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tabRatio="505" activeTab="6"/>
  </bookViews>
  <sheets>
    <sheet name="GERAL" sheetId="1" r:id="rId1"/>
    <sheet name="9H" sheetId="2" r:id="rId2"/>
    <sheet name="10H" sheetId="3" r:id="rId3"/>
    <sheet name="11H" sheetId="4" r:id="rId4"/>
    <sheet name="12H" sheetId="5" r:id="rId5"/>
    <sheet name="13H" sheetId="6" r:id="rId6"/>
    <sheet name="14H" sheetId="7" r:id="rId7"/>
    <sheet name="15H" sheetId="8" r:id="rId8"/>
    <sheet name="16H" sheetId="9" r:id="rId9"/>
    <sheet name="17H" sheetId="10" r:id="rId10"/>
  </sheets>
  <definedNames>
    <definedName name="_xlnm.Print_Area" localSheetId="2">'10H'!$A$1:$B$46</definedName>
    <definedName name="_xlnm.Print_Area" localSheetId="3">'11H'!$A$1:$B$46</definedName>
    <definedName name="_xlnm.Print_Area" localSheetId="4">'12H'!$A$1:$B$46</definedName>
    <definedName name="_xlnm.Print_Area" localSheetId="5">'13H'!$A$1:$B$46</definedName>
    <definedName name="_xlnm.Print_Area" localSheetId="6">'14H'!$A$1:$B$48</definedName>
    <definedName name="_xlnm.Print_Area" localSheetId="7">'15H'!$A$1:$B$47</definedName>
    <definedName name="_xlnm.Print_Area" localSheetId="8">'16H'!$A$1:$B$47</definedName>
    <definedName name="_xlnm.Print_Area" localSheetId="9">'17H'!$A$1:$B$47</definedName>
    <definedName name="_xlnm.Print_Area" localSheetId="1">'9H'!$A$1:$B$46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<sst xmlns="http://schemas.openxmlformats.org/spreadsheetml/2006/main" count="612" uniqueCount="57">
  <si>
    <t>BOCA DE URNA</t>
  </si>
  <si>
    <t>COMPRAS DE VOTOS</t>
  </si>
  <si>
    <t>DEFEITO/irregularidade na Urna</t>
  </si>
  <si>
    <t>VENDA DE BEBIDA ALCOÓLICA</t>
  </si>
  <si>
    <t>PROPAGANDA IRREGULAR</t>
  </si>
  <si>
    <t>TRANSPORTE DE ELEITOR</t>
  </si>
  <si>
    <t>TRANSPORTE URBANO /INEXISTÊNCIA DE ÔNIBUS</t>
  </si>
  <si>
    <t>MESÁRIOS / PRESIDENTE DESPREPARADOS</t>
  </si>
  <si>
    <t>FALTA DE FISCAIS DO TRE (ORIENTADORES)</t>
  </si>
  <si>
    <t>FALTA DE FORMULÁRIOS PARA JUSTIÇA</t>
  </si>
  <si>
    <t>FALTA DE MESARIOS</t>
  </si>
  <si>
    <t>AUSÊNCIA DE FISCAL DE PARTIDO</t>
  </si>
  <si>
    <t>RETENÇÃO DE TÍTULOS</t>
  </si>
  <si>
    <t>PROPAGANDA EM RÁDIO</t>
  </si>
  <si>
    <t>FALTA DE POLICIAMENTO</t>
  </si>
  <si>
    <t>NOME  ELEITOR NÃO APARECE NA LISTAGEM</t>
  </si>
  <si>
    <t xml:space="preserve">COAÇÃO POR PARTE DE FISCAIS DE PARTIDO </t>
  </si>
  <si>
    <t>TOTAL</t>
  </si>
  <si>
    <t>RETENÇÃO ELEITOR EM EMPRESA PRIVADA</t>
  </si>
  <si>
    <t>9h</t>
  </si>
  <si>
    <t>10h</t>
  </si>
  <si>
    <t>11h</t>
  </si>
  <si>
    <t>12h</t>
  </si>
  <si>
    <t>13h</t>
  </si>
  <si>
    <t>14h</t>
  </si>
  <si>
    <t>16h</t>
  </si>
  <si>
    <t>17h</t>
  </si>
  <si>
    <t>QUANTIDADE</t>
  </si>
  <si>
    <t>TIPO DE DENÚNCIA</t>
  </si>
  <si>
    <t>SOLICITAÇÃO DE INFORMAÇÕES</t>
  </si>
  <si>
    <t>LOCAL DE VOTAÇÃO</t>
  </si>
  <si>
    <t>USO DE BLUSA DO CANDIDATO</t>
  </si>
  <si>
    <t>VOTO EM TRÂNSITO</t>
  </si>
  <si>
    <t>INCIDÊNCIA POR ZONAS</t>
  </si>
  <si>
    <t>CAPITAL</t>
  </si>
  <si>
    <t>1ª.</t>
  </si>
  <si>
    <t>2ª.</t>
  </si>
  <si>
    <t>31ª.</t>
  </si>
  <si>
    <t>32ª.</t>
  </si>
  <si>
    <t>37ª.</t>
  </si>
  <si>
    <t>40ª.</t>
  </si>
  <si>
    <t>58ª.</t>
  </si>
  <si>
    <t>59ª.</t>
  </si>
  <si>
    <t>62ª.</t>
  </si>
  <si>
    <t>63ª.</t>
  </si>
  <si>
    <t>65ª</t>
  </si>
  <si>
    <t>68ª</t>
  </si>
  <si>
    <t>Fonte: Disque-Denúncia MP 0800 92 0500</t>
  </si>
  <si>
    <t>Em Manaus, 05.10.08</t>
  </si>
  <si>
    <t>OCORRÊNCIAS</t>
  </si>
  <si>
    <t>70ª</t>
  </si>
  <si>
    <t>51ª.</t>
  </si>
  <si>
    <t>MAUS-TRATOS POR PARTE DE FISCAIS OU POLICIAIS</t>
  </si>
  <si>
    <t>OUTROS</t>
  </si>
  <si>
    <t>15h</t>
  </si>
  <si>
    <t>Em Manaus, 26.10.08</t>
  </si>
  <si>
    <t>TOTAL: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</si>
</sst>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3" tint="-0.24997000396251678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33" borderId="12" xfId="0" applyFont="1" applyFill="1" applyBorder="1" applyAlignment="1">
      <alignment horizontal="center"/>
    </xf>
    <xf numFmtId="0" fontId="40" fillId="8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33" borderId="16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 horizontal="left" vertical="center" wrapText="1" indent="5"/>
    </xf>
    <xf numFmtId="0" fontId="41" fillId="0" borderId="21" xfId="0" applyFont="1" applyBorder="1" applyAlignment="1">
      <alignment horizontal="left" vertical="center" wrapText="1" indent="5"/>
    </xf>
    <xf numFmtId="0" fontId="41" fillId="0" borderId="22" xfId="0" applyFont="1" applyBorder="1" applyAlignment="1">
      <alignment horizontal="left" vertical="center" wrapText="1" indent="5"/>
    </xf>
    <xf numFmtId="0" fontId="41" fillId="0" borderId="0" xfId="0" applyFont="1" applyBorder="1" applyAlignment="1">
      <alignment horizontal="left" vertical="center" wrapText="1" indent="5"/>
    </xf>
    <xf numFmtId="1" fontId="41" fillId="0" borderId="0" xfId="51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1" fillId="0" borderId="23" xfId="51" applyNumberFormat="1" applyFont="1" applyBorder="1" applyAlignment="1">
      <alignment horizontal="center" vertical="center"/>
    </xf>
    <xf numFmtId="164" fontId="41" fillId="0" borderId="24" xfId="51" applyNumberFormat="1" applyFont="1" applyBorder="1" applyAlignment="1">
      <alignment horizontal="center" vertical="center"/>
    </xf>
    <xf numFmtId="164" fontId="41" fillId="0" borderId="25" xfId="51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top" wrapText="1"/>
    </xf>
    <xf numFmtId="0" fontId="41" fillId="0" borderId="26" xfId="0" applyFont="1" applyBorder="1" applyAlignment="1">
      <alignment vertical="top" wrapText="1"/>
    </xf>
    <xf numFmtId="164" fontId="41" fillId="0" borderId="27" xfId="51" applyNumberFormat="1" applyFont="1" applyBorder="1" applyAlignment="1">
      <alignment horizontal="center" vertical="center"/>
    </xf>
    <xf numFmtId="0" fontId="41" fillId="0" borderId="28" xfId="0" applyFont="1" applyBorder="1" applyAlignment="1">
      <alignment vertical="top" wrapText="1"/>
    </xf>
    <xf numFmtId="164" fontId="41" fillId="0" borderId="29" xfId="51" applyNumberFormat="1" applyFont="1" applyBorder="1" applyAlignment="1">
      <alignment horizontal="center" vertical="center"/>
    </xf>
    <xf numFmtId="0" fontId="41" fillId="0" borderId="30" xfId="0" applyFont="1" applyBorder="1" applyAlignment="1">
      <alignment vertical="top" wrapText="1"/>
    </xf>
    <xf numFmtId="164" fontId="41" fillId="0" borderId="31" xfId="5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4" fillId="34" borderId="32" xfId="0" applyFont="1" applyFill="1" applyBorder="1" applyAlignment="1">
      <alignment horizontal="center"/>
    </xf>
    <xf numFmtId="0" fontId="44" fillId="34" borderId="33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6" fillId="0" borderId="0" xfId="0" applyFont="1" applyBorder="1" applyAlignment="1">
      <alignment horizontal="right" vertical="top" wrapText="1"/>
    </xf>
    <xf numFmtId="164" fontId="46" fillId="0" borderId="0" xfId="51" applyNumberFormat="1" applyFont="1" applyBorder="1" applyAlignment="1">
      <alignment horizontal="center" vertical="center"/>
    </xf>
    <xf numFmtId="164" fontId="41" fillId="33" borderId="0" xfId="51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right" vertical="center" wrapText="1" indent="5"/>
    </xf>
    <xf numFmtId="0" fontId="41" fillId="0" borderId="34" xfId="0" applyFont="1" applyBorder="1" applyAlignment="1">
      <alignment vertical="top" wrapText="1"/>
    </xf>
    <xf numFmtId="164" fontId="41" fillId="0" borderId="35" xfId="51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right" vertical="top" wrapText="1"/>
    </xf>
    <xf numFmtId="0" fontId="40" fillId="33" borderId="37" xfId="0" applyFont="1" applyFill="1" applyBorder="1" applyAlignment="1">
      <alignment horizontal="center"/>
    </xf>
    <xf numFmtId="0" fontId="40" fillId="33" borderId="38" xfId="0" applyFont="1" applyFill="1" applyBorder="1" applyAlignment="1">
      <alignment horizontal="center"/>
    </xf>
    <xf numFmtId="164" fontId="46" fillId="33" borderId="12" xfId="51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zoomScaleSheetLayoutView="100" zoomScalePageLayoutView="75" workbookViewId="0" topLeftCell="A1">
      <selection activeCell="Q27" sqref="Q27"/>
    </sheetView>
  </sheetViews>
  <sheetFormatPr defaultColWidth="9.140625" defaultRowHeight="15"/>
  <cols>
    <col min="1" max="1" width="41.00390625" style="0" customWidth="1"/>
    <col min="2" max="2" width="6.00390625" style="0" customWidth="1"/>
    <col min="3" max="3" width="6.7109375" style="0" customWidth="1"/>
    <col min="4" max="5" width="6.57421875" style="0" customWidth="1"/>
    <col min="6" max="6" width="6.7109375" style="0" customWidth="1"/>
    <col min="7" max="7" width="7.140625" style="0" customWidth="1"/>
    <col min="8" max="8" width="7.28125" style="0" customWidth="1"/>
    <col min="9" max="9" width="6.7109375" style="0" customWidth="1"/>
    <col min="10" max="10" width="9.140625" style="0" customWidth="1"/>
  </cols>
  <sheetData>
    <row r="2" spans="2:11" ht="15.75" thickBot="1"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54</v>
      </c>
      <c r="I2" s="4" t="s">
        <v>25</v>
      </c>
      <c r="J2" s="4" t="s">
        <v>26</v>
      </c>
      <c r="K2" s="4" t="s">
        <v>17</v>
      </c>
    </row>
    <row r="3" spans="1:11" s="36" customFormat="1" ht="16.5" thickBot="1">
      <c r="A3" s="1" t="s">
        <v>11</v>
      </c>
      <c r="B3" s="34">
        <f>9H!$B2</f>
        <v>0</v>
      </c>
      <c r="C3" s="34">
        <f>'10H'!B2</f>
        <v>0</v>
      </c>
      <c r="D3" s="34">
        <f>'11H'!$B2</f>
        <v>0</v>
      </c>
      <c r="E3" s="34">
        <f>'12H'!$B2</f>
        <v>0</v>
      </c>
      <c r="F3" s="34">
        <f>'13H'!$B2</f>
        <v>0</v>
      </c>
      <c r="G3" s="34">
        <f>'14H'!$B2</f>
        <v>0</v>
      </c>
      <c r="H3" s="34">
        <f>'15H'!$B2</f>
        <v>0</v>
      </c>
      <c r="I3" s="34">
        <f>'16H'!$B2</f>
        <v>0</v>
      </c>
      <c r="J3" s="24">
        <f>'17H'!$B2</f>
        <v>0</v>
      </c>
      <c r="K3" s="35">
        <f aca="true" t="shared" si="0" ref="K3:K22">SUM(B3:J3)</f>
        <v>0</v>
      </c>
    </row>
    <row r="4" spans="1:11" s="36" customFormat="1" ht="16.5" thickBot="1">
      <c r="A4" s="2" t="s">
        <v>0</v>
      </c>
      <c r="B4" s="34">
        <f>9H!B3</f>
        <v>1</v>
      </c>
      <c r="C4" s="34">
        <f>'10H'!B3</f>
        <v>7</v>
      </c>
      <c r="D4" s="34">
        <f>'11H'!$B3</f>
        <v>4</v>
      </c>
      <c r="E4" s="34">
        <f>'12H'!$B3</f>
        <v>5</v>
      </c>
      <c r="F4" s="34">
        <f>'13H'!$B3</f>
        <v>4</v>
      </c>
      <c r="G4" s="34">
        <f>'14H'!$B3</f>
        <v>0</v>
      </c>
      <c r="H4" s="34">
        <f>'15H'!$B3</f>
        <v>0</v>
      </c>
      <c r="I4" s="34">
        <f>'16H'!$B3</f>
        <v>0</v>
      </c>
      <c r="J4" s="24">
        <f>'17H'!$B3</f>
        <v>0</v>
      </c>
      <c r="K4" s="35">
        <f t="shared" si="0"/>
        <v>21</v>
      </c>
    </row>
    <row r="5" spans="1:11" s="36" customFormat="1" ht="16.5" thickBot="1">
      <c r="A5" s="2" t="s">
        <v>16</v>
      </c>
      <c r="B5" s="34">
        <f>9H!B4</f>
        <v>0</v>
      </c>
      <c r="C5" s="34">
        <f>'10H'!B4</f>
        <v>0</v>
      </c>
      <c r="D5" s="34">
        <f>'11H'!$B4</f>
        <v>0</v>
      </c>
      <c r="E5" s="34">
        <f>'12H'!$B4</f>
        <v>1</v>
      </c>
      <c r="F5" s="34">
        <f>'13H'!$B4</f>
        <v>1</v>
      </c>
      <c r="G5" s="34">
        <f>'14H'!$B4</f>
        <v>0</v>
      </c>
      <c r="H5" s="34">
        <f>'15H'!$B4</f>
        <v>0</v>
      </c>
      <c r="I5" s="34">
        <f>'16H'!$B4</f>
        <v>0</v>
      </c>
      <c r="J5" s="24">
        <f>'17H'!$B4</f>
        <v>0</v>
      </c>
      <c r="K5" s="35">
        <f t="shared" si="0"/>
        <v>2</v>
      </c>
    </row>
    <row r="6" spans="1:11" s="36" customFormat="1" ht="16.5" thickBot="1">
      <c r="A6" s="2" t="s">
        <v>1</v>
      </c>
      <c r="B6" s="34">
        <f>9H!B5</f>
        <v>2</v>
      </c>
      <c r="C6" s="34">
        <f>'10H'!B5</f>
        <v>2</v>
      </c>
      <c r="D6" s="34">
        <f>'11H'!$B5</f>
        <v>13</v>
      </c>
      <c r="E6" s="34">
        <f>'12H'!$B5</f>
        <v>7</v>
      </c>
      <c r="F6" s="34">
        <f>'13H'!$B5</f>
        <v>7</v>
      </c>
      <c r="G6" s="34">
        <f>'14H'!$B5</f>
        <v>2</v>
      </c>
      <c r="H6" s="34">
        <f>'15H'!$B5</f>
        <v>0</v>
      </c>
      <c r="I6" s="34">
        <f>'16H'!$B5</f>
        <v>0</v>
      </c>
      <c r="J6" s="24">
        <f>'17H'!$B5</f>
        <v>0</v>
      </c>
      <c r="K6" s="35">
        <f t="shared" si="0"/>
        <v>33</v>
      </c>
    </row>
    <row r="7" spans="1:11" s="36" customFormat="1" ht="16.5" thickBot="1">
      <c r="A7" s="2" t="s">
        <v>2</v>
      </c>
      <c r="B7" s="34">
        <f>9H!B6</f>
        <v>0</v>
      </c>
      <c r="C7" s="34">
        <f>'10H'!B6</f>
        <v>3</v>
      </c>
      <c r="D7" s="34">
        <f>'11H'!$B6</f>
        <v>1</v>
      </c>
      <c r="E7" s="34">
        <f>'12H'!$B6</f>
        <v>1</v>
      </c>
      <c r="F7" s="34">
        <f>'13H'!$B6</f>
        <v>1</v>
      </c>
      <c r="G7" s="34">
        <f>'14H'!$B6</f>
        <v>0</v>
      </c>
      <c r="H7" s="34">
        <f>'15H'!$B6</f>
        <v>0</v>
      </c>
      <c r="I7" s="34">
        <f>'16H'!$B6</f>
        <v>0</v>
      </c>
      <c r="J7" s="24">
        <f>'17H'!$B6</f>
        <v>0</v>
      </c>
      <c r="K7" s="35">
        <f t="shared" si="0"/>
        <v>6</v>
      </c>
    </row>
    <row r="8" spans="1:11" s="36" customFormat="1" ht="16.5" thickBot="1">
      <c r="A8" s="2" t="s">
        <v>8</v>
      </c>
      <c r="B8" s="34">
        <f>9H!B7</f>
        <v>0</v>
      </c>
      <c r="C8" s="34">
        <f>'10H'!B7</f>
        <v>0</v>
      </c>
      <c r="D8" s="34">
        <f>'11H'!$B7</f>
        <v>0</v>
      </c>
      <c r="E8" s="34">
        <f>'12H'!$B7</f>
        <v>0</v>
      </c>
      <c r="F8" s="34">
        <f>'13H'!$B7</f>
        <v>1</v>
      </c>
      <c r="G8" s="34">
        <f>'14H'!$B7</f>
        <v>0</v>
      </c>
      <c r="H8" s="34">
        <f>'15H'!$B7</f>
        <v>0</v>
      </c>
      <c r="I8" s="34">
        <f>'16H'!$B7</f>
        <v>0</v>
      </c>
      <c r="J8" s="24">
        <f>'17H'!$B7</f>
        <v>0</v>
      </c>
      <c r="K8" s="35">
        <f t="shared" si="0"/>
        <v>1</v>
      </c>
    </row>
    <row r="9" spans="1:11" s="36" customFormat="1" ht="16.5" thickBot="1">
      <c r="A9" s="2" t="s">
        <v>9</v>
      </c>
      <c r="B9" s="34">
        <f>9H!B8</f>
        <v>0</v>
      </c>
      <c r="C9" s="34">
        <f>'10H'!B8</f>
        <v>0</v>
      </c>
      <c r="D9" s="34">
        <f>'11H'!$B8</f>
        <v>0</v>
      </c>
      <c r="E9" s="34">
        <f>'12H'!$B8</f>
        <v>0</v>
      </c>
      <c r="F9" s="34">
        <f>'13H'!$B8</f>
        <v>0</v>
      </c>
      <c r="G9" s="34">
        <f>'14H'!$B8</f>
        <v>0</v>
      </c>
      <c r="H9" s="34">
        <f>'15H'!$B8</f>
        <v>0</v>
      </c>
      <c r="I9" s="34">
        <f>'16H'!$B8</f>
        <v>0</v>
      </c>
      <c r="J9" s="24">
        <f>'17H'!$B8</f>
        <v>0</v>
      </c>
      <c r="K9" s="35">
        <f t="shared" si="0"/>
        <v>0</v>
      </c>
    </row>
    <row r="10" spans="1:11" s="36" customFormat="1" ht="16.5" thickBot="1">
      <c r="A10" s="2" t="s">
        <v>10</v>
      </c>
      <c r="B10" s="34">
        <f>9H!B9</f>
        <v>0</v>
      </c>
      <c r="C10" s="34">
        <f>'10H'!B9</f>
        <v>0</v>
      </c>
      <c r="D10" s="34">
        <f>'11H'!$B9</f>
        <v>0</v>
      </c>
      <c r="E10" s="34">
        <f>'12H'!$B9</f>
        <v>0</v>
      </c>
      <c r="F10" s="34">
        <f>'13H'!$B9</f>
        <v>0</v>
      </c>
      <c r="G10" s="34">
        <f>'14H'!$B9</f>
        <v>0</v>
      </c>
      <c r="H10" s="34">
        <f>'15H'!$B9</f>
        <v>0</v>
      </c>
      <c r="I10" s="34">
        <f>'16H'!$B9</f>
        <v>0</v>
      </c>
      <c r="J10" s="24">
        <f>'17H'!$B9</f>
        <v>0</v>
      </c>
      <c r="K10" s="35">
        <f t="shared" si="0"/>
        <v>0</v>
      </c>
    </row>
    <row r="11" spans="1:11" s="36" customFormat="1" ht="16.5" thickBot="1">
      <c r="A11" s="2" t="s">
        <v>14</v>
      </c>
      <c r="B11" s="34">
        <f>9H!B10</f>
        <v>0</v>
      </c>
      <c r="C11" s="34">
        <f>'10H'!B10</f>
        <v>0</v>
      </c>
      <c r="D11" s="34">
        <f>'11H'!$B10</f>
        <v>0</v>
      </c>
      <c r="E11" s="34">
        <f>'12H'!$B10</f>
        <v>0</v>
      </c>
      <c r="F11" s="34">
        <f>'13H'!$B10</f>
        <v>0</v>
      </c>
      <c r="G11" s="34">
        <f>'14H'!$B10</f>
        <v>0</v>
      </c>
      <c r="H11" s="34">
        <f>'15H'!$B10</f>
        <v>0</v>
      </c>
      <c r="I11" s="34">
        <f>'16H'!$B10</f>
        <v>0</v>
      </c>
      <c r="J11" s="24">
        <f>'17H'!$B10</f>
        <v>0</v>
      </c>
      <c r="K11" s="35">
        <f t="shared" si="0"/>
        <v>0</v>
      </c>
    </row>
    <row r="12" spans="1:11" s="36" customFormat="1" ht="16.5" thickBot="1">
      <c r="A12" s="2" t="s">
        <v>52</v>
      </c>
      <c r="B12" s="34">
        <f>9H!B11</f>
        <v>0</v>
      </c>
      <c r="C12" s="34">
        <f>'10H'!B11</f>
        <v>0</v>
      </c>
      <c r="D12" s="34">
        <f>'11H'!$B11</f>
        <v>0</v>
      </c>
      <c r="E12" s="34">
        <f>'12H'!$B11</f>
        <v>0</v>
      </c>
      <c r="F12" s="34">
        <f>'13H'!$B11</f>
        <v>0</v>
      </c>
      <c r="G12" s="34">
        <f>'14H'!$B11</f>
        <v>0</v>
      </c>
      <c r="H12" s="34">
        <f>'15H'!$B11</f>
        <v>0</v>
      </c>
      <c r="I12" s="34">
        <f>'16H'!$B11</f>
        <v>0</v>
      </c>
      <c r="J12" s="24">
        <f>'17H'!$B11</f>
        <v>0</v>
      </c>
      <c r="K12" s="35">
        <f t="shared" si="0"/>
        <v>0</v>
      </c>
    </row>
    <row r="13" spans="1:11" s="36" customFormat="1" ht="16.5" thickBot="1">
      <c r="A13" s="2" t="s">
        <v>7</v>
      </c>
      <c r="B13" s="34">
        <f>9H!B12</f>
        <v>0</v>
      </c>
      <c r="C13" s="34">
        <f>'10H'!B12</f>
        <v>0</v>
      </c>
      <c r="D13" s="34">
        <f>'11H'!$B12</f>
        <v>1</v>
      </c>
      <c r="E13" s="34">
        <f>'12H'!$B12</f>
        <v>0</v>
      </c>
      <c r="F13" s="34">
        <f>'13H'!$B12</f>
        <v>0</v>
      </c>
      <c r="G13" s="34">
        <f>'14H'!$B12</f>
        <v>0</v>
      </c>
      <c r="H13" s="34">
        <f>'15H'!$B12</f>
        <v>0</v>
      </c>
      <c r="I13" s="34">
        <f>'16H'!$B12</f>
        <v>0</v>
      </c>
      <c r="J13" s="24">
        <f>'17H'!$B12</f>
        <v>0</v>
      </c>
      <c r="K13" s="35">
        <f t="shared" si="0"/>
        <v>1</v>
      </c>
    </row>
    <row r="14" spans="1:11" s="36" customFormat="1" ht="16.5" thickBot="1">
      <c r="A14" s="2" t="s">
        <v>15</v>
      </c>
      <c r="B14" s="34">
        <f>9H!B13</f>
        <v>0</v>
      </c>
      <c r="C14" s="34">
        <f>'10H'!B13</f>
        <v>0</v>
      </c>
      <c r="D14" s="34">
        <f>'11H'!$B13</f>
        <v>0</v>
      </c>
      <c r="E14" s="34">
        <f>'12H'!$B13</f>
        <v>0</v>
      </c>
      <c r="F14" s="34">
        <f>'13H'!$B13</f>
        <v>0</v>
      </c>
      <c r="G14" s="34">
        <f>'14H'!$B13</f>
        <v>0</v>
      </c>
      <c r="H14" s="34">
        <f>'15H'!$B13</f>
        <v>0</v>
      </c>
      <c r="I14" s="34">
        <f>'16H'!$B13</f>
        <v>0</v>
      </c>
      <c r="J14" s="24">
        <f>'17H'!$B13</f>
        <v>0</v>
      </c>
      <c r="K14" s="35">
        <f t="shared" si="0"/>
        <v>0</v>
      </c>
    </row>
    <row r="15" spans="1:11" s="36" customFormat="1" ht="16.5" thickBot="1">
      <c r="A15" s="2" t="s">
        <v>13</v>
      </c>
      <c r="B15" s="34">
        <f>9H!B14</f>
        <v>0</v>
      </c>
      <c r="C15" s="34">
        <f>'10H'!B14</f>
        <v>0</v>
      </c>
      <c r="D15" s="34">
        <f>'11H'!$B14</f>
        <v>0</v>
      </c>
      <c r="E15" s="34">
        <f>'12H'!$B14</f>
        <v>0</v>
      </c>
      <c r="F15" s="34">
        <f>'13H'!$B14</f>
        <v>0</v>
      </c>
      <c r="G15" s="34">
        <f>'14H'!$B14</f>
        <v>0</v>
      </c>
      <c r="H15" s="34">
        <f>'15H'!$B14</f>
        <v>0</v>
      </c>
      <c r="I15" s="34">
        <f>'16H'!$B14</f>
        <v>0</v>
      </c>
      <c r="J15" s="24">
        <f>'17H'!$B14</f>
        <v>0</v>
      </c>
      <c r="K15" s="35">
        <f t="shared" si="0"/>
        <v>0</v>
      </c>
    </row>
    <row r="16" spans="1:11" s="36" customFormat="1" ht="16.5" thickBot="1">
      <c r="A16" s="2" t="s">
        <v>4</v>
      </c>
      <c r="B16" s="34">
        <f>9H!B15</f>
        <v>2</v>
      </c>
      <c r="C16" s="34">
        <f>'10H'!B15</f>
        <v>1</v>
      </c>
      <c r="D16" s="34">
        <f>'11H'!$B15</f>
        <v>5</v>
      </c>
      <c r="E16" s="34">
        <f>'12H'!$B15</f>
        <v>9</v>
      </c>
      <c r="F16" s="34">
        <f>'13H'!$B15</f>
        <v>11</v>
      </c>
      <c r="G16" s="34">
        <f>'14H'!$B15</f>
        <v>1</v>
      </c>
      <c r="H16" s="34">
        <f>'15H'!$B15</f>
        <v>0</v>
      </c>
      <c r="I16" s="34">
        <f>'16H'!$B15</f>
        <v>0</v>
      </c>
      <c r="J16" s="24">
        <f>'17H'!$B15</f>
        <v>0</v>
      </c>
      <c r="K16" s="35">
        <f t="shared" si="0"/>
        <v>29</v>
      </c>
    </row>
    <row r="17" spans="1:11" s="36" customFormat="1" ht="16.5" thickBot="1">
      <c r="A17" s="2" t="s">
        <v>12</v>
      </c>
      <c r="B17" s="34">
        <f>9H!B16</f>
        <v>0</v>
      </c>
      <c r="C17" s="34">
        <f>'10H'!B16</f>
        <v>0</v>
      </c>
      <c r="D17" s="34">
        <f>'11H'!$B16</f>
        <v>0</v>
      </c>
      <c r="E17" s="34">
        <f>'12H'!$B16</f>
        <v>0</v>
      </c>
      <c r="F17" s="34">
        <f>'13H'!$B16</f>
        <v>0</v>
      </c>
      <c r="G17" s="34">
        <f>'14H'!$B16</f>
        <v>0</v>
      </c>
      <c r="H17" s="34">
        <f>'15H'!$B16</f>
        <v>0</v>
      </c>
      <c r="I17" s="34">
        <f>'16H'!$B16</f>
        <v>0</v>
      </c>
      <c r="J17" s="24">
        <f>'17H'!$B16</f>
        <v>0</v>
      </c>
      <c r="K17" s="35">
        <f t="shared" si="0"/>
        <v>0</v>
      </c>
    </row>
    <row r="18" spans="1:11" s="36" customFormat="1" ht="16.5" thickBot="1">
      <c r="A18" s="2" t="s">
        <v>18</v>
      </c>
      <c r="B18" s="34">
        <f>9H!B17</f>
        <v>1</v>
      </c>
      <c r="C18" s="34">
        <f>'10H'!B17</f>
        <v>0</v>
      </c>
      <c r="D18" s="34">
        <f>'11H'!$B17</f>
        <v>0</v>
      </c>
      <c r="E18" s="34">
        <f>'12H'!$B17</f>
        <v>0</v>
      </c>
      <c r="F18" s="34">
        <f>'13H'!$B17</f>
        <v>1</v>
      </c>
      <c r="G18" s="34">
        <f>'14H'!$B17</f>
        <v>1</v>
      </c>
      <c r="H18" s="34">
        <f>'15H'!$B17</f>
        <v>0</v>
      </c>
      <c r="I18" s="34">
        <f>'16H'!$B17</f>
        <v>0</v>
      </c>
      <c r="J18" s="24">
        <f>'17H'!$B17</f>
        <v>0</v>
      </c>
      <c r="K18" s="35">
        <f t="shared" si="0"/>
        <v>3</v>
      </c>
    </row>
    <row r="19" spans="1:11" s="36" customFormat="1" ht="16.5" thickBot="1">
      <c r="A19" s="2" t="s">
        <v>5</v>
      </c>
      <c r="B19" s="34">
        <f>9H!B18</f>
        <v>2</v>
      </c>
      <c r="C19" s="34">
        <f>'10H'!B18</f>
        <v>1</v>
      </c>
      <c r="D19" s="34">
        <f>'11H'!$B18</f>
        <v>0</v>
      </c>
      <c r="E19" s="34">
        <f>'12H'!$B18</f>
        <v>2</v>
      </c>
      <c r="F19" s="34">
        <f>'13H'!$B18</f>
        <v>3</v>
      </c>
      <c r="G19" s="34">
        <f>'14H'!$B18</f>
        <v>0</v>
      </c>
      <c r="H19" s="34">
        <f>'15H'!$B18</f>
        <v>0</v>
      </c>
      <c r="I19" s="34">
        <f>'16H'!$B18</f>
        <v>0</v>
      </c>
      <c r="J19" s="24">
        <f>'17H'!$B18</f>
        <v>0</v>
      </c>
      <c r="K19" s="35">
        <f t="shared" si="0"/>
        <v>8</v>
      </c>
    </row>
    <row r="20" spans="1:11" s="36" customFormat="1" ht="17.25" customHeight="1" thickBot="1">
      <c r="A20" s="2" t="s">
        <v>6</v>
      </c>
      <c r="B20" s="34">
        <f>9H!B19</f>
        <v>2</v>
      </c>
      <c r="C20" s="34">
        <f>'10H'!B19</f>
        <v>3</v>
      </c>
      <c r="D20" s="34">
        <f>'11H'!$B19</f>
        <v>6</v>
      </c>
      <c r="E20" s="34">
        <f>'12H'!$B19</f>
        <v>8</v>
      </c>
      <c r="F20" s="34">
        <f>'13H'!$B19</f>
        <v>11</v>
      </c>
      <c r="G20" s="34">
        <f>'14H'!$B19</f>
        <v>1</v>
      </c>
      <c r="H20" s="34">
        <f>'15H'!$B19</f>
        <v>0</v>
      </c>
      <c r="I20" s="34">
        <f>'16H'!$B19</f>
        <v>0</v>
      </c>
      <c r="J20" s="24">
        <f>'17H'!$B19</f>
        <v>0</v>
      </c>
      <c r="K20" s="35">
        <f t="shared" si="0"/>
        <v>31</v>
      </c>
    </row>
    <row r="21" spans="1:11" s="36" customFormat="1" ht="17.25" customHeight="1" thickBot="1">
      <c r="A21" s="2" t="s">
        <v>3</v>
      </c>
      <c r="B21" s="34">
        <f>9H!B20</f>
        <v>4</v>
      </c>
      <c r="C21" s="34">
        <f>'10H'!B20</f>
        <v>3</v>
      </c>
      <c r="D21" s="34">
        <f>'11H'!$B20</f>
        <v>3</v>
      </c>
      <c r="E21" s="34">
        <f>'12H'!$B20</f>
        <v>6</v>
      </c>
      <c r="F21" s="34">
        <f>'13H'!$B20</f>
        <v>7</v>
      </c>
      <c r="G21" s="34">
        <f>'14H'!$B20</f>
        <v>1</v>
      </c>
      <c r="H21" s="34">
        <f>'15H'!$B20</f>
        <v>0</v>
      </c>
      <c r="I21" s="34">
        <f>'16H'!$B20</f>
        <v>0</v>
      </c>
      <c r="J21" s="24">
        <f>'17H'!$B20</f>
        <v>0</v>
      </c>
      <c r="K21" s="35">
        <f>SUM(B21:J21)</f>
        <v>24</v>
      </c>
    </row>
    <row r="22" spans="1:11" s="36" customFormat="1" ht="17.25" customHeight="1" thickBot="1">
      <c r="A22" s="2" t="s">
        <v>53</v>
      </c>
      <c r="B22" s="34">
        <f>9H!B21</f>
        <v>0</v>
      </c>
      <c r="C22" s="34">
        <f>'10H'!B21</f>
        <v>1</v>
      </c>
      <c r="D22" s="34">
        <f>'11H'!$B21</f>
        <v>5</v>
      </c>
      <c r="E22" s="34">
        <f>'12H'!$B21</f>
        <v>0</v>
      </c>
      <c r="F22" s="34">
        <f>'13H'!$B21</f>
        <v>1</v>
      </c>
      <c r="G22" s="34">
        <f>'14H'!$B21</f>
        <v>1</v>
      </c>
      <c r="H22" s="34">
        <f>'15H'!$B21</f>
        <v>0</v>
      </c>
      <c r="I22" s="34">
        <f>'16H'!$B21</f>
        <v>0</v>
      </c>
      <c r="J22" s="24">
        <f>'17H'!$B21</f>
        <v>0</v>
      </c>
      <c r="K22" s="35">
        <f t="shared" si="0"/>
        <v>8</v>
      </c>
    </row>
    <row r="23" spans="2:11" ht="16.5" thickBot="1">
      <c r="B23" s="3">
        <f>SUM(B3:B22)</f>
        <v>14</v>
      </c>
      <c r="C23" s="3">
        <f aca="true" t="shared" si="1" ref="C23:K23">SUM(C3:C22)</f>
        <v>21</v>
      </c>
      <c r="D23" s="3">
        <f>SUM(D3:D22)</f>
        <v>38</v>
      </c>
      <c r="E23" s="3">
        <f t="shared" si="1"/>
        <v>39</v>
      </c>
      <c r="F23" s="3">
        <f t="shared" si="1"/>
        <v>48</v>
      </c>
      <c r="G23" s="3">
        <f t="shared" si="1"/>
        <v>7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167</v>
      </c>
    </row>
  </sheetData>
  <sheetProtection/>
  <printOptions/>
  <pageMargins left="0.9166666666666666" right="0.511811024" top="1.4583333333333333" bottom="0.787401575" header="0.31496062" footer="0.31496062"/>
  <pageSetup horizontalDpi="600" verticalDpi="600" orientation="landscape" paperSize="9" r:id="rId1"/>
  <headerFooter>
    <oddHeader>&amp;L&amp;14Eleições 2008 - dia 26/10/2008&amp;C&amp;"-,Negrito"&amp;KFF0000MINISTÉRIO PÚBLICO DO ESTADO DO AMAZONAS&amp;"-,Regular"&amp;K01+000
&amp;16DISQUE-DENÚNCIA ELEITORAL
&amp;11
&amp;12BOLETIM FINAL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="150" zoomScaleSheetLayoutView="100" zoomScalePageLayoutView="150" workbookViewId="0" topLeftCell="A16">
      <selection activeCell="C21" sqref="C21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2" ht="15">
      <c r="A2" s="25" t="str">
        <f>GERAL!$A3</f>
        <v>AUSÊNCIA DE FISCAL DE PARTIDO</v>
      </c>
      <c r="B2" s="26">
        <f>COUNTIF($E$2:$E$753,A2)</f>
        <v>0</v>
      </c>
    </row>
    <row r="3" spans="1:2" ht="15">
      <c r="A3" s="27" t="str">
        <f>GERAL!$A4</f>
        <v>BOCA DE URNA</v>
      </c>
      <c r="B3" s="28">
        <f>COUNTIF($E$2:$E$753,A3)</f>
        <v>0</v>
      </c>
    </row>
    <row r="4" spans="1:2" ht="15">
      <c r="A4" s="27" t="str">
        <f>GERAL!$A5</f>
        <v>COAÇÃO POR PARTE DE FISCAIS DE PARTIDO </v>
      </c>
      <c r="B4" s="28">
        <f aca="true" t="shared" si="0" ref="B4:B21">COUNTIF($E$2:$E$753,A4)</f>
        <v>0</v>
      </c>
    </row>
    <row r="5" spans="1:2" ht="15">
      <c r="A5" s="27" t="str">
        <f>GERAL!$A6</f>
        <v>COMPRAS DE VOTOS</v>
      </c>
      <c r="B5" s="28">
        <f t="shared" si="0"/>
        <v>0</v>
      </c>
    </row>
    <row r="6" spans="1:2" ht="15">
      <c r="A6" s="27" t="str">
        <f>GERAL!$A7</f>
        <v>DEFEITO/irregularidade na Urna</v>
      </c>
      <c r="B6" s="28">
        <f t="shared" si="0"/>
        <v>0</v>
      </c>
    </row>
    <row r="7" spans="1:2" ht="15">
      <c r="A7" s="27" t="str">
        <f>GERAL!$A8</f>
        <v>FALTA DE FISCAIS DO TRE (ORIENTADORES)</v>
      </c>
      <c r="B7" s="28">
        <f t="shared" si="0"/>
        <v>0</v>
      </c>
    </row>
    <row r="8" spans="1:2" ht="15">
      <c r="A8" s="27" t="str">
        <f>GERAL!$A9</f>
        <v>FALTA DE FORMULÁRIOS PARA JUSTIÇA</v>
      </c>
      <c r="B8" s="28">
        <f t="shared" si="0"/>
        <v>0</v>
      </c>
    </row>
    <row r="9" spans="1:2" ht="15">
      <c r="A9" s="27" t="str">
        <f>GERAL!$A10</f>
        <v>FALTA DE MESARIOS</v>
      </c>
      <c r="B9" s="28">
        <f t="shared" si="0"/>
        <v>0</v>
      </c>
    </row>
    <row r="10" spans="1:2" ht="15">
      <c r="A10" s="27" t="str">
        <f>GERAL!$A11</f>
        <v>FALTA DE POLICIAMENTO</v>
      </c>
      <c r="B10" s="28">
        <f t="shared" si="0"/>
        <v>0</v>
      </c>
    </row>
    <row r="11" spans="1:2" ht="15">
      <c r="A11" s="27" t="str">
        <f>GERAL!$A12</f>
        <v>MAUS-TRATOS POR PARTE DE FISCAIS OU POLICIAIS</v>
      </c>
      <c r="B11" s="28">
        <f t="shared" si="0"/>
        <v>0</v>
      </c>
    </row>
    <row r="12" spans="1:2" ht="15">
      <c r="A12" s="27" t="str">
        <f>GERAL!$A13</f>
        <v>MESÁRIOS / PRESIDENTE DESPREPARADOS</v>
      </c>
      <c r="B12" s="28">
        <f t="shared" si="0"/>
        <v>0</v>
      </c>
    </row>
    <row r="13" spans="1:2" ht="15">
      <c r="A13" s="27" t="str">
        <f>GERAL!$A14</f>
        <v>NOME  ELEITOR NÃO APARECE NA LISTAGEM</v>
      </c>
      <c r="B13" s="28">
        <f t="shared" si="0"/>
        <v>0</v>
      </c>
    </row>
    <row r="14" spans="1:2" ht="15">
      <c r="A14" s="27" t="str">
        <f>GERAL!$A15</f>
        <v>PROPAGANDA EM RÁDIO</v>
      </c>
      <c r="B14" s="28">
        <f t="shared" si="0"/>
        <v>0</v>
      </c>
    </row>
    <row r="15" spans="1:2" ht="15">
      <c r="A15" s="27" t="str">
        <f>GERAL!$A16</f>
        <v>PROPAGANDA IRREGULAR</v>
      </c>
      <c r="B15" s="28">
        <f t="shared" si="0"/>
        <v>0</v>
      </c>
    </row>
    <row r="16" spans="1:2" ht="15">
      <c r="A16" s="27" t="str">
        <f>GERAL!$A17</f>
        <v>RETENÇÃO DE TÍTULOS</v>
      </c>
      <c r="B16" s="28">
        <f t="shared" si="0"/>
        <v>0</v>
      </c>
    </row>
    <row r="17" spans="1:2" ht="15">
      <c r="A17" s="27" t="str">
        <f>GERAL!$A18</f>
        <v>RETENÇÃO ELEITOR EM EMPRESA PRIVADA</v>
      </c>
      <c r="B17" s="28">
        <f t="shared" si="0"/>
        <v>0</v>
      </c>
    </row>
    <row r="18" spans="1:2" ht="15">
      <c r="A18" s="27" t="str">
        <f>GERAL!$A19</f>
        <v>TRANSPORTE DE ELEITOR</v>
      </c>
      <c r="B18" s="28">
        <f t="shared" si="0"/>
        <v>0</v>
      </c>
    </row>
    <row r="19" spans="1:2" ht="15">
      <c r="A19" s="27" t="str">
        <f>GERAL!$A20</f>
        <v>TRANSPORTE URBANO /INEXISTÊNCIA DE ÔNIBUS</v>
      </c>
      <c r="B19" s="28">
        <f t="shared" si="0"/>
        <v>0</v>
      </c>
    </row>
    <row r="20" spans="1:2" ht="15">
      <c r="A20" s="27" t="str">
        <f>GERAL!$A21</f>
        <v>VENDA DE BEBIDA ALCOÓLICA</v>
      </c>
      <c r="B20" s="28">
        <f t="shared" si="0"/>
        <v>0</v>
      </c>
    </row>
    <row r="21" spans="1:2" ht="15.75" thickBot="1">
      <c r="A21" s="29" t="str">
        <f>GERAL!$A22</f>
        <v>OUTROS</v>
      </c>
      <c r="B21" s="30">
        <f t="shared" si="0"/>
        <v>0</v>
      </c>
    </row>
    <row r="22" spans="1:2" ht="15">
      <c r="A22" s="37" t="s">
        <v>56</v>
      </c>
      <c r="B22" s="38">
        <f>SUM(B2:B21)</f>
        <v>0</v>
      </c>
    </row>
    <row r="23" ht="7.5" customHeight="1"/>
    <row r="24" spans="1:2" ht="15.75" thickBot="1">
      <c r="A24" s="5" t="s">
        <v>29</v>
      </c>
      <c r="B24" s="5" t="s">
        <v>27</v>
      </c>
    </row>
    <row r="25" spans="1:2" ht="15">
      <c r="A25" s="11" t="s">
        <v>30</v>
      </c>
      <c r="B25" s="6"/>
    </row>
    <row r="26" spans="1:2" ht="15">
      <c r="A26" s="12" t="s">
        <v>31</v>
      </c>
      <c r="B26" s="7"/>
    </row>
    <row r="27" spans="1:2" ht="15.75" thickBot="1">
      <c r="A27" s="13" t="s">
        <v>32</v>
      </c>
      <c r="B27" s="8"/>
    </row>
    <row r="28" ht="8.25" customHeight="1"/>
    <row r="29" spans="1:2" ht="15.75" thickBot="1">
      <c r="A29" s="9" t="s">
        <v>33</v>
      </c>
      <c r="B29" s="9" t="s">
        <v>27</v>
      </c>
    </row>
    <row r="30" spans="1:2" ht="15.75" thickBot="1">
      <c r="A30" s="32" t="s">
        <v>34</v>
      </c>
      <c r="B30" s="33"/>
    </row>
    <row r="31" spans="1:2" ht="15">
      <c r="A31" s="14" t="s">
        <v>35</v>
      </c>
      <c r="B31" s="21">
        <f>COUNTIF($F$2:$F$753,A31)</f>
        <v>0</v>
      </c>
    </row>
    <row r="32" spans="1:2" ht="15">
      <c r="A32" s="15" t="s">
        <v>36</v>
      </c>
      <c r="B32" s="22">
        <f>COUNTIF($F$2:$F$753,A32)</f>
        <v>0</v>
      </c>
    </row>
    <row r="33" spans="1:2" ht="15">
      <c r="A33" s="15" t="s">
        <v>37</v>
      </c>
      <c r="B33" s="22">
        <f aca="true" t="shared" si="1" ref="B33:B44">COUNTIF($F$2:$F$753,A33)</f>
        <v>0</v>
      </c>
    </row>
    <row r="34" spans="1:2" ht="15">
      <c r="A34" s="15" t="s">
        <v>38</v>
      </c>
      <c r="B34" s="22">
        <f t="shared" si="1"/>
        <v>0</v>
      </c>
    </row>
    <row r="35" spans="1:2" ht="15">
      <c r="A35" s="15" t="s">
        <v>39</v>
      </c>
      <c r="B35" s="22">
        <f t="shared" si="1"/>
        <v>0</v>
      </c>
    </row>
    <row r="36" spans="1:2" ht="15">
      <c r="A36" s="15" t="s">
        <v>40</v>
      </c>
      <c r="B36" s="22">
        <f t="shared" si="1"/>
        <v>0</v>
      </c>
    </row>
    <row r="37" spans="1:2" ht="15">
      <c r="A37" s="15" t="s">
        <v>51</v>
      </c>
      <c r="B37" s="22">
        <f t="shared" si="1"/>
        <v>0</v>
      </c>
    </row>
    <row r="38" spans="1:2" ht="15">
      <c r="A38" s="15" t="s">
        <v>41</v>
      </c>
      <c r="B38" s="22">
        <f t="shared" si="1"/>
        <v>0</v>
      </c>
    </row>
    <row r="39" spans="1:2" ht="15">
      <c r="A39" s="15" t="s">
        <v>42</v>
      </c>
      <c r="B39" s="22">
        <f t="shared" si="1"/>
        <v>0</v>
      </c>
    </row>
    <row r="40" spans="1:2" ht="15">
      <c r="A40" s="15" t="s">
        <v>43</v>
      </c>
      <c r="B40" s="22">
        <f t="shared" si="1"/>
        <v>0</v>
      </c>
    </row>
    <row r="41" spans="1:2" ht="15">
      <c r="A41" s="15" t="s">
        <v>44</v>
      </c>
      <c r="B41" s="22">
        <f t="shared" si="1"/>
        <v>0</v>
      </c>
    </row>
    <row r="42" spans="1:2" ht="15">
      <c r="A42" s="15" t="s">
        <v>45</v>
      </c>
      <c r="B42" s="22">
        <f t="shared" si="1"/>
        <v>0</v>
      </c>
    </row>
    <row r="43" spans="1:2" ht="15">
      <c r="A43" s="15" t="s">
        <v>46</v>
      </c>
      <c r="B43" s="22">
        <f t="shared" si="1"/>
        <v>0</v>
      </c>
    </row>
    <row r="44" spans="1:2" ht="15.75" thickBot="1">
      <c r="A44" s="16" t="s">
        <v>50</v>
      </c>
      <c r="B44" s="23">
        <f t="shared" si="1"/>
        <v>0</v>
      </c>
    </row>
    <row r="45" spans="1:2" ht="15">
      <c r="A45" s="17"/>
      <c r="B45" s="18"/>
    </row>
    <row r="46" ht="15">
      <c r="A46" t="s">
        <v>47</v>
      </c>
    </row>
    <row r="47" ht="15">
      <c r="A47" t="s">
        <v>55</v>
      </c>
    </row>
  </sheetData>
  <sheetProtection/>
  <mergeCells count="1">
    <mergeCell ref="A30:B30"/>
  </mergeCells>
  <dataValidations count="2">
    <dataValidation type="list" allowBlank="1" showInputMessage="1" showErrorMessage="1" sqref="E2:E753">
      <formula1>$A$2:$A$21</formula1>
    </dataValidation>
    <dataValidation type="list" allowBlank="1" showInputMessage="1" showErrorMessage="1" sqref="F2:F753">
      <formula1>$A$31:$A$44</formula1>
    </dataValidation>
  </dataValidations>
  <printOptions horizontalCentered="1"/>
  <pageMargins left="0.5118110236220472" right="0.5118110236220472" top="0.8661417322834646" bottom="0.6299212598425197" header="0.1968503937007874" footer="0.4724409448818898"/>
  <pageSetup horizontalDpi="300" verticalDpi="3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16:01H ÀS 17:00H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Layout" zoomScale="150" zoomScaleSheetLayoutView="100" zoomScalePageLayoutView="150" workbookViewId="0" topLeftCell="A1">
      <selection activeCell="B46" sqref="A1:B46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COUNTIF($E$2:$E$752,A2)</f>
        <v>0</v>
      </c>
      <c r="E2" t="s">
        <v>6</v>
      </c>
      <c r="F2" s="20" t="s">
        <v>46</v>
      </c>
    </row>
    <row r="3" spans="1:6" ht="15">
      <c r="A3" s="27" t="str">
        <f>GERAL!$A4</f>
        <v>BOCA DE URNA</v>
      </c>
      <c r="B3" s="28">
        <f>COUNTIF($E$2:$E$752,A3)</f>
        <v>1</v>
      </c>
      <c r="E3" t="s">
        <v>5</v>
      </c>
      <c r="F3" s="20" t="s">
        <v>46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COUNTIF($E$2:$E$752,A4)</f>
        <v>0</v>
      </c>
      <c r="E4" t="s">
        <v>4</v>
      </c>
      <c r="F4" s="20" t="s">
        <v>46</v>
      </c>
    </row>
    <row r="5" spans="1:6" ht="15">
      <c r="A5" s="27" t="str">
        <f>GERAL!$A6</f>
        <v>COMPRAS DE VOTOS</v>
      </c>
      <c r="B5" s="28">
        <f t="shared" si="0"/>
        <v>2</v>
      </c>
      <c r="E5" t="s">
        <v>3</v>
      </c>
      <c r="F5" s="20" t="s">
        <v>46</v>
      </c>
    </row>
    <row r="6" spans="1:6" ht="15">
      <c r="A6" s="27" t="str">
        <f>GERAL!$A7</f>
        <v>DEFEITO/irregularidade na Urna</v>
      </c>
      <c r="B6" s="28">
        <f t="shared" si="0"/>
        <v>0</v>
      </c>
      <c r="E6" t="s">
        <v>0</v>
      </c>
      <c r="F6" s="20" t="s">
        <v>46</v>
      </c>
    </row>
    <row r="7" spans="1:6" ht="15">
      <c r="A7" s="27" t="str">
        <f>GERAL!$A8</f>
        <v>FALTA DE FISCAIS DO TRE (ORIENTADORES)</v>
      </c>
      <c r="B7" s="28">
        <f t="shared" si="0"/>
        <v>0</v>
      </c>
      <c r="E7" t="s">
        <v>4</v>
      </c>
      <c r="F7" s="20" t="s">
        <v>46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3</v>
      </c>
      <c r="F8" s="20" t="s">
        <v>43</v>
      </c>
    </row>
    <row r="9" spans="1:6" ht="15">
      <c r="A9" s="27" t="str">
        <f>GERAL!$A10</f>
        <v>FALTA DE MESARIOS</v>
      </c>
      <c r="B9" s="28">
        <f t="shared" si="0"/>
        <v>0</v>
      </c>
      <c r="E9" t="s">
        <v>5</v>
      </c>
      <c r="F9" s="20" t="s">
        <v>43</v>
      </c>
    </row>
    <row r="10" spans="1:6" ht="15">
      <c r="A10" s="27" t="str">
        <f>GERAL!$A11</f>
        <v>FALTA DE POLICIAMENTO</v>
      </c>
      <c r="B10" s="28">
        <f t="shared" si="0"/>
        <v>0</v>
      </c>
      <c r="E10" t="s">
        <v>18</v>
      </c>
      <c r="F10" s="20" t="s">
        <v>39</v>
      </c>
    </row>
    <row r="11" spans="1:6" ht="15">
      <c r="A11" s="27" t="str">
        <f>GERAL!$A12</f>
        <v>MAUS-TRATOS POR PARTE DE FISCAIS OU POLICIAIS</v>
      </c>
      <c r="B11" s="28">
        <f t="shared" si="0"/>
        <v>0</v>
      </c>
      <c r="E11" t="s">
        <v>6</v>
      </c>
      <c r="F11" s="20" t="s">
        <v>46</v>
      </c>
    </row>
    <row r="12" spans="1:6" ht="15">
      <c r="A12" s="27" t="str">
        <f>GERAL!$A13</f>
        <v>MESÁRIOS / PRESIDENTE DESPREPARADOS</v>
      </c>
      <c r="B12" s="28">
        <f t="shared" si="0"/>
        <v>0</v>
      </c>
      <c r="E12" t="s">
        <v>3</v>
      </c>
      <c r="F12" s="20" t="s">
        <v>43</v>
      </c>
    </row>
    <row r="13" spans="1:6" ht="15">
      <c r="A13" s="27" t="str">
        <f>GERAL!$A14</f>
        <v>NOME  ELEITOR NÃO APARECE NA LISTAGEM</v>
      </c>
      <c r="B13" s="28">
        <f t="shared" si="0"/>
        <v>0</v>
      </c>
      <c r="E13" t="s">
        <v>1</v>
      </c>
      <c r="F13" s="20" t="s">
        <v>50</v>
      </c>
    </row>
    <row r="14" spans="1:6" ht="15">
      <c r="A14" s="27" t="str">
        <f>GERAL!$A15</f>
        <v>PROPAGANDA EM RÁDIO</v>
      </c>
      <c r="B14" s="28">
        <f t="shared" si="0"/>
        <v>0</v>
      </c>
      <c r="E14" t="s">
        <v>3</v>
      </c>
      <c r="F14" s="20" t="s">
        <v>39</v>
      </c>
    </row>
    <row r="15" spans="1:6" ht="15">
      <c r="A15" s="27" t="str">
        <f>GERAL!$A16</f>
        <v>PROPAGANDA IRREGULAR</v>
      </c>
      <c r="B15" s="28">
        <f t="shared" si="0"/>
        <v>2</v>
      </c>
      <c r="E15" t="s">
        <v>1</v>
      </c>
      <c r="F15" s="20" t="s">
        <v>35</v>
      </c>
    </row>
    <row r="16" spans="1:2" ht="15">
      <c r="A16" s="27" t="str">
        <f>GERAL!$A17</f>
        <v>RETENÇÃO DE TÍTULOS</v>
      </c>
      <c r="B16" s="28">
        <f t="shared" si="0"/>
        <v>0</v>
      </c>
    </row>
    <row r="17" spans="1:2" ht="15">
      <c r="A17" s="27" t="str">
        <f>GERAL!$A18</f>
        <v>RETENÇÃO ELEITOR EM EMPRESA PRIVADA</v>
      </c>
      <c r="B17" s="28">
        <f t="shared" si="0"/>
        <v>1</v>
      </c>
    </row>
    <row r="18" spans="1:2" ht="15">
      <c r="A18" s="27" t="str">
        <f>GERAL!$A19</f>
        <v>TRANSPORTE DE ELEITOR</v>
      </c>
      <c r="B18" s="28">
        <f t="shared" si="0"/>
        <v>2</v>
      </c>
    </row>
    <row r="19" spans="1:2" ht="15">
      <c r="A19" s="27" t="str">
        <f>GERAL!$A20</f>
        <v>TRANSPORTE URBANO /INEXISTÊNCIA DE ÔNIBUS</v>
      </c>
      <c r="B19" s="28">
        <f t="shared" si="0"/>
        <v>2</v>
      </c>
    </row>
    <row r="20" spans="1:2" ht="15">
      <c r="A20" s="27" t="str">
        <f>GERAL!$A21</f>
        <v>VENDA DE BEBIDA ALCOÓLICA</v>
      </c>
      <c r="B20" s="28">
        <f t="shared" si="0"/>
        <v>4</v>
      </c>
    </row>
    <row r="21" spans="1:2" ht="15.75" thickBot="1">
      <c r="A21" s="29" t="str">
        <f>GERAL!$A22</f>
        <v>OUTROS</v>
      </c>
      <c r="B21" s="30">
        <f t="shared" si="0"/>
        <v>0</v>
      </c>
    </row>
    <row r="22" ht="7.5" customHeight="1"/>
    <row r="23" spans="1:2" ht="15.75" thickBot="1">
      <c r="A23" s="5" t="s">
        <v>29</v>
      </c>
      <c r="B23" s="5" t="s">
        <v>27</v>
      </c>
    </row>
    <row r="24" spans="1:2" ht="15">
      <c r="A24" s="11" t="s">
        <v>30</v>
      </c>
      <c r="B24" s="6"/>
    </row>
    <row r="25" spans="1:2" ht="15">
      <c r="A25" s="12" t="s">
        <v>31</v>
      </c>
      <c r="B25" s="7"/>
    </row>
    <row r="26" spans="1:2" ht="15.75" thickBot="1">
      <c r="A26" s="13" t="s">
        <v>32</v>
      </c>
      <c r="B26" s="8"/>
    </row>
    <row r="27" ht="8.25" customHeight="1"/>
    <row r="28" spans="1:2" ht="15.75" thickBot="1">
      <c r="A28" s="9" t="s">
        <v>33</v>
      </c>
      <c r="B28" s="9" t="s">
        <v>27</v>
      </c>
    </row>
    <row r="29" spans="1:2" ht="15.75" thickBot="1">
      <c r="A29" s="32" t="s">
        <v>34</v>
      </c>
      <c r="B29" s="33"/>
    </row>
    <row r="30" spans="1:2" ht="15">
      <c r="A30" s="14" t="s">
        <v>35</v>
      </c>
      <c r="B30" s="21">
        <f>COUNTIF($F$2:$F$752,A30)</f>
        <v>1</v>
      </c>
    </row>
    <row r="31" spans="1:2" ht="15">
      <c r="A31" s="15" t="s">
        <v>36</v>
      </c>
      <c r="B31" s="22">
        <f>COUNTIF($F$2:$F$752,A31)</f>
        <v>0</v>
      </c>
    </row>
    <row r="32" spans="1:2" ht="15">
      <c r="A32" s="15" t="s">
        <v>37</v>
      </c>
      <c r="B32" s="22">
        <f aca="true" t="shared" si="1" ref="B32:B43">COUNTIF($F$2:$F$752,A32)</f>
        <v>0</v>
      </c>
    </row>
    <row r="33" spans="1:2" ht="15">
      <c r="A33" s="15" t="s">
        <v>38</v>
      </c>
      <c r="B33" s="22">
        <f t="shared" si="1"/>
        <v>0</v>
      </c>
    </row>
    <row r="34" spans="1:2" ht="15">
      <c r="A34" s="15" t="s">
        <v>39</v>
      </c>
      <c r="B34" s="22">
        <f t="shared" si="1"/>
        <v>2</v>
      </c>
    </row>
    <row r="35" spans="1:2" ht="15">
      <c r="A35" s="15" t="s">
        <v>40</v>
      </c>
      <c r="B35" s="22">
        <f t="shared" si="1"/>
        <v>0</v>
      </c>
    </row>
    <row r="36" spans="1:2" ht="15">
      <c r="A36" s="15" t="s">
        <v>51</v>
      </c>
      <c r="B36" s="22">
        <f t="shared" si="1"/>
        <v>0</v>
      </c>
    </row>
    <row r="37" spans="1:2" ht="15">
      <c r="A37" s="15" t="s">
        <v>41</v>
      </c>
      <c r="B37" s="22">
        <f t="shared" si="1"/>
        <v>0</v>
      </c>
    </row>
    <row r="38" spans="1:2" ht="15">
      <c r="A38" s="15" t="s">
        <v>42</v>
      </c>
      <c r="B38" s="22">
        <f t="shared" si="1"/>
        <v>0</v>
      </c>
    </row>
    <row r="39" spans="1:2" ht="15">
      <c r="A39" s="15" t="s">
        <v>43</v>
      </c>
      <c r="B39" s="22">
        <f t="shared" si="1"/>
        <v>3</v>
      </c>
    </row>
    <row r="40" spans="1:2" ht="15">
      <c r="A40" s="15" t="s">
        <v>44</v>
      </c>
      <c r="B40" s="22">
        <f t="shared" si="1"/>
        <v>0</v>
      </c>
    </row>
    <row r="41" spans="1:2" ht="15">
      <c r="A41" s="15" t="s">
        <v>45</v>
      </c>
      <c r="B41" s="22">
        <f t="shared" si="1"/>
        <v>0</v>
      </c>
    </row>
    <row r="42" spans="1:2" ht="15">
      <c r="A42" s="15" t="s">
        <v>46</v>
      </c>
      <c r="B42" s="22">
        <f t="shared" si="1"/>
        <v>7</v>
      </c>
    </row>
    <row r="43" spans="1:2" ht="15.75" thickBot="1">
      <c r="A43" s="16" t="s">
        <v>50</v>
      </c>
      <c r="B43" s="23">
        <f t="shared" si="1"/>
        <v>1</v>
      </c>
    </row>
    <row r="44" spans="1:2" ht="15">
      <c r="A44" s="17"/>
      <c r="B44" s="18"/>
    </row>
    <row r="45" ht="15">
      <c r="A45" t="s">
        <v>47</v>
      </c>
    </row>
    <row r="46" ht="15">
      <c r="A46" t="s">
        <v>55</v>
      </c>
    </row>
  </sheetData>
  <sheetProtection/>
  <mergeCells count="1">
    <mergeCell ref="A29:B29"/>
  </mergeCells>
  <dataValidations count="2">
    <dataValidation type="list" allowBlank="1" showInputMessage="1" showErrorMessage="1" sqref="E2:E752">
      <formula1>$A$2:$A$21</formula1>
    </dataValidation>
    <dataValidation type="list" allowBlank="1" showInputMessage="1" showErrorMessage="1" sqref="F2:F752">
      <formula1>$A$30:$A$43</formula1>
    </dataValidation>
  </dataValidations>
  <printOptions horizontalCentered="1"/>
  <pageMargins left="0.5118110236220472" right="0.5118110236220472" top="0.87" bottom="0.63" header="0.19" footer="0.49"/>
  <pageSetup horizontalDpi="300" verticalDpi="300" orientation="portrait" paperSize="9" r:id="rId2"/>
  <headerFooter>
    <oddHeader>&amp;L&amp;10
Eleições 2008 - dia 26/10/2008&amp;C&amp;"-,Negrito"&amp;KFF0000MINISTÉRIO PÚBLICO DO ESTADO DO AMAZONAS&amp;"-,Regular"&amp;K01+000
DISQUE-DENÚNCIA ELEITORAL 
BOLETIM – horário 08:00H ÀS 09:00H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view="pageLayout" zoomScale="150" zoomScaleSheetLayoutView="100" zoomScalePageLayoutView="150" workbookViewId="0" topLeftCell="A1">
      <selection activeCell="B46" sqref="A1:B46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COUNTIF($E$2:$E$752,A2)</f>
        <v>0</v>
      </c>
      <c r="E2" t="s">
        <v>2</v>
      </c>
      <c r="F2" s="20" t="s">
        <v>39</v>
      </c>
    </row>
    <row r="3" spans="1:6" ht="15">
      <c r="A3" s="27" t="str">
        <f>GERAL!$A4</f>
        <v>BOCA DE URNA</v>
      </c>
      <c r="B3" s="28">
        <f>COUNTIF($E$2:$E$752,A3)</f>
        <v>7</v>
      </c>
      <c r="E3" t="s">
        <v>0</v>
      </c>
      <c r="F3" s="20" t="s">
        <v>37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COUNTIF($E$2:$E$752,A4)</f>
        <v>0</v>
      </c>
      <c r="E4" t="s">
        <v>6</v>
      </c>
      <c r="F4" s="20" t="s">
        <v>46</v>
      </c>
    </row>
    <row r="5" spans="1:6" ht="15">
      <c r="A5" s="27" t="str">
        <f>GERAL!$A6</f>
        <v>COMPRAS DE VOTOS</v>
      </c>
      <c r="B5" s="28">
        <f t="shared" si="0"/>
        <v>2</v>
      </c>
      <c r="E5" t="s">
        <v>0</v>
      </c>
      <c r="F5" s="20" t="s">
        <v>45</v>
      </c>
    </row>
    <row r="6" spans="1:6" ht="15">
      <c r="A6" s="27" t="str">
        <f>GERAL!$A7</f>
        <v>DEFEITO/irregularidade na Urna</v>
      </c>
      <c r="B6" s="28">
        <f t="shared" si="0"/>
        <v>3</v>
      </c>
      <c r="E6" t="s">
        <v>5</v>
      </c>
      <c r="F6" s="20" t="s">
        <v>42</v>
      </c>
    </row>
    <row r="7" spans="1:6" ht="15">
      <c r="A7" s="27" t="str">
        <f>GERAL!$A8</f>
        <v>FALTA DE FISCAIS DO TRE (ORIENTADORES)</v>
      </c>
      <c r="B7" s="28">
        <f t="shared" si="0"/>
        <v>0</v>
      </c>
      <c r="E7" t="s">
        <v>6</v>
      </c>
      <c r="F7" s="20" t="s">
        <v>42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0</v>
      </c>
      <c r="F8" s="20" t="s">
        <v>44</v>
      </c>
    </row>
    <row r="9" spans="1:6" ht="15">
      <c r="A9" s="27" t="str">
        <f>GERAL!$A10</f>
        <v>FALTA DE MESARIOS</v>
      </c>
      <c r="B9" s="28">
        <f t="shared" si="0"/>
        <v>0</v>
      </c>
      <c r="E9" t="s">
        <v>3</v>
      </c>
      <c r="F9" s="20" t="s">
        <v>35</v>
      </c>
    </row>
    <row r="10" spans="1:6" ht="15">
      <c r="A10" s="27" t="str">
        <f>GERAL!$A11</f>
        <v>FALTA DE POLICIAMENTO</v>
      </c>
      <c r="B10" s="28">
        <f t="shared" si="0"/>
        <v>0</v>
      </c>
      <c r="E10" t="s">
        <v>2</v>
      </c>
      <c r="F10" s="20" t="s">
        <v>46</v>
      </c>
    </row>
    <row r="11" spans="1:6" ht="15">
      <c r="A11" s="27" t="str">
        <f>GERAL!$A12</f>
        <v>MAUS-TRATOS POR PARTE DE FISCAIS OU POLICIAIS</v>
      </c>
      <c r="B11" s="28">
        <f t="shared" si="0"/>
        <v>0</v>
      </c>
      <c r="E11" t="s">
        <v>53</v>
      </c>
      <c r="F11" s="20" t="s">
        <v>50</v>
      </c>
    </row>
    <row r="12" spans="1:6" ht="15">
      <c r="A12" s="27" t="str">
        <f>GERAL!$A13</f>
        <v>MESÁRIOS / PRESIDENTE DESPREPARADOS</v>
      </c>
      <c r="B12" s="28">
        <f t="shared" si="0"/>
        <v>0</v>
      </c>
      <c r="E12" t="s">
        <v>3</v>
      </c>
      <c r="F12" s="20" t="s">
        <v>36</v>
      </c>
    </row>
    <row r="13" spans="1:6" ht="15">
      <c r="A13" s="27" t="str">
        <f>GERAL!$A14</f>
        <v>NOME  ELEITOR NÃO APARECE NA LISTAGEM</v>
      </c>
      <c r="B13" s="28">
        <f t="shared" si="0"/>
        <v>0</v>
      </c>
      <c r="E13" t="s">
        <v>3</v>
      </c>
      <c r="F13" s="20" t="s">
        <v>35</v>
      </c>
    </row>
    <row r="14" spans="1:6" ht="15">
      <c r="A14" s="27" t="str">
        <f>GERAL!$A15</f>
        <v>PROPAGANDA EM RÁDIO</v>
      </c>
      <c r="B14" s="28">
        <f t="shared" si="0"/>
        <v>0</v>
      </c>
      <c r="E14" t="s">
        <v>0</v>
      </c>
      <c r="F14" s="20" t="s">
        <v>35</v>
      </c>
    </row>
    <row r="15" spans="1:6" ht="15">
      <c r="A15" s="27" t="str">
        <f>GERAL!$A16</f>
        <v>PROPAGANDA IRREGULAR</v>
      </c>
      <c r="B15" s="28">
        <f t="shared" si="0"/>
        <v>1</v>
      </c>
      <c r="E15" t="s">
        <v>2</v>
      </c>
      <c r="F15" s="20" t="s">
        <v>46</v>
      </c>
    </row>
    <row r="16" spans="1:6" ht="15">
      <c r="A16" s="27" t="str">
        <f>GERAL!$A17</f>
        <v>RETENÇÃO DE TÍTULOS</v>
      </c>
      <c r="B16" s="28">
        <f t="shared" si="0"/>
        <v>0</v>
      </c>
      <c r="E16" t="s">
        <v>6</v>
      </c>
      <c r="F16" s="20" t="s">
        <v>46</v>
      </c>
    </row>
    <row r="17" spans="1:6" ht="15">
      <c r="A17" s="27" t="str">
        <f>GERAL!$A18</f>
        <v>RETENÇÃO ELEITOR EM EMPRESA PRIVADA</v>
      </c>
      <c r="B17" s="28">
        <f t="shared" si="0"/>
        <v>0</v>
      </c>
      <c r="E17" t="s">
        <v>1</v>
      </c>
      <c r="F17" s="20" t="s">
        <v>42</v>
      </c>
    </row>
    <row r="18" spans="1:6" ht="15">
      <c r="A18" s="27" t="str">
        <f>GERAL!$A19</f>
        <v>TRANSPORTE DE ELEITOR</v>
      </c>
      <c r="B18" s="28">
        <f t="shared" si="0"/>
        <v>1</v>
      </c>
      <c r="E18" t="s">
        <v>0</v>
      </c>
      <c r="F18" s="20" t="s">
        <v>42</v>
      </c>
    </row>
    <row r="19" spans="1:6" ht="15">
      <c r="A19" s="27" t="str">
        <f>GERAL!$A20</f>
        <v>TRANSPORTE URBANO /INEXISTÊNCIA DE ÔNIBUS</v>
      </c>
      <c r="B19" s="28">
        <f t="shared" si="0"/>
        <v>3</v>
      </c>
      <c r="E19" t="s">
        <v>4</v>
      </c>
      <c r="F19" s="20" t="s">
        <v>42</v>
      </c>
    </row>
    <row r="20" spans="1:6" ht="15">
      <c r="A20" s="27" t="str">
        <f>GERAL!$A21</f>
        <v>VENDA DE BEBIDA ALCOÓLICA</v>
      </c>
      <c r="B20" s="28">
        <f t="shared" si="0"/>
        <v>3</v>
      </c>
      <c r="E20" t="s">
        <v>0</v>
      </c>
      <c r="F20" s="20" t="s">
        <v>37</v>
      </c>
    </row>
    <row r="21" spans="1:6" ht="12.75" customHeight="1" thickBot="1">
      <c r="A21" s="29" t="str">
        <f>GERAL!$A22</f>
        <v>OUTROS</v>
      </c>
      <c r="B21" s="30">
        <f t="shared" si="0"/>
        <v>1</v>
      </c>
      <c r="E21" t="s">
        <v>1</v>
      </c>
      <c r="F21" s="20" t="s">
        <v>46</v>
      </c>
    </row>
    <row r="22" spans="5:6" ht="12" customHeight="1">
      <c r="E22" t="s">
        <v>0</v>
      </c>
      <c r="F22" s="20" t="s">
        <v>46</v>
      </c>
    </row>
    <row r="23" spans="1:2" ht="15.75" thickBot="1">
      <c r="A23" s="5" t="s">
        <v>29</v>
      </c>
      <c r="B23" s="5" t="s">
        <v>27</v>
      </c>
    </row>
    <row r="24" spans="1:2" ht="15">
      <c r="A24" s="11" t="s">
        <v>30</v>
      </c>
      <c r="B24" s="6"/>
    </row>
    <row r="25" spans="1:2" ht="15">
      <c r="A25" s="12" t="s">
        <v>31</v>
      </c>
      <c r="B25" s="7"/>
    </row>
    <row r="26" spans="1:2" ht="15.75" thickBot="1">
      <c r="A26" s="13" t="s">
        <v>32</v>
      </c>
      <c r="B26" s="8"/>
    </row>
    <row r="27" ht="8.25" customHeight="1"/>
    <row r="28" spans="1:2" ht="15.75" thickBot="1">
      <c r="A28" s="9" t="s">
        <v>33</v>
      </c>
      <c r="B28" s="9" t="s">
        <v>27</v>
      </c>
    </row>
    <row r="29" spans="1:2" ht="15.75" thickBot="1">
      <c r="A29" s="32" t="s">
        <v>34</v>
      </c>
      <c r="B29" s="33"/>
    </row>
    <row r="30" spans="1:2" ht="15">
      <c r="A30" s="14" t="s">
        <v>35</v>
      </c>
      <c r="B30" s="21">
        <f>COUNTIF($F$2:$F$752,A30)</f>
        <v>3</v>
      </c>
    </row>
    <row r="31" spans="1:2" ht="15">
      <c r="A31" s="15" t="s">
        <v>36</v>
      </c>
      <c r="B31" s="22">
        <f>COUNTIF($F$2:$F$752,A31)</f>
        <v>1</v>
      </c>
    </row>
    <row r="32" spans="1:2" ht="15">
      <c r="A32" s="15" t="s">
        <v>37</v>
      </c>
      <c r="B32" s="22">
        <f aca="true" t="shared" si="1" ref="B32:B43">COUNTIF($F$2:$F$752,A32)</f>
        <v>2</v>
      </c>
    </row>
    <row r="33" spans="1:2" ht="15">
      <c r="A33" s="15" t="s">
        <v>38</v>
      </c>
      <c r="B33" s="22">
        <f t="shared" si="1"/>
        <v>0</v>
      </c>
    </row>
    <row r="34" spans="1:2" ht="15">
      <c r="A34" s="15" t="s">
        <v>39</v>
      </c>
      <c r="B34" s="22">
        <f t="shared" si="1"/>
        <v>1</v>
      </c>
    </row>
    <row r="35" spans="1:2" ht="15">
      <c r="A35" s="15" t="s">
        <v>40</v>
      </c>
      <c r="B35" s="22">
        <f t="shared" si="1"/>
        <v>0</v>
      </c>
    </row>
    <row r="36" spans="1:2" ht="15">
      <c r="A36" s="15" t="s">
        <v>51</v>
      </c>
      <c r="B36" s="22">
        <f t="shared" si="1"/>
        <v>0</v>
      </c>
    </row>
    <row r="37" spans="1:2" ht="15">
      <c r="A37" s="15" t="s">
        <v>41</v>
      </c>
      <c r="B37" s="22">
        <f t="shared" si="1"/>
        <v>0</v>
      </c>
    </row>
    <row r="38" spans="1:2" ht="15">
      <c r="A38" s="15" t="s">
        <v>42</v>
      </c>
      <c r="B38" s="22">
        <f t="shared" si="1"/>
        <v>5</v>
      </c>
    </row>
    <row r="39" spans="1:2" ht="15">
      <c r="A39" s="15" t="s">
        <v>43</v>
      </c>
      <c r="B39" s="22">
        <f t="shared" si="1"/>
        <v>0</v>
      </c>
    </row>
    <row r="40" spans="1:2" ht="15">
      <c r="A40" s="15" t="s">
        <v>44</v>
      </c>
      <c r="B40" s="22">
        <f t="shared" si="1"/>
        <v>1</v>
      </c>
    </row>
    <row r="41" spans="1:2" ht="15">
      <c r="A41" s="15" t="s">
        <v>45</v>
      </c>
      <c r="B41" s="22">
        <f t="shared" si="1"/>
        <v>1</v>
      </c>
    </row>
    <row r="42" spans="1:2" ht="15">
      <c r="A42" s="15" t="s">
        <v>46</v>
      </c>
      <c r="B42" s="22">
        <f t="shared" si="1"/>
        <v>6</v>
      </c>
    </row>
    <row r="43" spans="1:2" ht="15.75" thickBot="1">
      <c r="A43" s="16" t="s">
        <v>50</v>
      </c>
      <c r="B43" s="23">
        <f t="shared" si="1"/>
        <v>1</v>
      </c>
    </row>
    <row r="44" spans="1:2" ht="15">
      <c r="A44" s="17"/>
      <c r="B44" s="18"/>
    </row>
    <row r="45" ht="15">
      <c r="A45" t="s">
        <v>47</v>
      </c>
    </row>
    <row r="46" ht="15">
      <c r="A46" t="s">
        <v>55</v>
      </c>
    </row>
  </sheetData>
  <sheetProtection/>
  <mergeCells count="1">
    <mergeCell ref="A29:B29"/>
  </mergeCells>
  <dataValidations count="2">
    <dataValidation type="list" allowBlank="1" showInputMessage="1" showErrorMessage="1" sqref="F2:F752">
      <formula1>$A$30:$A$43</formula1>
    </dataValidation>
    <dataValidation type="list" allowBlank="1" showInputMessage="1" showErrorMessage="1" sqref="E2:E752">
      <formula1>$A$2:$A$21</formula1>
    </dataValidation>
  </dataValidations>
  <printOptions horizontalCentered="1"/>
  <pageMargins left="0.5118110236220472" right="0.5118110236220472" top="0.87" bottom="0.63" header="0.19" footer="0.49"/>
  <pageSetup horizontalDpi="600" verticalDpi="6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09:01H ÀS 10:00H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view="pageLayout" zoomScale="150" zoomScaleSheetLayoutView="100" zoomScalePageLayoutView="150" workbookViewId="0" topLeftCell="A1">
      <selection activeCell="B46" sqref="A1:B46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COUNTIF($E$2:$E$752,A2)</f>
        <v>0</v>
      </c>
      <c r="E2" t="s">
        <v>4</v>
      </c>
      <c r="F2" s="20" t="s">
        <v>45</v>
      </c>
    </row>
    <row r="3" spans="1:6" ht="15">
      <c r="A3" s="27" t="str">
        <f>GERAL!$A4</f>
        <v>BOCA DE URNA</v>
      </c>
      <c r="B3" s="28">
        <f>COUNTIF($E$2:$E$752,A3)</f>
        <v>4</v>
      </c>
      <c r="E3" t="s">
        <v>1</v>
      </c>
      <c r="F3" s="20" t="s">
        <v>35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COUNTIF($E$2:$E$752,A4)</f>
        <v>0</v>
      </c>
      <c r="E4" t="s">
        <v>1</v>
      </c>
      <c r="F4" s="20" t="s">
        <v>46</v>
      </c>
    </row>
    <row r="5" spans="1:6" ht="15">
      <c r="A5" s="27" t="str">
        <f>GERAL!$A6</f>
        <v>COMPRAS DE VOTOS</v>
      </c>
      <c r="B5" s="28">
        <f t="shared" si="0"/>
        <v>13</v>
      </c>
      <c r="E5" t="s">
        <v>6</v>
      </c>
      <c r="F5" s="20" t="s">
        <v>46</v>
      </c>
    </row>
    <row r="6" spans="1:6" ht="15">
      <c r="A6" s="27" t="str">
        <f>GERAL!$A7</f>
        <v>DEFEITO/irregularidade na Urna</v>
      </c>
      <c r="B6" s="28">
        <f t="shared" si="0"/>
        <v>1</v>
      </c>
      <c r="E6" t="s">
        <v>4</v>
      </c>
      <c r="F6" s="20" t="s">
        <v>42</v>
      </c>
    </row>
    <row r="7" spans="1:6" ht="15">
      <c r="A7" s="27" t="str">
        <f>GERAL!$A8</f>
        <v>FALTA DE FISCAIS DO TRE (ORIENTADORES)</v>
      </c>
      <c r="B7" s="28">
        <f t="shared" si="0"/>
        <v>0</v>
      </c>
      <c r="E7" t="s">
        <v>53</v>
      </c>
      <c r="F7" s="20" t="s">
        <v>46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1</v>
      </c>
      <c r="F8" s="20" t="s">
        <v>46</v>
      </c>
    </row>
    <row r="9" spans="1:6" ht="15">
      <c r="A9" s="27" t="str">
        <f>GERAL!$A10</f>
        <v>FALTA DE MESARIOS</v>
      </c>
      <c r="B9" s="28">
        <f t="shared" si="0"/>
        <v>0</v>
      </c>
      <c r="E9" t="s">
        <v>6</v>
      </c>
      <c r="F9" s="20" t="s">
        <v>46</v>
      </c>
    </row>
    <row r="10" spans="1:6" ht="15">
      <c r="A10" s="27" t="str">
        <f>GERAL!$A11</f>
        <v>FALTA DE POLICIAMENTO</v>
      </c>
      <c r="B10" s="28">
        <f t="shared" si="0"/>
        <v>0</v>
      </c>
      <c r="E10" t="s">
        <v>1</v>
      </c>
      <c r="F10" s="20" t="s">
        <v>46</v>
      </c>
    </row>
    <row r="11" spans="1:6" ht="15">
      <c r="A11" s="27" t="str">
        <f>GERAL!$A12</f>
        <v>MAUS-TRATOS POR PARTE DE FISCAIS OU POLICIAIS</v>
      </c>
      <c r="B11" s="28">
        <f t="shared" si="0"/>
        <v>0</v>
      </c>
      <c r="E11" t="s">
        <v>4</v>
      </c>
      <c r="F11" s="20" t="s">
        <v>45</v>
      </c>
    </row>
    <row r="12" spans="1:6" ht="15">
      <c r="A12" s="27" t="str">
        <f>GERAL!$A13</f>
        <v>MESÁRIOS / PRESIDENTE DESPREPARADOS</v>
      </c>
      <c r="B12" s="28">
        <f t="shared" si="0"/>
        <v>1</v>
      </c>
      <c r="E12" t="s">
        <v>1</v>
      </c>
      <c r="F12" s="20" t="s">
        <v>46</v>
      </c>
    </row>
    <row r="13" spans="1:6" ht="15">
      <c r="A13" s="27" t="str">
        <f>GERAL!$A14</f>
        <v>NOME  ELEITOR NÃO APARECE NA LISTAGEM</v>
      </c>
      <c r="B13" s="28">
        <f t="shared" si="0"/>
        <v>0</v>
      </c>
      <c r="E13" t="s">
        <v>1</v>
      </c>
      <c r="F13" s="20" t="s">
        <v>46</v>
      </c>
    </row>
    <row r="14" spans="1:6" ht="15">
      <c r="A14" s="27" t="str">
        <f>GERAL!$A15</f>
        <v>PROPAGANDA EM RÁDIO</v>
      </c>
      <c r="B14" s="28">
        <f t="shared" si="0"/>
        <v>0</v>
      </c>
      <c r="E14" t="s">
        <v>1</v>
      </c>
      <c r="F14" s="20" t="s">
        <v>46</v>
      </c>
    </row>
    <row r="15" spans="1:6" ht="15">
      <c r="A15" s="27" t="str">
        <f>GERAL!$A16</f>
        <v>PROPAGANDA IRREGULAR</v>
      </c>
      <c r="B15" s="28">
        <f t="shared" si="0"/>
        <v>5</v>
      </c>
      <c r="E15" t="s">
        <v>0</v>
      </c>
      <c r="F15" s="20" t="s">
        <v>46</v>
      </c>
    </row>
    <row r="16" spans="1:6" ht="15">
      <c r="A16" s="27" t="str">
        <f>GERAL!$A17</f>
        <v>RETENÇÃO DE TÍTULOS</v>
      </c>
      <c r="B16" s="28">
        <f t="shared" si="0"/>
        <v>0</v>
      </c>
      <c r="E16" t="s">
        <v>1</v>
      </c>
      <c r="F16" s="20" t="s">
        <v>46</v>
      </c>
    </row>
    <row r="17" spans="1:6" ht="15">
      <c r="A17" s="27" t="str">
        <f>GERAL!$A18</f>
        <v>RETENÇÃO ELEITOR EM EMPRESA PRIVADA</v>
      </c>
      <c r="B17" s="28">
        <f t="shared" si="0"/>
        <v>0</v>
      </c>
      <c r="E17" t="s">
        <v>53</v>
      </c>
      <c r="F17" s="20" t="s">
        <v>46</v>
      </c>
    </row>
    <row r="18" spans="1:6" ht="15">
      <c r="A18" s="27" t="str">
        <f>GERAL!$A19</f>
        <v>TRANSPORTE DE ELEITOR</v>
      </c>
      <c r="B18" s="28">
        <f t="shared" si="0"/>
        <v>0</v>
      </c>
      <c r="E18" t="s">
        <v>3</v>
      </c>
      <c r="F18" s="20" t="s">
        <v>43</v>
      </c>
    </row>
    <row r="19" spans="1:6" ht="15">
      <c r="A19" s="27" t="str">
        <f>GERAL!$A20</f>
        <v>TRANSPORTE URBANO /INEXISTÊNCIA DE ÔNIBUS</v>
      </c>
      <c r="B19" s="28">
        <f t="shared" si="0"/>
        <v>6</v>
      </c>
      <c r="E19" t="s">
        <v>1</v>
      </c>
      <c r="F19" s="20" t="s">
        <v>46</v>
      </c>
    </row>
    <row r="20" spans="1:6" ht="15">
      <c r="A20" s="27" t="str">
        <f>GERAL!$A21</f>
        <v>VENDA DE BEBIDA ALCOÓLICA</v>
      </c>
      <c r="B20" s="28">
        <f t="shared" si="0"/>
        <v>3</v>
      </c>
      <c r="E20" t="s">
        <v>4</v>
      </c>
      <c r="F20" s="20" t="s">
        <v>35</v>
      </c>
    </row>
    <row r="21" spans="1:6" ht="15.75" thickBot="1">
      <c r="A21" s="29" t="str">
        <f>GERAL!$A22</f>
        <v>OUTROS</v>
      </c>
      <c r="B21" s="30">
        <f t="shared" si="0"/>
        <v>5</v>
      </c>
      <c r="E21" t="s">
        <v>6</v>
      </c>
      <c r="F21" s="20" t="s">
        <v>50</v>
      </c>
    </row>
    <row r="22" spans="5:6" ht="13.5" customHeight="1">
      <c r="E22" t="s">
        <v>1</v>
      </c>
      <c r="F22" s="20" t="s">
        <v>46</v>
      </c>
    </row>
    <row r="23" spans="1:6" ht="15.75" thickBot="1">
      <c r="A23" s="5" t="s">
        <v>29</v>
      </c>
      <c r="B23" s="5" t="s">
        <v>27</v>
      </c>
      <c r="E23" t="s">
        <v>0</v>
      </c>
      <c r="F23" s="20" t="s">
        <v>50</v>
      </c>
    </row>
    <row r="24" spans="1:6" ht="15">
      <c r="A24" s="11" t="s">
        <v>30</v>
      </c>
      <c r="B24" s="6"/>
      <c r="E24" t="s">
        <v>0</v>
      </c>
      <c r="F24" s="20" t="s">
        <v>41</v>
      </c>
    </row>
    <row r="25" spans="1:6" ht="15">
      <c r="A25" s="12" t="s">
        <v>31</v>
      </c>
      <c r="B25" s="7"/>
      <c r="E25" t="s">
        <v>7</v>
      </c>
      <c r="F25" s="20" t="s">
        <v>36</v>
      </c>
    </row>
    <row r="26" spans="1:6" ht="13.5" customHeight="1" thickBot="1">
      <c r="A26" s="13" t="s">
        <v>32</v>
      </c>
      <c r="B26" s="8">
        <v>2</v>
      </c>
      <c r="E26" t="s">
        <v>1</v>
      </c>
      <c r="F26" s="20" t="s">
        <v>46</v>
      </c>
    </row>
    <row r="27" spans="5:6" ht="13.5" customHeight="1">
      <c r="E27" t="s">
        <v>4</v>
      </c>
      <c r="F27" s="20" t="s">
        <v>45</v>
      </c>
    </row>
    <row r="28" spans="1:6" ht="15.75" thickBot="1">
      <c r="A28" s="9" t="s">
        <v>33</v>
      </c>
      <c r="B28" s="9" t="s">
        <v>27</v>
      </c>
      <c r="E28" t="s">
        <v>3</v>
      </c>
      <c r="F28" s="20" t="s">
        <v>43</v>
      </c>
    </row>
    <row r="29" spans="1:6" ht="15.75" thickBot="1">
      <c r="A29" s="32" t="s">
        <v>34</v>
      </c>
      <c r="B29" s="33"/>
      <c r="E29" t="s">
        <v>53</v>
      </c>
      <c r="F29" s="20" t="s">
        <v>50</v>
      </c>
    </row>
    <row r="30" spans="1:6" ht="15">
      <c r="A30" s="14" t="s">
        <v>35</v>
      </c>
      <c r="B30" s="21">
        <f>COUNTIF($F$2:$F$752,A30)</f>
        <v>4</v>
      </c>
      <c r="E30" t="s">
        <v>1</v>
      </c>
      <c r="F30" s="20" t="s">
        <v>46</v>
      </c>
    </row>
    <row r="31" spans="1:6" ht="15">
      <c r="A31" s="15" t="s">
        <v>36</v>
      </c>
      <c r="B31" s="22">
        <f>COUNTIF($F$2:$F$752,A31)</f>
        <v>1</v>
      </c>
      <c r="E31" t="s">
        <v>6</v>
      </c>
      <c r="F31" s="20" t="s">
        <v>46</v>
      </c>
    </row>
    <row r="32" spans="1:6" ht="15">
      <c r="A32" s="15" t="s">
        <v>37</v>
      </c>
      <c r="B32" s="22">
        <f aca="true" t="shared" si="1" ref="B32:B43">COUNTIF($F$2:$F$752,A32)</f>
        <v>0</v>
      </c>
      <c r="E32" t="s">
        <v>3</v>
      </c>
      <c r="F32" s="20" t="s">
        <v>35</v>
      </c>
    </row>
    <row r="33" spans="1:6" ht="15">
      <c r="A33" s="15" t="s">
        <v>38</v>
      </c>
      <c r="B33" s="22">
        <f t="shared" si="1"/>
        <v>0</v>
      </c>
      <c r="E33" t="s">
        <v>1</v>
      </c>
      <c r="F33" s="20" t="s">
        <v>46</v>
      </c>
    </row>
    <row r="34" spans="1:6" ht="15">
      <c r="A34" s="15" t="s">
        <v>39</v>
      </c>
      <c r="B34" s="22">
        <f t="shared" si="1"/>
        <v>0</v>
      </c>
      <c r="E34" t="s">
        <v>6</v>
      </c>
      <c r="F34" s="20" t="s">
        <v>46</v>
      </c>
    </row>
    <row r="35" spans="1:6" ht="15">
      <c r="A35" s="15" t="s">
        <v>40</v>
      </c>
      <c r="B35" s="22">
        <f t="shared" si="1"/>
        <v>1</v>
      </c>
      <c r="E35" t="s">
        <v>2</v>
      </c>
      <c r="F35" s="20" t="s">
        <v>46</v>
      </c>
    </row>
    <row r="36" spans="1:6" ht="15">
      <c r="A36" s="15" t="s">
        <v>51</v>
      </c>
      <c r="B36" s="22">
        <f t="shared" si="1"/>
        <v>0</v>
      </c>
      <c r="E36" t="s">
        <v>6</v>
      </c>
      <c r="F36" s="20" t="s">
        <v>46</v>
      </c>
    </row>
    <row r="37" spans="1:6" ht="15">
      <c r="A37" s="15" t="s">
        <v>41</v>
      </c>
      <c r="B37" s="22">
        <f t="shared" si="1"/>
        <v>1</v>
      </c>
      <c r="E37" t="s">
        <v>0</v>
      </c>
      <c r="F37" s="20" t="s">
        <v>40</v>
      </c>
    </row>
    <row r="38" spans="1:6" ht="15">
      <c r="A38" s="15" t="s">
        <v>42</v>
      </c>
      <c r="B38" s="22">
        <f t="shared" si="1"/>
        <v>1</v>
      </c>
      <c r="E38" t="s">
        <v>53</v>
      </c>
      <c r="F38" s="20" t="s">
        <v>35</v>
      </c>
    </row>
    <row r="39" spans="1:6" ht="15">
      <c r="A39" s="15" t="s">
        <v>43</v>
      </c>
      <c r="B39" s="22">
        <f t="shared" si="1"/>
        <v>3</v>
      </c>
      <c r="E39" t="s">
        <v>53</v>
      </c>
      <c r="F39" s="20" t="s">
        <v>43</v>
      </c>
    </row>
    <row r="40" spans="1:2" ht="15">
      <c r="A40" s="15" t="s">
        <v>44</v>
      </c>
      <c r="B40" s="22">
        <f t="shared" si="1"/>
        <v>0</v>
      </c>
    </row>
    <row r="41" spans="1:2" ht="15">
      <c r="A41" s="15" t="s">
        <v>45</v>
      </c>
      <c r="B41" s="22">
        <f t="shared" si="1"/>
        <v>3</v>
      </c>
    </row>
    <row r="42" spans="1:2" ht="15">
      <c r="A42" s="15" t="s">
        <v>46</v>
      </c>
      <c r="B42" s="22">
        <f t="shared" si="1"/>
        <v>21</v>
      </c>
    </row>
    <row r="43" spans="1:2" ht="15.75" thickBot="1">
      <c r="A43" s="16" t="s">
        <v>50</v>
      </c>
      <c r="B43" s="23">
        <f t="shared" si="1"/>
        <v>3</v>
      </c>
    </row>
    <row r="44" spans="1:2" ht="15">
      <c r="A44" s="17"/>
      <c r="B44" s="18"/>
    </row>
    <row r="45" ht="15">
      <c r="A45" t="s">
        <v>47</v>
      </c>
    </row>
    <row r="46" ht="15">
      <c r="A46" t="s">
        <v>55</v>
      </c>
    </row>
  </sheetData>
  <sheetProtection/>
  <mergeCells count="1">
    <mergeCell ref="A29:B29"/>
  </mergeCells>
  <dataValidations count="2">
    <dataValidation type="list" allowBlank="1" showInputMessage="1" showErrorMessage="1" sqref="E2:E752">
      <formula1>$A$2:$A$21</formula1>
    </dataValidation>
    <dataValidation type="list" allowBlank="1" showInputMessage="1" showErrorMessage="1" sqref="F2:F752">
      <formula1>$A$30:$A$43</formula1>
    </dataValidation>
  </dataValidations>
  <printOptions horizontalCentered="1"/>
  <pageMargins left="0.5118110236220472" right="0.5118110236220472" top="0.8661417322834646" bottom="0.6299212598425197" header="0.1968503937007874" footer="0.4724409448818898"/>
  <pageSetup horizontalDpi="600" verticalDpi="6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10:01H ÀS 11:00H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view="pageLayout" zoomScale="150" zoomScaleSheetLayoutView="100" zoomScalePageLayoutView="150" workbookViewId="0" topLeftCell="A25">
      <selection activeCell="B46" sqref="A1:B46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COUNTIF($E$2:$E$752,A2)</f>
        <v>0</v>
      </c>
      <c r="E2" t="s">
        <v>1</v>
      </c>
      <c r="F2" s="20" t="s">
        <v>46</v>
      </c>
    </row>
    <row r="3" spans="1:6" ht="15">
      <c r="A3" s="27" t="str">
        <f>GERAL!$A4</f>
        <v>BOCA DE URNA</v>
      </c>
      <c r="B3" s="28">
        <f>COUNTIF($E$2:$E$752,A3)</f>
        <v>5</v>
      </c>
      <c r="E3" t="s">
        <v>0</v>
      </c>
      <c r="F3" s="20" t="s">
        <v>42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COUNTIF($E$2:$E$752,A4)</f>
        <v>1</v>
      </c>
      <c r="E4" t="s">
        <v>1</v>
      </c>
      <c r="F4" s="20" t="s">
        <v>45</v>
      </c>
    </row>
    <row r="5" spans="1:6" ht="15">
      <c r="A5" s="27" t="str">
        <f>GERAL!$A6</f>
        <v>COMPRAS DE VOTOS</v>
      </c>
      <c r="B5" s="28">
        <f t="shared" si="0"/>
        <v>7</v>
      </c>
      <c r="E5" t="s">
        <v>0</v>
      </c>
      <c r="F5" s="20" t="s">
        <v>50</v>
      </c>
    </row>
    <row r="6" spans="1:6" ht="15">
      <c r="A6" s="27" t="str">
        <f>GERAL!$A7</f>
        <v>DEFEITO/irregularidade na Urna</v>
      </c>
      <c r="B6" s="28">
        <f t="shared" si="0"/>
        <v>1</v>
      </c>
      <c r="E6" t="s">
        <v>3</v>
      </c>
      <c r="F6" s="20" t="s">
        <v>45</v>
      </c>
    </row>
    <row r="7" spans="1:6" ht="15">
      <c r="A7" s="27" t="str">
        <f>GERAL!$A8</f>
        <v>FALTA DE FISCAIS DO TRE (ORIENTADORES)</v>
      </c>
      <c r="B7" s="28">
        <f t="shared" si="0"/>
        <v>0</v>
      </c>
      <c r="E7" t="s">
        <v>4</v>
      </c>
      <c r="F7" s="20" t="s">
        <v>45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4</v>
      </c>
      <c r="F8" s="20" t="s">
        <v>40</v>
      </c>
    </row>
    <row r="9" spans="1:6" ht="15">
      <c r="A9" s="27" t="str">
        <f>GERAL!$A10</f>
        <v>FALTA DE MESARIOS</v>
      </c>
      <c r="B9" s="28">
        <f t="shared" si="0"/>
        <v>0</v>
      </c>
      <c r="E9" t="s">
        <v>2</v>
      </c>
      <c r="F9" s="20" t="s">
        <v>38</v>
      </c>
    </row>
    <row r="10" spans="1:6" ht="15">
      <c r="A10" s="27" t="str">
        <f>GERAL!$A11</f>
        <v>FALTA DE POLICIAMENTO</v>
      </c>
      <c r="B10" s="28">
        <f t="shared" si="0"/>
        <v>0</v>
      </c>
      <c r="E10" t="s">
        <v>1</v>
      </c>
      <c r="F10" s="20" t="s">
        <v>46</v>
      </c>
    </row>
    <row r="11" spans="1:6" ht="15">
      <c r="A11" s="27" t="str">
        <f>GERAL!$A12</f>
        <v>MAUS-TRATOS POR PARTE DE FISCAIS OU POLICIAIS</v>
      </c>
      <c r="B11" s="28">
        <f t="shared" si="0"/>
        <v>0</v>
      </c>
      <c r="E11" t="s">
        <v>4</v>
      </c>
      <c r="F11" s="20" t="s">
        <v>37</v>
      </c>
    </row>
    <row r="12" spans="1:6" ht="15">
      <c r="A12" s="27" t="str">
        <f>GERAL!$A13</f>
        <v>MESÁRIOS / PRESIDENTE DESPREPARADOS</v>
      </c>
      <c r="B12" s="28">
        <f t="shared" si="0"/>
        <v>0</v>
      </c>
      <c r="E12" t="s">
        <v>3</v>
      </c>
      <c r="F12" s="20" t="s">
        <v>46</v>
      </c>
    </row>
    <row r="13" spans="1:6" ht="15">
      <c r="A13" s="27" t="str">
        <f>GERAL!$A14</f>
        <v>NOME  ELEITOR NÃO APARECE NA LISTAGEM</v>
      </c>
      <c r="B13" s="28">
        <f t="shared" si="0"/>
        <v>0</v>
      </c>
      <c r="E13" t="s">
        <v>1</v>
      </c>
      <c r="F13" s="20" t="s">
        <v>36</v>
      </c>
    </row>
    <row r="14" spans="1:6" ht="15">
      <c r="A14" s="27" t="str">
        <f>GERAL!$A15</f>
        <v>PROPAGANDA EM RÁDIO</v>
      </c>
      <c r="B14" s="28">
        <f t="shared" si="0"/>
        <v>0</v>
      </c>
      <c r="E14" t="s">
        <v>6</v>
      </c>
      <c r="F14" s="20" t="s">
        <v>36</v>
      </c>
    </row>
    <row r="15" spans="1:6" ht="15">
      <c r="A15" s="27" t="str">
        <f>GERAL!$A16</f>
        <v>PROPAGANDA IRREGULAR</v>
      </c>
      <c r="B15" s="28">
        <f t="shared" si="0"/>
        <v>9</v>
      </c>
      <c r="E15" t="s">
        <v>3</v>
      </c>
      <c r="F15" s="20" t="s">
        <v>35</v>
      </c>
    </row>
    <row r="16" spans="1:6" ht="15">
      <c r="A16" s="27" t="str">
        <f>GERAL!$A17</f>
        <v>RETENÇÃO DE TÍTULOS</v>
      </c>
      <c r="B16" s="28">
        <f t="shared" si="0"/>
        <v>0</v>
      </c>
      <c r="E16" t="s">
        <v>6</v>
      </c>
      <c r="F16" s="20" t="s">
        <v>38</v>
      </c>
    </row>
    <row r="17" spans="1:6" ht="15">
      <c r="A17" s="27" t="str">
        <f>GERAL!$A18</f>
        <v>RETENÇÃO ELEITOR EM EMPRESA PRIVADA</v>
      </c>
      <c r="B17" s="28">
        <f t="shared" si="0"/>
        <v>0</v>
      </c>
      <c r="E17" t="s">
        <v>1</v>
      </c>
      <c r="F17" s="20" t="s">
        <v>42</v>
      </c>
    </row>
    <row r="18" spans="1:6" ht="15">
      <c r="A18" s="27" t="str">
        <f>GERAL!$A19</f>
        <v>TRANSPORTE DE ELEITOR</v>
      </c>
      <c r="B18" s="28">
        <f t="shared" si="0"/>
        <v>2</v>
      </c>
      <c r="E18" t="s">
        <v>3</v>
      </c>
      <c r="F18" s="20" t="s">
        <v>36</v>
      </c>
    </row>
    <row r="19" spans="1:6" ht="15">
      <c r="A19" s="27" t="str">
        <f>GERAL!$A20</f>
        <v>TRANSPORTE URBANO /INEXISTÊNCIA DE ÔNIBUS</v>
      </c>
      <c r="B19" s="28">
        <f t="shared" si="0"/>
        <v>8</v>
      </c>
      <c r="E19" t="s">
        <v>6</v>
      </c>
      <c r="F19" s="20" t="s">
        <v>42</v>
      </c>
    </row>
    <row r="20" spans="1:6" ht="15">
      <c r="A20" s="27" t="str">
        <f>GERAL!$A21</f>
        <v>VENDA DE BEBIDA ALCOÓLICA</v>
      </c>
      <c r="B20" s="28">
        <f t="shared" si="0"/>
        <v>6</v>
      </c>
      <c r="E20" t="s">
        <v>0</v>
      </c>
      <c r="F20" s="20" t="s">
        <v>35</v>
      </c>
    </row>
    <row r="21" spans="1:6" ht="15.75" thickBot="1">
      <c r="A21" s="29" t="str">
        <f>GERAL!$A22</f>
        <v>OUTROS</v>
      </c>
      <c r="B21" s="30">
        <f t="shared" si="0"/>
        <v>0</v>
      </c>
      <c r="E21" t="s">
        <v>5</v>
      </c>
      <c r="F21" s="20" t="s">
        <v>42</v>
      </c>
    </row>
    <row r="22" spans="5:6" ht="12.75" customHeight="1">
      <c r="E22" t="s">
        <v>4</v>
      </c>
      <c r="F22" s="20" t="s">
        <v>45</v>
      </c>
    </row>
    <row r="23" spans="1:6" ht="15.75" thickBot="1">
      <c r="A23" s="5" t="s">
        <v>29</v>
      </c>
      <c r="B23" s="5" t="s">
        <v>27</v>
      </c>
      <c r="E23" t="s">
        <v>3</v>
      </c>
      <c r="F23" s="20" t="s">
        <v>35</v>
      </c>
    </row>
    <row r="24" spans="1:6" ht="15">
      <c r="A24" s="11" t="s">
        <v>30</v>
      </c>
      <c r="B24" s="6"/>
      <c r="E24" t="s">
        <v>6</v>
      </c>
      <c r="F24" s="20" t="s">
        <v>45</v>
      </c>
    </row>
    <row r="25" spans="1:6" ht="15">
      <c r="A25" s="12" t="s">
        <v>31</v>
      </c>
      <c r="B25" s="31"/>
      <c r="E25" t="s">
        <v>0</v>
      </c>
      <c r="F25" s="20" t="s">
        <v>39</v>
      </c>
    </row>
    <row r="26" spans="1:6" ht="15.75" thickBot="1">
      <c r="A26" s="13" t="s">
        <v>32</v>
      </c>
      <c r="B26" s="8">
        <v>1</v>
      </c>
      <c r="E26" t="s">
        <v>6</v>
      </c>
      <c r="F26" s="20" t="s">
        <v>37</v>
      </c>
    </row>
    <row r="27" spans="5:6" ht="12" customHeight="1">
      <c r="E27" t="s">
        <v>6</v>
      </c>
      <c r="F27" s="20" t="s">
        <v>42</v>
      </c>
    </row>
    <row r="28" spans="1:6" ht="15.75" thickBot="1">
      <c r="A28" s="9" t="s">
        <v>33</v>
      </c>
      <c r="B28" s="9" t="s">
        <v>27</v>
      </c>
      <c r="E28" t="s">
        <v>3</v>
      </c>
      <c r="F28" s="20" t="s">
        <v>37</v>
      </c>
    </row>
    <row r="29" spans="1:6" ht="15.75" thickBot="1">
      <c r="A29" s="32" t="s">
        <v>34</v>
      </c>
      <c r="B29" s="33"/>
      <c r="E29" t="s">
        <v>1</v>
      </c>
      <c r="F29" s="20" t="s">
        <v>42</v>
      </c>
    </row>
    <row r="30" spans="1:6" ht="15">
      <c r="A30" s="14" t="s">
        <v>35</v>
      </c>
      <c r="B30" s="21">
        <f>COUNTIF($F$2:$F$752,A30)</f>
        <v>3</v>
      </c>
      <c r="E30" t="s">
        <v>0</v>
      </c>
      <c r="F30" s="20" t="s">
        <v>39</v>
      </c>
    </row>
    <row r="31" spans="1:6" ht="15">
      <c r="A31" s="15" t="s">
        <v>36</v>
      </c>
      <c r="B31" s="22">
        <f>COUNTIF($F$2:$F$752,A31)</f>
        <v>3</v>
      </c>
      <c r="E31" t="s">
        <v>4</v>
      </c>
      <c r="F31" s="20" t="s">
        <v>46</v>
      </c>
    </row>
    <row r="32" spans="1:6" ht="15">
      <c r="A32" s="15" t="s">
        <v>37</v>
      </c>
      <c r="B32" s="22">
        <f aca="true" t="shared" si="1" ref="B32:B43">COUNTIF($F$2:$F$752,A32)</f>
        <v>3</v>
      </c>
      <c r="E32" t="s">
        <v>4</v>
      </c>
      <c r="F32" s="20" t="s">
        <v>46</v>
      </c>
    </row>
    <row r="33" spans="1:6" ht="15">
      <c r="A33" s="15" t="s">
        <v>38</v>
      </c>
      <c r="B33" s="22">
        <f t="shared" si="1"/>
        <v>2</v>
      </c>
      <c r="E33" t="s">
        <v>4</v>
      </c>
      <c r="F33" s="20" t="s">
        <v>46</v>
      </c>
    </row>
    <row r="34" spans="1:6" ht="15">
      <c r="A34" s="15" t="s">
        <v>39</v>
      </c>
      <c r="B34" s="22">
        <f t="shared" si="1"/>
        <v>2</v>
      </c>
      <c r="E34" t="s">
        <v>6</v>
      </c>
      <c r="F34" s="20" t="s">
        <v>46</v>
      </c>
    </row>
    <row r="35" spans="1:6" ht="15">
      <c r="A35" s="15" t="s">
        <v>40</v>
      </c>
      <c r="B35" s="22">
        <f t="shared" si="1"/>
        <v>1</v>
      </c>
      <c r="E35" t="s">
        <v>4</v>
      </c>
      <c r="F35" s="20" t="s">
        <v>45</v>
      </c>
    </row>
    <row r="36" spans="1:6" ht="15">
      <c r="A36" s="15" t="s">
        <v>51</v>
      </c>
      <c r="B36" s="22">
        <f t="shared" si="1"/>
        <v>0</v>
      </c>
      <c r="E36" t="s">
        <v>4</v>
      </c>
      <c r="F36" s="20" t="s">
        <v>45</v>
      </c>
    </row>
    <row r="37" spans="1:6" ht="15">
      <c r="A37" s="15" t="s">
        <v>41</v>
      </c>
      <c r="B37" s="22">
        <f t="shared" si="1"/>
        <v>0</v>
      </c>
      <c r="E37" t="s">
        <v>16</v>
      </c>
      <c r="F37" s="20" t="s">
        <v>46</v>
      </c>
    </row>
    <row r="38" spans="1:6" ht="15">
      <c r="A38" s="15" t="s">
        <v>42</v>
      </c>
      <c r="B38" s="22">
        <f t="shared" si="1"/>
        <v>8</v>
      </c>
      <c r="E38" t="s">
        <v>1</v>
      </c>
      <c r="F38" s="20" t="s">
        <v>42</v>
      </c>
    </row>
    <row r="39" spans="1:6" ht="15">
      <c r="A39" s="15" t="s">
        <v>43</v>
      </c>
      <c r="B39" s="22">
        <f t="shared" si="1"/>
        <v>0</v>
      </c>
      <c r="E39" t="s">
        <v>6</v>
      </c>
      <c r="F39" s="20" t="s">
        <v>46</v>
      </c>
    </row>
    <row r="40" spans="1:6" ht="15">
      <c r="A40" s="15" t="s">
        <v>44</v>
      </c>
      <c r="B40" s="22">
        <f t="shared" si="1"/>
        <v>0</v>
      </c>
      <c r="E40" t="s">
        <v>5</v>
      </c>
      <c r="F40" s="20" t="s">
        <v>42</v>
      </c>
    </row>
    <row r="41" spans="1:2" ht="15">
      <c r="A41" s="15" t="s">
        <v>45</v>
      </c>
      <c r="B41" s="22">
        <f t="shared" si="1"/>
        <v>7</v>
      </c>
    </row>
    <row r="42" spans="1:2" ht="15">
      <c r="A42" s="15" t="s">
        <v>46</v>
      </c>
      <c r="B42" s="22">
        <f t="shared" si="1"/>
        <v>9</v>
      </c>
    </row>
    <row r="43" spans="1:2" ht="15.75" thickBot="1">
      <c r="A43" s="16" t="s">
        <v>50</v>
      </c>
      <c r="B43" s="23">
        <f t="shared" si="1"/>
        <v>1</v>
      </c>
    </row>
    <row r="44" spans="1:2" ht="15">
      <c r="A44" s="17"/>
      <c r="B44" s="18"/>
    </row>
    <row r="45" ht="15">
      <c r="A45" t="s">
        <v>47</v>
      </c>
    </row>
    <row r="46" ht="15">
      <c r="A46" t="s">
        <v>55</v>
      </c>
    </row>
  </sheetData>
  <sheetProtection/>
  <mergeCells count="1">
    <mergeCell ref="A29:B29"/>
  </mergeCells>
  <dataValidations count="2">
    <dataValidation type="list" allowBlank="1" showInputMessage="1" showErrorMessage="1" sqref="F2:F752">
      <formula1>$A$30:$A$43</formula1>
    </dataValidation>
    <dataValidation type="list" allowBlank="1" showInputMessage="1" showErrorMessage="1" sqref="E2:E752">
      <formula1>$A$2:$A$21</formula1>
    </dataValidation>
  </dataValidations>
  <printOptions horizontalCentered="1"/>
  <pageMargins left="0.5118110236220472" right="0.5118110236220472" top="0.8661417322834646" bottom="0.6299212598425197" header="0.1968503937007874" footer="0.4724409448818898"/>
  <pageSetup horizontalDpi="600" verticalDpi="6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11:01H ÀS 12:00H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view="pageLayout" zoomScale="150" zoomScaleSheetLayoutView="100" zoomScalePageLayoutView="150" workbookViewId="0" topLeftCell="D27">
      <selection activeCell="F49" sqref="F49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COUNTIF($E$2:$E$752,A2)</f>
        <v>0</v>
      </c>
      <c r="E2" t="s">
        <v>5</v>
      </c>
      <c r="F2" s="20" t="s">
        <v>42</v>
      </c>
    </row>
    <row r="3" spans="1:6" ht="15">
      <c r="A3" s="27" t="str">
        <f>GERAL!$A4</f>
        <v>BOCA DE URNA</v>
      </c>
      <c r="B3" s="28">
        <f>COUNTIF($E$2:$E$752,A3)</f>
        <v>4</v>
      </c>
      <c r="E3" t="s">
        <v>1</v>
      </c>
      <c r="F3" s="20" t="s">
        <v>46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COUNTIF($E$2:$E$752,A4)</f>
        <v>1</v>
      </c>
      <c r="E4" t="s">
        <v>6</v>
      </c>
      <c r="F4" s="20" t="s">
        <v>46</v>
      </c>
    </row>
    <row r="5" spans="1:6" ht="15">
      <c r="A5" s="27" t="str">
        <f>GERAL!$A6</f>
        <v>COMPRAS DE VOTOS</v>
      </c>
      <c r="B5" s="28">
        <f t="shared" si="0"/>
        <v>7</v>
      </c>
      <c r="E5" t="s">
        <v>53</v>
      </c>
      <c r="F5" s="20" t="s">
        <v>42</v>
      </c>
    </row>
    <row r="6" spans="1:6" ht="15">
      <c r="A6" s="27" t="str">
        <f>GERAL!$A7</f>
        <v>DEFEITO/irregularidade na Urna</v>
      </c>
      <c r="B6" s="28">
        <f t="shared" si="0"/>
        <v>1</v>
      </c>
      <c r="E6" t="s">
        <v>0</v>
      </c>
      <c r="F6" s="20" t="s">
        <v>50</v>
      </c>
    </row>
    <row r="7" spans="1:6" ht="15">
      <c r="A7" s="27" t="str">
        <f>GERAL!$A8</f>
        <v>FALTA DE FISCAIS DO TRE (ORIENTADORES)</v>
      </c>
      <c r="B7" s="28">
        <f t="shared" si="0"/>
        <v>1</v>
      </c>
      <c r="E7" t="s">
        <v>4</v>
      </c>
      <c r="F7" s="20" t="s">
        <v>43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4</v>
      </c>
      <c r="F8" s="20" t="s">
        <v>42</v>
      </c>
    </row>
    <row r="9" spans="1:6" ht="15">
      <c r="A9" s="27" t="str">
        <f>GERAL!$A10</f>
        <v>FALTA DE MESARIOS</v>
      </c>
      <c r="B9" s="28">
        <f t="shared" si="0"/>
        <v>0</v>
      </c>
      <c r="E9" t="s">
        <v>3</v>
      </c>
      <c r="F9" s="20" t="s">
        <v>50</v>
      </c>
    </row>
    <row r="10" spans="1:6" ht="15">
      <c r="A10" s="27" t="str">
        <f>GERAL!$A11</f>
        <v>FALTA DE POLICIAMENTO</v>
      </c>
      <c r="B10" s="28">
        <f t="shared" si="0"/>
        <v>0</v>
      </c>
      <c r="E10" t="s">
        <v>1</v>
      </c>
      <c r="F10" s="20" t="s">
        <v>35</v>
      </c>
    </row>
    <row r="11" spans="1:6" ht="15">
      <c r="A11" s="27" t="str">
        <f>GERAL!$A12</f>
        <v>MAUS-TRATOS POR PARTE DE FISCAIS OU POLICIAIS</v>
      </c>
      <c r="B11" s="28">
        <f t="shared" si="0"/>
        <v>0</v>
      </c>
      <c r="E11" t="s">
        <v>6</v>
      </c>
      <c r="F11" s="20" t="s">
        <v>35</v>
      </c>
    </row>
    <row r="12" spans="1:6" ht="15">
      <c r="A12" s="27" t="str">
        <f>GERAL!$A13</f>
        <v>MESÁRIOS / PRESIDENTE DESPREPARADOS</v>
      </c>
      <c r="B12" s="28">
        <f t="shared" si="0"/>
        <v>0</v>
      </c>
      <c r="E12" t="s">
        <v>6</v>
      </c>
      <c r="F12" s="20" t="s">
        <v>46</v>
      </c>
    </row>
    <row r="13" spans="1:6" ht="15">
      <c r="A13" s="27" t="str">
        <f>GERAL!$A14</f>
        <v>NOME  ELEITOR NÃO APARECE NA LISTAGEM</v>
      </c>
      <c r="B13" s="28">
        <f t="shared" si="0"/>
        <v>0</v>
      </c>
      <c r="E13" t="s">
        <v>4</v>
      </c>
      <c r="F13" s="20" t="s">
        <v>35</v>
      </c>
    </row>
    <row r="14" spans="1:6" ht="15">
      <c r="A14" s="27" t="str">
        <f>GERAL!$A15</f>
        <v>PROPAGANDA EM RÁDIO</v>
      </c>
      <c r="B14" s="28">
        <f t="shared" si="0"/>
        <v>0</v>
      </c>
      <c r="E14" t="s">
        <v>6</v>
      </c>
      <c r="F14" s="20" t="s">
        <v>46</v>
      </c>
    </row>
    <row r="15" spans="1:6" ht="15">
      <c r="A15" s="27" t="str">
        <f>GERAL!$A16</f>
        <v>PROPAGANDA IRREGULAR</v>
      </c>
      <c r="B15" s="28">
        <f t="shared" si="0"/>
        <v>11</v>
      </c>
      <c r="E15" t="s">
        <v>3</v>
      </c>
      <c r="F15" s="20" t="s">
        <v>40</v>
      </c>
    </row>
    <row r="16" spans="1:6" ht="15">
      <c r="A16" s="27" t="str">
        <f>GERAL!$A17</f>
        <v>RETENÇÃO DE TÍTULOS</v>
      </c>
      <c r="B16" s="28">
        <f t="shared" si="0"/>
        <v>0</v>
      </c>
      <c r="E16" t="s">
        <v>4</v>
      </c>
      <c r="F16" s="20" t="s">
        <v>45</v>
      </c>
    </row>
    <row r="17" spans="1:6" ht="15">
      <c r="A17" s="27" t="str">
        <f>GERAL!$A18</f>
        <v>RETENÇÃO ELEITOR EM EMPRESA PRIVADA</v>
      </c>
      <c r="B17" s="28">
        <f t="shared" si="0"/>
        <v>1</v>
      </c>
      <c r="E17" t="s">
        <v>4</v>
      </c>
      <c r="F17" s="20" t="s">
        <v>35</v>
      </c>
    </row>
    <row r="18" spans="1:6" ht="15">
      <c r="A18" s="27" t="str">
        <f>GERAL!$A19</f>
        <v>TRANSPORTE DE ELEITOR</v>
      </c>
      <c r="B18" s="28">
        <f t="shared" si="0"/>
        <v>3</v>
      </c>
      <c r="E18" t="s">
        <v>3</v>
      </c>
      <c r="F18" s="20" t="s">
        <v>50</v>
      </c>
    </row>
    <row r="19" spans="1:6" ht="15">
      <c r="A19" s="27" t="str">
        <f>GERAL!$A20</f>
        <v>TRANSPORTE URBANO /INEXISTÊNCIA DE ÔNIBUS</v>
      </c>
      <c r="B19" s="28">
        <f t="shared" si="0"/>
        <v>11</v>
      </c>
      <c r="E19" t="s">
        <v>16</v>
      </c>
      <c r="F19" s="20" t="s">
        <v>38</v>
      </c>
    </row>
    <row r="20" spans="1:6" ht="15">
      <c r="A20" s="27" t="str">
        <f>GERAL!$A21</f>
        <v>VENDA DE BEBIDA ALCOÓLICA</v>
      </c>
      <c r="B20" s="28">
        <f t="shared" si="0"/>
        <v>7</v>
      </c>
      <c r="E20" t="s">
        <v>0</v>
      </c>
      <c r="F20" s="20" t="s">
        <v>39</v>
      </c>
    </row>
    <row r="21" spans="1:6" ht="15.75" thickBot="1">
      <c r="A21" s="29" t="str">
        <f>GERAL!$A22</f>
        <v>OUTROS</v>
      </c>
      <c r="B21" s="30">
        <f t="shared" si="0"/>
        <v>1</v>
      </c>
      <c r="E21" t="s">
        <v>3</v>
      </c>
      <c r="F21" s="20" t="s">
        <v>50</v>
      </c>
    </row>
    <row r="22" spans="5:6" ht="17.25" customHeight="1">
      <c r="E22" t="s">
        <v>6</v>
      </c>
      <c r="F22" s="20" t="s">
        <v>46</v>
      </c>
    </row>
    <row r="23" spans="1:6" ht="15.75" thickBot="1">
      <c r="A23" s="5" t="s">
        <v>29</v>
      </c>
      <c r="B23" s="5" t="s">
        <v>27</v>
      </c>
      <c r="E23" t="s">
        <v>18</v>
      </c>
      <c r="F23" s="20" t="s">
        <v>35</v>
      </c>
    </row>
    <row r="24" spans="1:6" ht="15">
      <c r="A24" s="11" t="s">
        <v>30</v>
      </c>
      <c r="B24" s="6">
        <v>1</v>
      </c>
      <c r="E24" t="s">
        <v>4</v>
      </c>
      <c r="F24" s="20" t="s">
        <v>46</v>
      </c>
    </row>
    <row r="25" spans="1:6" ht="15">
      <c r="A25" s="12" t="s">
        <v>31</v>
      </c>
      <c r="B25" s="7"/>
      <c r="E25" t="s">
        <v>3</v>
      </c>
      <c r="F25" s="20" t="s">
        <v>42</v>
      </c>
    </row>
    <row r="26" spans="1:6" ht="15.75" thickBot="1">
      <c r="A26" s="13" t="s">
        <v>32</v>
      </c>
      <c r="B26" s="8"/>
      <c r="E26" t="s">
        <v>0</v>
      </c>
      <c r="F26" s="20" t="s">
        <v>42</v>
      </c>
    </row>
    <row r="27" spans="5:6" ht="13.5" customHeight="1">
      <c r="E27" t="s">
        <v>0</v>
      </c>
      <c r="F27" s="20" t="s">
        <v>35</v>
      </c>
    </row>
    <row r="28" spans="1:6" ht="15.75" thickBot="1">
      <c r="A28" s="9" t="s">
        <v>33</v>
      </c>
      <c r="B28" s="9" t="s">
        <v>27</v>
      </c>
      <c r="E28" t="s">
        <v>3</v>
      </c>
      <c r="F28" s="20" t="s">
        <v>35</v>
      </c>
    </row>
    <row r="29" spans="1:6" ht="15.75" thickBot="1">
      <c r="A29" s="32" t="s">
        <v>34</v>
      </c>
      <c r="B29" s="33"/>
      <c r="E29" t="s">
        <v>6</v>
      </c>
      <c r="F29" s="20" t="s">
        <v>50</v>
      </c>
    </row>
    <row r="30" spans="1:6" ht="15">
      <c r="A30" s="14" t="s">
        <v>35</v>
      </c>
      <c r="B30" s="21">
        <f>COUNTIF($F$2:$F$752,A30)</f>
        <v>9</v>
      </c>
      <c r="E30" t="s">
        <v>6</v>
      </c>
      <c r="F30" s="20" t="s">
        <v>50</v>
      </c>
    </row>
    <row r="31" spans="1:6" ht="15">
      <c r="A31" s="15" t="s">
        <v>36</v>
      </c>
      <c r="B31" s="22">
        <f>COUNTIF($F$2:$F$752,A31)</f>
        <v>3</v>
      </c>
      <c r="E31" t="s">
        <v>4</v>
      </c>
      <c r="F31" s="20" t="s">
        <v>35</v>
      </c>
    </row>
    <row r="32" spans="1:6" ht="15">
      <c r="A32" s="15" t="s">
        <v>37</v>
      </c>
      <c r="B32" s="22">
        <f aca="true" t="shared" si="1" ref="B32:B43">COUNTIF($F$2:$F$752,A32)</f>
        <v>2</v>
      </c>
      <c r="E32" t="s">
        <v>6</v>
      </c>
      <c r="F32" s="20" t="s">
        <v>46</v>
      </c>
    </row>
    <row r="33" spans="1:6" ht="15">
      <c r="A33" s="15" t="s">
        <v>38</v>
      </c>
      <c r="B33" s="22">
        <f t="shared" si="1"/>
        <v>1</v>
      </c>
      <c r="E33" t="s">
        <v>4</v>
      </c>
      <c r="F33" s="20" t="s">
        <v>40</v>
      </c>
    </row>
    <row r="34" spans="1:6" ht="15">
      <c r="A34" s="15" t="s">
        <v>39</v>
      </c>
      <c r="B34" s="22">
        <f t="shared" si="1"/>
        <v>1</v>
      </c>
      <c r="E34" t="s">
        <v>5</v>
      </c>
      <c r="F34" s="20" t="s">
        <v>36</v>
      </c>
    </row>
    <row r="35" spans="1:6" ht="15">
      <c r="A35" s="15" t="s">
        <v>40</v>
      </c>
      <c r="B35" s="22">
        <f t="shared" si="1"/>
        <v>3</v>
      </c>
      <c r="E35" t="s">
        <v>8</v>
      </c>
      <c r="F35" s="20" t="s">
        <v>37</v>
      </c>
    </row>
    <row r="36" spans="1:6" ht="15">
      <c r="A36" s="15" t="s">
        <v>51</v>
      </c>
      <c r="B36" s="22">
        <f t="shared" si="1"/>
        <v>0</v>
      </c>
      <c r="E36" t="s">
        <v>1</v>
      </c>
      <c r="F36" s="20" t="s">
        <v>40</v>
      </c>
    </row>
    <row r="37" spans="1:6" ht="15">
      <c r="A37" s="15" t="s">
        <v>41</v>
      </c>
      <c r="B37" s="22">
        <f t="shared" si="1"/>
        <v>0</v>
      </c>
      <c r="E37" t="s">
        <v>3</v>
      </c>
      <c r="F37" s="20" t="s">
        <v>46</v>
      </c>
    </row>
    <row r="38" spans="1:6" ht="15">
      <c r="A38" s="15" t="s">
        <v>42</v>
      </c>
      <c r="B38" s="22">
        <f t="shared" si="1"/>
        <v>5</v>
      </c>
      <c r="E38" t="s">
        <v>4</v>
      </c>
      <c r="F38" s="20" t="s">
        <v>43</v>
      </c>
    </row>
    <row r="39" spans="1:6" ht="15">
      <c r="A39" s="15" t="s">
        <v>43</v>
      </c>
      <c r="B39" s="22">
        <f t="shared" si="1"/>
        <v>3</v>
      </c>
      <c r="E39" t="s">
        <v>1</v>
      </c>
      <c r="F39" s="20" t="s">
        <v>46</v>
      </c>
    </row>
    <row r="40" spans="1:6" ht="15">
      <c r="A40" s="15" t="s">
        <v>44</v>
      </c>
      <c r="B40" s="22">
        <f t="shared" si="1"/>
        <v>0</v>
      </c>
      <c r="E40" t="s">
        <v>6</v>
      </c>
      <c r="F40" s="20" t="s">
        <v>46</v>
      </c>
    </row>
    <row r="41" spans="1:6" ht="15">
      <c r="A41" s="15" t="s">
        <v>45</v>
      </c>
      <c r="B41" s="22">
        <f t="shared" si="1"/>
        <v>3</v>
      </c>
      <c r="E41" t="s">
        <v>6</v>
      </c>
      <c r="F41" s="20" t="s">
        <v>50</v>
      </c>
    </row>
    <row r="42" spans="1:6" ht="15">
      <c r="A42" s="15" t="s">
        <v>46</v>
      </c>
      <c r="B42" s="22">
        <f t="shared" si="1"/>
        <v>10</v>
      </c>
      <c r="E42" t="s">
        <v>4</v>
      </c>
      <c r="F42" s="20" t="s">
        <v>36</v>
      </c>
    </row>
    <row r="43" spans="1:6" ht="15.75" thickBot="1">
      <c r="A43" s="16" t="s">
        <v>50</v>
      </c>
      <c r="B43" s="23">
        <f t="shared" si="1"/>
        <v>8</v>
      </c>
      <c r="E43" t="s">
        <v>4</v>
      </c>
      <c r="F43" s="20" t="s">
        <v>37</v>
      </c>
    </row>
    <row r="44" spans="1:6" ht="15">
      <c r="A44" s="17"/>
      <c r="B44" s="18"/>
      <c r="E44" t="s">
        <v>1</v>
      </c>
      <c r="F44" s="20" t="s">
        <v>35</v>
      </c>
    </row>
    <row r="45" spans="1:6" ht="15">
      <c r="A45" t="s">
        <v>47</v>
      </c>
      <c r="E45" t="s">
        <v>1</v>
      </c>
      <c r="F45" s="20" t="s">
        <v>36</v>
      </c>
    </row>
    <row r="46" spans="1:6" ht="15">
      <c r="A46" t="s">
        <v>55</v>
      </c>
      <c r="E46" t="s">
        <v>1</v>
      </c>
      <c r="F46" s="20" t="s">
        <v>45</v>
      </c>
    </row>
    <row r="47" spans="5:6" ht="15">
      <c r="E47" t="s">
        <v>6</v>
      </c>
      <c r="F47" s="20" t="s">
        <v>50</v>
      </c>
    </row>
    <row r="48" spans="5:6" ht="15">
      <c r="E48" t="s">
        <v>2</v>
      </c>
      <c r="F48" s="20" t="s">
        <v>45</v>
      </c>
    </row>
    <row r="49" spans="5:6" ht="15">
      <c r="E49" t="s">
        <v>5</v>
      </c>
      <c r="F49" s="20" t="s">
        <v>43</v>
      </c>
    </row>
  </sheetData>
  <sheetProtection/>
  <mergeCells count="1">
    <mergeCell ref="A29:B29"/>
  </mergeCells>
  <dataValidations count="2">
    <dataValidation type="list" allowBlank="1" showInputMessage="1" showErrorMessage="1" sqref="E2:E752">
      <formula1>$A$2:$A$21</formula1>
    </dataValidation>
    <dataValidation type="list" allowBlank="1" showInputMessage="1" showErrorMessage="1" sqref="F2:F752">
      <formula1>$A$30:$A$43</formula1>
    </dataValidation>
  </dataValidations>
  <printOptions horizontalCentered="1"/>
  <pageMargins left="0.5118110236220472" right="0.5118110236220472" top="0.8661417322834646" bottom="0.6299212598425197" header="0.1968503937007874" footer="0.4724409448818898"/>
  <pageSetup horizontalDpi="300" verticalDpi="3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12:01H ÀS 13:00H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="150" zoomScaleSheetLayoutView="100" zoomScalePageLayoutView="150" workbookViewId="0" topLeftCell="A4">
      <selection activeCell="F8" sqref="F8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6" ht="15">
      <c r="A2" s="25" t="str">
        <f>GERAL!$A3</f>
        <v>AUSÊNCIA DE FISCAL DE PARTIDO</v>
      </c>
      <c r="B2" s="26">
        <f>COUNTIF($E$2:$E$754,A2)</f>
        <v>0</v>
      </c>
      <c r="E2" t="s">
        <v>6</v>
      </c>
      <c r="F2" s="20" t="s">
        <v>50</v>
      </c>
    </row>
    <row r="3" spans="1:6" ht="15">
      <c r="A3" s="27" t="str">
        <f>GERAL!$A4</f>
        <v>BOCA DE URNA</v>
      </c>
      <c r="B3" s="28">
        <f>COUNTIF($E$2:$E$754,A3)</f>
        <v>0</v>
      </c>
      <c r="E3" t="s">
        <v>3</v>
      </c>
      <c r="F3" s="20" t="s">
        <v>46</v>
      </c>
    </row>
    <row r="4" spans="1:6" ht="15">
      <c r="A4" s="27" t="str">
        <f>GERAL!$A5</f>
        <v>COAÇÃO POR PARTE DE FISCAIS DE PARTIDO </v>
      </c>
      <c r="B4" s="28">
        <f aca="true" t="shared" si="0" ref="B4:B21">COUNTIF($E$2:$E$754,A4)</f>
        <v>0</v>
      </c>
      <c r="E4" t="s">
        <v>1</v>
      </c>
      <c r="F4" s="20" t="s">
        <v>41</v>
      </c>
    </row>
    <row r="5" spans="1:6" ht="15">
      <c r="A5" s="27" t="str">
        <f>GERAL!$A6</f>
        <v>COMPRAS DE VOTOS</v>
      </c>
      <c r="B5" s="28">
        <f t="shared" si="0"/>
        <v>2</v>
      </c>
      <c r="E5" t="s">
        <v>4</v>
      </c>
      <c r="F5" s="20" t="s">
        <v>35</v>
      </c>
    </row>
    <row r="6" spans="1:6" ht="15">
      <c r="A6" s="27" t="str">
        <f>GERAL!$A7</f>
        <v>DEFEITO/irregularidade na Urna</v>
      </c>
      <c r="B6" s="28">
        <f t="shared" si="0"/>
        <v>0</v>
      </c>
      <c r="E6" t="s">
        <v>1</v>
      </c>
      <c r="F6" s="20" t="s">
        <v>43</v>
      </c>
    </row>
    <row r="7" spans="1:6" ht="15">
      <c r="A7" s="27" t="str">
        <f>GERAL!$A8</f>
        <v>FALTA DE FISCAIS DO TRE (ORIENTADORES)</v>
      </c>
      <c r="B7" s="28">
        <f t="shared" si="0"/>
        <v>0</v>
      </c>
      <c r="E7" t="s">
        <v>18</v>
      </c>
      <c r="F7" s="20" t="s">
        <v>39</v>
      </c>
    </row>
    <row r="8" spans="1:6" ht="15">
      <c r="A8" s="27" t="str">
        <f>GERAL!$A9</f>
        <v>FALTA DE FORMULÁRIOS PARA JUSTIÇA</v>
      </c>
      <c r="B8" s="28">
        <f t="shared" si="0"/>
        <v>0</v>
      </c>
      <c r="E8" t="s">
        <v>53</v>
      </c>
      <c r="F8" s="20" t="s">
        <v>36</v>
      </c>
    </row>
    <row r="9" spans="1:2" ht="15">
      <c r="A9" s="27" t="str">
        <f>GERAL!$A10</f>
        <v>FALTA DE MESARIOS</v>
      </c>
      <c r="B9" s="28">
        <f t="shared" si="0"/>
        <v>0</v>
      </c>
    </row>
    <row r="10" spans="1:2" ht="15">
      <c r="A10" s="27" t="str">
        <f>GERAL!$A11</f>
        <v>FALTA DE POLICIAMENTO</v>
      </c>
      <c r="B10" s="28">
        <f t="shared" si="0"/>
        <v>0</v>
      </c>
    </row>
    <row r="11" spans="1:2" ht="15">
      <c r="A11" s="27" t="str">
        <f>GERAL!$A12</f>
        <v>MAUS-TRATOS POR PARTE DE FISCAIS OU POLICIAIS</v>
      </c>
      <c r="B11" s="28">
        <f t="shared" si="0"/>
        <v>0</v>
      </c>
    </row>
    <row r="12" spans="1:2" ht="15">
      <c r="A12" s="27" t="str">
        <f>GERAL!$A13</f>
        <v>MESÁRIOS / PRESIDENTE DESPREPARADOS</v>
      </c>
      <c r="B12" s="28">
        <f t="shared" si="0"/>
        <v>0</v>
      </c>
    </row>
    <row r="13" spans="1:2" ht="15">
      <c r="A13" s="27" t="str">
        <f>GERAL!$A14</f>
        <v>NOME  ELEITOR NÃO APARECE NA LISTAGEM</v>
      </c>
      <c r="B13" s="28">
        <f t="shared" si="0"/>
        <v>0</v>
      </c>
    </row>
    <row r="14" spans="1:2" ht="15">
      <c r="A14" s="27" t="str">
        <f>GERAL!$A15</f>
        <v>PROPAGANDA EM RÁDIO</v>
      </c>
      <c r="B14" s="28">
        <f t="shared" si="0"/>
        <v>0</v>
      </c>
    </row>
    <row r="15" spans="1:2" ht="15">
      <c r="A15" s="27" t="str">
        <f>GERAL!$A16</f>
        <v>PROPAGANDA IRREGULAR</v>
      </c>
      <c r="B15" s="28">
        <f t="shared" si="0"/>
        <v>1</v>
      </c>
    </row>
    <row r="16" spans="1:2" ht="15">
      <c r="A16" s="27" t="str">
        <f>GERAL!$A17</f>
        <v>RETENÇÃO DE TÍTULOS</v>
      </c>
      <c r="B16" s="28">
        <f t="shared" si="0"/>
        <v>0</v>
      </c>
    </row>
    <row r="17" spans="1:2" ht="15">
      <c r="A17" s="27" t="str">
        <f>GERAL!$A18</f>
        <v>RETENÇÃO ELEITOR EM EMPRESA PRIVADA</v>
      </c>
      <c r="B17" s="28">
        <f t="shared" si="0"/>
        <v>1</v>
      </c>
    </row>
    <row r="18" spans="1:2" ht="15">
      <c r="A18" s="27" t="str">
        <f>GERAL!$A19</f>
        <v>TRANSPORTE DE ELEITOR</v>
      </c>
      <c r="B18" s="28">
        <f t="shared" si="0"/>
        <v>0</v>
      </c>
    </row>
    <row r="19" spans="1:2" ht="15">
      <c r="A19" s="27" t="str">
        <f>GERAL!$A20</f>
        <v>TRANSPORTE URBANO /INEXISTÊNCIA DE ÔNIBUS</v>
      </c>
      <c r="B19" s="28">
        <f t="shared" si="0"/>
        <v>1</v>
      </c>
    </row>
    <row r="20" spans="1:2" ht="15">
      <c r="A20" s="27" t="str">
        <f>GERAL!$A21</f>
        <v>VENDA DE BEBIDA ALCOÓLICA</v>
      </c>
      <c r="B20" s="28">
        <f t="shared" si="0"/>
        <v>1</v>
      </c>
    </row>
    <row r="21" spans="1:2" ht="15.75" thickBot="1">
      <c r="A21" s="41" t="str">
        <f>GERAL!$A22</f>
        <v>OUTROS</v>
      </c>
      <c r="B21" s="42">
        <f t="shared" si="0"/>
        <v>1</v>
      </c>
    </row>
    <row r="22" spans="1:2" ht="15.75" thickBot="1">
      <c r="A22" s="43" t="s">
        <v>56</v>
      </c>
      <c r="B22" s="46">
        <f>SUM(B2:B21)</f>
        <v>7</v>
      </c>
    </row>
    <row r="23" ht="7.5" customHeight="1" thickBot="1"/>
    <row r="24" spans="1:2" ht="15.75" thickBot="1">
      <c r="A24" s="44" t="s">
        <v>29</v>
      </c>
      <c r="B24" s="45" t="s">
        <v>27</v>
      </c>
    </row>
    <row r="25" spans="1:2" ht="15">
      <c r="A25" s="11" t="s">
        <v>30</v>
      </c>
      <c r="B25" s="6"/>
    </row>
    <row r="26" spans="1:2" ht="15">
      <c r="A26" s="12" t="s">
        <v>31</v>
      </c>
      <c r="B26" s="7"/>
    </row>
    <row r="27" spans="1:2" ht="15.75" thickBot="1">
      <c r="A27" s="13" t="s">
        <v>32</v>
      </c>
      <c r="B27" s="8"/>
    </row>
    <row r="28" ht="8.25" customHeight="1"/>
    <row r="29" spans="1:2" ht="15.75" thickBot="1">
      <c r="A29" s="9" t="s">
        <v>33</v>
      </c>
      <c r="B29" s="9" t="s">
        <v>27</v>
      </c>
    </row>
    <row r="30" spans="1:2" ht="15.75" thickBot="1">
      <c r="A30" s="32" t="s">
        <v>34</v>
      </c>
      <c r="B30" s="33"/>
    </row>
    <row r="31" spans="1:2" ht="15">
      <c r="A31" s="14" t="s">
        <v>35</v>
      </c>
      <c r="B31" s="21">
        <f>COUNTIF($F$2:$F$754,A31)</f>
        <v>1</v>
      </c>
    </row>
    <row r="32" spans="1:2" ht="15">
      <c r="A32" s="15" t="s">
        <v>36</v>
      </c>
      <c r="B32" s="22">
        <f>COUNTIF($F$2:$F$754,A32)</f>
        <v>1</v>
      </c>
    </row>
    <row r="33" spans="1:2" ht="15">
      <c r="A33" s="15" t="s">
        <v>37</v>
      </c>
      <c r="B33" s="22">
        <f aca="true" t="shared" si="1" ref="B33:B44">COUNTIF($F$2:$F$754,A33)</f>
        <v>0</v>
      </c>
    </row>
    <row r="34" spans="1:2" ht="15">
      <c r="A34" s="15" t="s">
        <v>38</v>
      </c>
      <c r="B34" s="22">
        <f t="shared" si="1"/>
        <v>0</v>
      </c>
    </row>
    <row r="35" spans="1:2" ht="15">
      <c r="A35" s="15" t="s">
        <v>39</v>
      </c>
      <c r="B35" s="22">
        <f t="shared" si="1"/>
        <v>1</v>
      </c>
    </row>
    <row r="36" spans="1:2" ht="15">
      <c r="A36" s="15" t="s">
        <v>40</v>
      </c>
      <c r="B36" s="22">
        <f t="shared" si="1"/>
        <v>0</v>
      </c>
    </row>
    <row r="37" spans="1:2" ht="15">
      <c r="A37" s="15" t="s">
        <v>51</v>
      </c>
      <c r="B37" s="22">
        <f t="shared" si="1"/>
        <v>0</v>
      </c>
    </row>
    <row r="38" spans="1:2" ht="15">
      <c r="A38" s="15" t="s">
        <v>41</v>
      </c>
      <c r="B38" s="22">
        <f t="shared" si="1"/>
        <v>1</v>
      </c>
    </row>
    <row r="39" spans="1:2" ht="15">
      <c r="A39" s="15" t="s">
        <v>42</v>
      </c>
      <c r="B39" s="22">
        <f t="shared" si="1"/>
        <v>0</v>
      </c>
    </row>
    <row r="40" spans="1:2" ht="15">
      <c r="A40" s="15" t="s">
        <v>43</v>
      </c>
      <c r="B40" s="22">
        <f t="shared" si="1"/>
        <v>1</v>
      </c>
    </row>
    <row r="41" spans="1:2" ht="15">
      <c r="A41" s="15" t="s">
        <v>44</v>
      </c>
      <c r="B41" s="22">
        <f t="shared" si="1"/>
        <v>0</v>
      </c>
    </row>
    <row r="42" spans="1:2" ht="15">
      <c r="A42" s="15" t="s">
        <v>45</v>
      </c>
      <c r="B42" s="22">
        <f t="shared" si="1"/>
        <v>0</v>
      </c>
    </row>
    <row r="43" spans="1:2" ht="15">
      <c r="A43" s="15" t="s">
        <v>46</v>
      </c>
      <c r="B43" s="22">
        <f t="shared" si="1"/>
        <v>1</v>
      </c>
    </row>
    <row r="44" spans="1:2" ht="15.75" thickBot="1">
      <c r="A44" s="16" t="s">
        <v>50</v>
      </c>
      <c r="B44" s="23">
        <f t="shared" si="1"/>
        <v>1</v>
      </c>
    </row>
    <row r="45" spans="1:2" ht="15">
      <c r="A45" s="40" t="s">
        <v>56</v>
      </c>
      <c r="B45" s="39">
        <f>SUM(B31:B44)</f>
        <v>7</v>
      </c>
    </row>
    <row r="46" spans="1:2" ht="15">
      <c r="A46" s="17"/>
      <c r="B46" s="18"/>
    </row>
    <row r="47" ht="15">
      <c r="A47" t="s">
        <v>47</v>
      </c>
    </row>
    <row r="48" ht="15">
      <c r="A48" t="s">
        <v>48</v>
      </c>
    </row>
  </sheetData>
  <sheetProtection/>
  <mergeCells count="1">
    <mergeCell ref="A30:B30"/>
  </mergeCells>
  <dataValidations count="2">
    <dataValidation type="list" allowBlank="1" showInputMessage="1" showErrorMessage="1" sqref="F2:F754">
      <formula1>$A$31:$A$44</formula1>
    </dataValidation>
    <dataValidation type="list" allowBlank="1" showInputMessage="1" showErrorMessage="1" sqref="E2:E754">
      <formula1>$A$2:$A$21</formula1>
    </dataValidation>
  </dataValidations>
  <printOptions horizontalCentered="1"/>
  <pageMargins left="0.5118110236220472" right="0.5118110236220472" top="0.9861111111111112" bottom="0.6299212598425197" header="0.1968503937007874" footer="0.4724409448818898"/>
  <pageSetup horizontalDpi="300" verticalDpi="3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13:01H ÀS 14:00H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="150" zoomScaleSheetLayoutView="100" zoomScalePageLayoutView="150" workbookViewId="0" topLeftCell="A1">
      <selection activeCell="B22" sqref="A22:B22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2" ht="15">
      <c r="A2" s="25" t="str">
        <f>GERAL!$A3</f>
        <v>AUSÊNCIA DE FISCAL DE PARTIDO</v>
      </c>
      <c r="B2" s="26">
        <f>COUNTIF($E$2:$E$753,A2)</f>
        <v>0</v>
      </c>
    </row>
    <row r="3" spans="1:2" ht="15">
      <c r="A3" s="27" t="str">
        <f>GERAL!$A4</f>
        <v>BOCA DE URNA</v>
      </c>
      <c r="B3" s="28">
        <f>COUNTIF($E$2:$E$753,A3)</f>
        <v>0</v>
      </c>
    </row>
    <row r="4" spans="1:2" ht="15">
      <c r="A4" s="27" t="str">
        <f>GERAL!$A5</f>
        <v>COAÇÃO POR PARTE DE FISCAIS DE PARTIDO </v>
      </c>
      <c r="B4" s="28">
        <f aca="true" t="shared" si="0" ref="B4:B21">COUNTIF($E$2:$E$753,A4)</f>
        <v>0</v>
      </c>
    </row>
    <row r="5" spans="1:2" ht="15">
      <c r="A5" s="27" t="str">
        <f>GERAL!$A6</f>
        <v>COMPRAS DE VOTOS</v>
      </c>
      <c r="B5" s="28">
        <f t="shared" si="0"/>
        <v>0</v>
      </c>
    </row>
    <row r="6" spans="1:2" ht="15">
      <c r="A6" s="27" t="str">
        <f>GERAL!$A7</f>
        <v>DEFEITO/irregularidade na Urna</v>
      </c>
      <c r="B6" s="28">
        <f t="shared" si="0"/>
        <v>0</v>
      </c>
    </row>
    <row r="7" spans="1:2" ht="15">
      <c r="A7" s="27" t="str">
        <f>GERAL!$A8</f>
        <v>FALTA DE FISCAIS DO TRE (ORIENTADORES)</v>
      </c>
      <c r="B7" s="28">
        <f t="shared" si="0"/>
        <v>0</v>
      </c>
    </row>
    <row r="8" spans="1:2" ht="15">
      <c r="A8" s="27" t="str">
        <f>GERAL!$A9</f>
        <v>FALTA DE FORMULÁRIOS PARA JUSTIÇA</v>
      </c>
      <c r="B8" s="28">
        <f t="shared" si="0"/>
        <v>0</v>
      </c>
    </row>
    <row r="9" spans="1:2" ht="15">
      <c r="A9" s="27" t="str">
        <f>GERAL!$A10</f>
        <v>FALTA DE MESARIOS</v>
      </c>
      <c r="B9" s="28">
        <f t="shared" si="0"/>
        <v>0</v>
      </c>
    </row>
    <row r="10" spans="1:2" ht="15">
      <c r="A10" s="27" t="str">
        <f>GERAL!$A11</f>
        <v>FALTA DE POLICIAMENTO</v>
      </c>
      <c r="B10" s="28">
        <f t="shared" si="0"/>
        <v>0</v>
      </c>
    </row>
    <row r="11" spans="1:2" ht="15">
      <c r="A11" s="27" t="str">
        <f>GERAL!$A12</f>
        <v>MAUS-TRATOS POR PARTE DE FISCAIS OU POLICIAIS</v>
      </c>
      <c r="B11" s="28">
        <f t="shared" si="0"/>
        <v>0</v>
      </c>
    </row>
    <row r="12" spans="1:2" ht="15">
      <c r="A12" s="27" t="str">
        <f>GERAL!$A13</f>
        <v>MESÁRIOS / PRESIDENTE DESPREPARADOS</v>
      </c>
      <c r="B12" s="28">
        <f t="shared" si="0"/>
        <v>0</v>
      </c>
    </row>
    <row r="13" spans="1:2" ht="15">
      <c r="A13" s="27" t="str">
        <f>GERAL!$A14</f>
        <v>NOME  ELEITOR NÃO APARECE NA LISTAGEM</v>
      </c>
      <c r="B13" s="28">
        <f t="shared" si="0"/>
        <v>0</v>
      </c>
    </row>
    <row r="14" spans="1:2" ht="15">
      <c r="A14" s="27" t="str">
        <f>GERAL!$A15</f>
        <v>PROPAGANDA EM RÁDIO</v>
      </c>
      <c r="B14" s="28">
        <f t="shared" si="0"/>
        <v>0</v>
      </c>
    </row>
    <row r="15" spans="1:2" ht="15">
      <c r="A15" s="27" t="str">
        <f>GERAL!$A16</f>
        <v>PROPAGANDA IRREGULAR</v>
      </c>
      <c r="B15" s="28">
        <f t="shared" si="0"/>
        <v>0</v>
      </c>
    </row>
    <row r="16" spans="1:2" ht="15">
      <c r="A16" s="27" t="str">
        <f>GERAL!$A17</f>
        <v>RETENÇÃO DE TÍTULOS</v>
      </c>
      <c r="B16" s="28">
        <f t="shared" si="0"/>
        <v>0</v>
      </c>
    </row>
    <row r="17" spans="1:2" ht="15">
      <c r="A17" s="27" t="str">
        <f>GERAL!$A18</f>
        <v>RETENÇÃO ELEITOR EM EMPRESA PRIVADA</v>
      </c>
      <c r="B17" s="28">
        <f t="shared" si="0"/>
        <v>0</v>
      </c>
    </row>
    <row r="18" spans="1:2" ht="15">
      <c r="A18" s="27" t="str">
        <f>GERAL!$A19</f>
        <v>TRANSPORTE DE ELEITOR</v>
      </c>
      <c r="B18" s="28">
        <f t="shared" si="0"/>
        <v>0</v>
      </c>
    </row>
    <row r="19" spans="1:2" ht="15">
      <c r="A19" s="27" t="str">
        <f>GERAL!$A20</f>
        <v>TRANSPORTE URBANO /INEXISTÊNCIA DE ÔNIBUS</v>
      </c>
      <c r="B19" s="28">
        <f t="shared" si="0"/>
        <v>0</v>
      </c>
    </row>
    <row r="20" spans="1:2" ht="15">
      <c r="A20" s="27" t="str">
        <f>GERAL!$A21</f>
        <v>VENDA DE BEBIDA ALCOÓLICA</v>
      </c>
      <c r="B20" s="28">
        <f t="shared" si="0"/>
        <v>0</v>
      </c>
    </row>
    <row r="21" spans="1:2" ht="15.75" thickBot="1">
      <c r="A21" s="29" t="str">
        <f>GERAL!$A22</f>
        <v>OUTROS</v>
      </c>
      <c r="B21" s="30">
        <f t="shared" si="0"/>
        <v>0</v>
      </c>
    </row>
    <row r="22" spans="1:2" ht="15">
      <c r="A22" s="37" t="s">
        <v>56</v>
      </c>
      <c r="B22" s="38">
        <f>SUM(B2:B21)</f>
        <v>0</v>
      </c>
    </row>
    <row r="23" ht="7.5" customHeight="1"/>
    <row r="24" spans="1:2" ht="15.75" thickBot="1">
      <c r="A24" s="5" t="s">
        <v>29</v>
      </c>
      <c r="B24" s="5" t="s">
        <v>27</v>
      </c>
    </row>
    <row r="25" spans="1:2" ht="15">
      <c r="A25" s="11" t="s">
        <v>30</v>
      </c>
      <c r="B25" s="6"/>
    </row>
    <row r="26" spans="1:2" ht="15">
      <c r="A26" s="12" t="s">
        <v>31</v>
      </c>
      <c r="B26" s="7"/>
    </row>
    <row r="27" spans="1:2" ht="15.75" thickBot="1">
      <c r="A27" s="13" t="s">
        <v>32</v>
      </c>
      <c r="B27" s="8"/>
    </row>
    <row r="28" ht="8.25" customHeight="1"/>
    <row r="29" spans="1:2" ht="15.75" thickBot="1">
      <c r="A29" s="9" t="s">
        <v>33</v>
      </c>
      <c r="B29" s="9" t="s">
        <v>27</v>
      </c>
    </row>
    <row r="30" spans="1:2" ht="15.75" thickBot="1">
      <c r="A30" s="32" t="s">
        <v>34</v>
      </c>
      <c r="B30" s="33"/>
    </row>
    <row r="31" spans="1:2" ht="15">
      <c r="A31" s="14" t="s">
        <v>35</v>
      </c>
      <c r="B31" s="21">
        <f>COUNTIF($F$2:$F$753,A31)</f>
        <v>0</v>
      </c>
    </row>
    <row r="32" spans="1:2" ht="15">
      <c r="A32" s="15" t="s">
        <v>36</v>
      </c>
      <c r="B32" s="22">
        <f>COUNTIF($F$2:$F$753,A32)</f>
        <v>0</v>
      </c>
    </row>
    <row r="33" spans="1:2" ht="15">
      <c r="A33" s="15" t="s">
        <v>37</v>
      </c>
      <c r="B33" s="22">
        <f aca="true" t="shared" si="1" ref="B33:B44">COUNTIF($F$2:$F$753,A33)</f>
        <v>0</v>
      </c>
    </row>
    <row r="34" spans="1:2" ht="15">
      <c r="A34" s="15" t="s">
        <v>38</v>
      </c>
      <c r="B34" s="22">
        <f t="shared" si="1"/>
        <v>0</v>
      </c>
    </row>
    <row r="35" spans="1:2" ht="15">
      <c r="A35" s="15" t="s">
        <v>39</v>
      </c>
      <c r="B35" s="22">
        <f t="shared" si="1"/>
        <v>0</v>
      </c>
    </row>
    <row r="36" spans="1:2" ht="15">
      <c r="A36" s="15" t="s">
        <v>40</v>
      </c>
      <c r="B36" s="22">
        <f t="shared" si="1"/>
        <v>0</v>
      </c>
    </row>
    <row r="37" spans="1:2" ht="15">
      <c r="A37" s="15" t="s">
        <v>51</v>
      </c>
      <c r="B37" s="22">
        <f t="shared" si="1"/>
        <v>0</v>
      </c>
    </row>
    <row r="38" spans="1:2" ht="15">
      <c r="A38" s="15" t="s">
        <v>41</v>
      </c>
      <c r="B38" s="22">
        <f t="shared" si="1"/>
        <v>0</v>
      </c>
    </row>
    <row r="39" spans="1:2" ht="15">
      <c r="A39" s="15" t="s">
        <v>42</v>
      </c>
      <c r="B39" s="22">
        <f t="shared" si="1"/>
        <v>0</v>
      </c>
    </row>
    <row r="40" spans="1:2" ht="15">
      <c r="A40" s="15" t="s">
        <v>43</v>
      </c>
      <c r="B40" s="22">
        <f t="shared" si="1"/>
        <v>0</v>
      </c>
    </row>
    <row r="41" spans="1:2" ht="15">
      <c r="A41" s="15" t="s">
        <v>44</v>
      </c>
      <c r="B41" s="22">
        <f t="shared" si="1"/>
        <v>0</v>
      </c>
    </row>
    <row r="42" spans="1:2" ht="15">
      <c r="A42" s="15" t="s">
        <v>45</v>
      </c>
      <c r="B42" s="22">
        <f t="shared" si="1"/>
        <v>0</v>
      </c>
    </row>
    <row r="43" spans="1:2" ht="15">
      <c r="A43" s="15" t="s">
        <v>46</v>
      </c>
      <c r="B43" s="22">
        <f t="shared" si="1"/>
        <v>0</v>
      </c>
    </row>
    <row r="44" spans="1:2" ht="15.75" thickBot="1">
      <c r="A44" s="16" t="s">
        <v>50</v>
      </c>
      <c r="B44" s="23">
        <f t="shared" si="1"/>
        <v>0</v>
      </c>
    </row>
    <row r="45" spans="1:2" ht="15">
      <c r="A45" s="17"/>
      <c r="B45" s="18"/>
    </row>
    <row r="46" ht="15">
      <c r="A46" t="s">
        <v>47</v>
      </c>
    </row>
    <row r="47" ht="15">
      <c r="A47" t="s">
        <v>55</v>
      </c>
    </row>
  </sheetData>
  <sheetProtection/>
  <mergeCells count="1">
    <mergeCell ref="A30:B30"/>
  </mergeCells>
  <dataValidations count="2">
    <dataValidation type="list" allowBlank="1" showInputMessage="1" showErrorMessage="1" sqref="E2:E753">
      <formula1>$A$2:$A$21</formula1>
    </dataValidation>
    <dataValidation type="list" allowBlank="1" showInputMessage="1" showErrorMessage="1" sqref="F2:F753">
      <formula1>$A$31:$A$44</formula1>
    </dataValidation>
  </dataValidations>
  <printOptions horizontalCentered="1"/>
  <pageMargins left="0.5118110236220472" right="0.5118110236220472" top="0.9583333333333334" bottom="0.6299212598425197" header="0.1968503937007874" footer="0.4724409448818898"/>
  <pageSetup horizontalDpi="300" verticalDpi="3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14:01H ÀS 15:00H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="150" zoomScaleSheetLayoutView="100" zoomScalePageLayoutView="150" workbookViewId="0" topLeftCell="A34">
      <selection activeCell="A45" sqref="A45"/>
    </sheetView>
  </sheetViews>
  <sheetFormatPr defaultColWidth="9.140625" defaultRowHeight="15"/>
  <cols>
    <col min="1" max="1" width="62.8515625" style="0" customWidth="1"/>
    <col min="2" max="2" width="13.8515625" style="0" customWidth="1"/>
    <col min="5" max="5" width="44.28125" style="0" customWidth="1"/>
    <col min="6" max="6" width="9.140625" style="20" customWidth="1"/>
  </cols>
  <sheetData>
    <row r="1" spans="1:6" ht="15.75" thickBot="1">
      <c r="A1" s="5" t="s">
        <v>28</v>
      </c>
      <c r="B1" s="5" t="s">
        <v>27</v>
      </c>
      <c r="E1" s="10" t="s">
        <v>49</v>
      </c>
      <c r="F1" s="19"/>
    </row>
    <row r="2" spans="1:2" ht="15">
      <c r="A2" s="25" t="str">
        <f>GERAL!$A3</f>
        <v>AUSÊNCIA DE FISCAL DE PARTIDO</v>
      </c>
      <c r="B2" s="26">
        <f>COUNTIF($E$2:$E$753,A2)</f>
        <v>0</v>
      </c>
    </row>
    <row r="3" spans="1:2" ht="15">
      <c r="A3" s="27" t="str">
        <f>GERAL!$A4</f>
        <v>BOCA DE URNA</v>
      </c>
      <c r="B3" s="28">
        <f>COUNTIF($E$2:$E$753,A3)</f>
        <v>0</v>
      </c>
    </row>
    <row r="4" spans="1:2" ht="15">
      <c r="A4" s="27" t="str">
        <f>GERAL!$A5</f>
        <v>COAÇÃO POR PARTE DE FISCAIS DE PARTIDO </v>
      </c>
      <c r="B4" s="28">
        <f aca="true" t="shared" si="0" ref="B4:B21">COUNTIF($E$2:$E$753,A4)</f>
        <v>0</v>
      </c>
    </row>
    <row r="5" spans="1:2" ht="15">
      <c r="A5" s="27" t="str">
        <f>GERAL!$A6</f>
        <v>COMPRAS DE VOTOS</v>
      </c>
      <c r="B5" s="28">
        <f t="shared" si="0"/>
        <v>0</v>
      </c>
    </row>
    <row r="6" spans="1:2" ht="15">
      <c r="A6" s="27" t="str">
        <f>GERAL!$A7</f>
        <v>DEFEITO/irregularidade na Urna</v>
      </c>
      <c r="B6" s="28">
        <f t="shared" si="0"/>
        <v>0</v>
      </c>
    </row>
    <row r="7" spans="1:2" ht="15">
      <c r="A7" s="27" t="str">
        <f>GERAL!$A8</f>
        <v>FALTA DE FISCAIS DO TRE (ORIENTADORES)</v>
      </c>
      <c r="B7" s="28">
        <f t="shared" si="0"/>
        <v>0</v>
      </c>
    </row>
    <row r="8" spans="1:2" ht="15">
      <c r="A8" s="27" t="str">
        <f>GERAL!$A9</f>
        <v>FALTA DE FORMULÁRIOS PARA JUSTIÇA</v>
      </c>
      <c r="B8" s="28">
        <f t="shared" si="0"/>
        <v>0</v>
      </c>
    </row>
    <row r="9" spans="1:2" ht="15">
      <c r="A9" s="27" t="str">
        <f>GERAL!$A10</f>
        <v>FALTA DE MESARIOS</v>
      </c>
      <c r="B9" s="28">
        <f t="shared" si="0"/>
        <v>0</v>
      </c>
    </row>
    <row r="10" spans="1:2" ht="15">
      <c r="A10" s="27" t="str">
        <f>GERAL!$A11</f>
        <v>FALTA DE POLICIAMENTO</v>
      </c>
      <c r="B10" s="28">
        <f t="shared" si="0"/>
        <v>0</v>
      </c>
    </row>
    <row r="11" spans="1:2" ht="15">
      <c r="A11" s="27" t="str">
        <f>GERAL!$A12</f>
        <v>MAUS-TRATOS POR PARTE DE FISCAIS OU POLICIAIS</v>
      </c>
      <c r="B11" s="28">
        <f t="shared" si="0"/>
        <v>0</v>
      </c>
    </row>
    <row r="12" spans="1:2" ht="15">
      <c r="A12" s="27" t="str">
        <f>GERAL!$A13</f>
        <v>MESÁRIOS / PRESIDENTE DESPREPARADOS</v>
      </c>
      <c r="B12" s="28">
        <f t="shared" si="0"/>
        <v>0</v>
      </c>
    </row>
    <row r="13" spans="1:2" ht="15">
      <c r="A13" s="27" t="str">
        <f>GERAL!$A14</f>
        <v>NOME  ELEITOR NÃO APARECE NA LISTAGEM</v>
      </c>
      <c r="B13" s="28">
        <f t="shared" si="0"/>
        <v>0</v>
      </c>
    </row>
    <row r="14" spans="1:2" ht="15">
      <c r="A14" s="27" t="str">
        <f>GERAL!$A15</f>
        <v>PROPAGANDA EM RÁDIO</v>
      </c>
      <c r="B14" s="28">
        <f t="shared" si="0"/>
        <v>0</v>
      </c>
    </row>
    <row r="15" spans="1:2" ht="15">
      <c r="A15" s="27" t="str">
        <f>GERAL!$A16</f>
        <v>PROPAGANDA IRREGULAR</v>
      </c>
      <c r="B15" s="28">
        <f t="shared" si="0"/>
        <v>0</v>
      </c>
    </row>
    <row r="16" spans="1:2" ht="15">
      <c r="A16" s="27" t="str">
        <f>GERAL!$A17</f>
        <v>RETENÇÃO DE TÍTULOS</v>
      </c>
      <c r="B16" s="28">
        <f t="shared" si="0"/>
        <v>0</v>
      </c>
    </row>
    <row r="17" spans="1:2" ht="15">
      <c r="A17" s="27" t="str">
        <f>GERAL!$A18</f>
        <v>RETENÇÃO ELEITOR EM EMPRESA PRIVADA</v>
      </c>
      <c r="B17" s="28">
        <f t="shared" si="0"/>
        <v>0</v>
      </c>
    </row>
    <row r="18" spans="1:2" ht="15">
      <c r="A18" s="27" t="str">
        <f>GERAL!$A19</f>
        <v>TRANSPORTE DE ELEITOR</v>
      </c>
      <c r="B18" s="28">
        <f t="shared" si="0"/>
        <v>0</v>
      </c>
    </row>
    <row r="19" spans="1:2" ht="15">
      <c r="A19" s="27" t="str">
        <f>GERAL!$A20</f>
        <v>TRANSPORTE URBANO /INEXISTÊNCIA DE ÔNIBUS</v>
      </c>
      <c r="B19" s="28">
        <f t="shared" si="0"/>
        <v>0</v>
      </c>
    </row>
    <row r="20" spans="1:2" ht="15">
      <c r="A20" s="27" t="str">
        <f>GERAL!$A21</f>
        <v>VENDA DE BEBIDA ALCOÓLICA</v>
      </c>
      <c r="B20" s="28">
        <f t="shared" si="0"/>
        <v>0</v>
      </c>
    </row>
    <row r="21" spans="1:2" ht="15.75" thickBot="1">
      <c r="A21" s="29" t="str">
        <f>GERAL!$A22</f>
        <v>OUTROS</v>
      </c>
      <c r="B21" s="30">
        <f t="shared" si="0"/>
        <v>0</v>
      </c>
    </row>
    <row r="22" spans="1:2" ht="15">
      <c r="A22" s="37" t="s">
        <v>56</v>
      </c>
      <c r="B22" s="38">
        <f>SUM(B2:B21)</f>
        <v>0</v>
      </c>
    </row>
    <row r="23" ht="7.5" customHeight="1"/>
    <row r="24" spans="1:2" ht="15.75" thickBot="1">
      <c r="A24" s="5" t="s">
        <v>29</v>
      </c>
      <c r="B24" s="5" t="s">
        <v>27</v>
      </c>
    </row>
    <row r="25" spans="1:2" ht="15">
      <c r="A25" s="11" t="s">
        <v>30</v>
      </c>
      <c r="B25" s="6"/>
    </row>
    <row r="26" spans="1:2" ht="15">
      <c r="A26" s="12" t="s">
        <v>31</v>
      </c>
      <c r="B26" s="7"/>
    </row>
    <row r="27" spans="1:2" ht="15.75" thickBot="1">
      <c r="A27" s="13" t="s">
        <v>32</v>
      </c>
      <c r="B27" s="8"/>
    </row>
    <row r="28" ht="8.25" customHeight="1"/>
    <row r="29" spans="1:2" ht="15.75" thickBot="1">
      <c r="A29" s="9" t="s">
        <v>33</v>
      </c>
      <c r="B29" s="9" t="s">
        <v>27</v>
      </c>
    </row>
    <row r="30" spans="1:2" ht="15.75" thickBot="1">
      <c r="A30" s="32" t="s">
        <v>34</v>
      </c>
      <c r="B30" s="33"/>
    </row>
    <row r="31" spans="1:2" ht="15">
      <c r="A31" s="14" t="s">
        <v>35</v>
      </c>
      <c r="B31" s="21">
        <f>COUNTIF($F$2:$F$753,A31)</f>
        <v>0</v>
      </c>
    </row>
    <row r="32" spans="1:2" ht="15">
      <c r="A32" s="15" t="s">
        <v>36</v>
      </c>
      <c r="B32" s="22">
        <f>COUNTIF($F$2:$F$753,A32)</f>
        <v>0</v>
      </c>
    </row>
    <row r="33" spans="1:2" ht="15">
      <c r="A33" s="15" t="s">
        <v>37</v>
      </c>
      <c r="B33" s="22">
        <f aca="true" t="shared" si="1" ref="B33:B44">COUNTIF($F$2:$F$753,A33)</f>
        <v>0</v>
      </c>
    </row>
    <row r="34" spans="1:2" ht="15">
      <c r="A34" s="15" t="s">
        <v>38</v>
      </c>
      <c r="B34" s="22">
        <f t="shared" si="1"/>
        <v>0</v>
      </c>
    </row>
    <row r="35" spans="1:2" ht="15">
      <c r="A35" s="15" t="s">
        <v>39</v>
      </c>
      <c r="B35" s="22">
        <f t="shared" si="1"/>
        <v>0</v>
      </c>
    </row>
    <row r="36" spans="1:2" ht="15">
      <c r="A36" s="15" t="s">
        <v>40</v>
      </c>
      <c r="B36" s="22">
        <f t="shared" si="1"/>
        <v>0</v>
      </c>
    </row>
    <row r="37" spans="1:2" ht="15">
      <c r="A37" s="15" t="s">
        <v>51</v>
      </c>
      <c r="B37" s="22">
        <f t="shared" si="1"/>
        <v>0</v>
      </c>
    </row>
    <row r="38" spans="1:2" ht="15">
      <c r="A38" s="15" t="s">
        <v>41</v>
      </c>
      <c r="B38" s="22">
        <f t="shared" si="1"/>
        <v>0</v>
      </c>
    </row>
    <row r="39" spans="1:2" ht="15">
      <c r="A39" s="15" t="s">
        <v>42</v>
      </c>
      <c r="B39" s="22">
        <f t="shared" si="1"/>
        <v>0</v>
      </c>
    </row>
    <row r="40" spans="1:2" ht="15">
      <c r="A40" s="15" t="s">
        <v>43</v>
      </c>
      <c r="B40" s="22">
        <f t="shared" si="1"/>
        <v>0</v>
      </c>
    </row>
    <row r="41" spans="1:2" ht="15">
      <c r="A41" s="15" t="s">
        <v>44</v>
      </c>
      <c r="B41" s="22">
        <f t="shared" si="1"/>
        <v>0</v>
      </c>
    </row>
    <row r="42" spans="1:2" ht="15">
      <c r="A42" s="15" t="s">
        <v>45</v>
      </c>
      <c r="B42" s="22">
        <f t="shared" si="1"/>
        <v>0</v>
      </c>
    </row>
    <row r="43" spans="1:2" ht="15">
      <c r="A43" s="15" t="s">
        <v>46</v>
      </c>
      <c r="B43" s="22">
        <f t="shared" si="1"/>
        <v>0</v>
      </c>
    </row>
    <row r="44" spans="1:2" ht="15.75" thickBot="1">
      <c r="A44" s="16" t="s">
        <v>50</v>
      </c>
      <c r="B44" s="23">
        <f t="shared" si="1"/>
        <v>0</v>
      </c>
    </row>
    <row r="45" spans="1:2" ht="15">
      <c r="A45" s="17"/>
      <c r="B45" s="18"/>
    </row>
    <row r="46" ht="15">
      <c r="A46" t="s">
        <v>47</v>
      </c>
    </row>
    <row r="47" ht="15">
      <c r="A47" t="s">
        <v>55</v>
      </c>
    </row>
  </sheetData>
  <sheetProtection/>
  <mergeCells count="1">
    <mergeCell ref="A30:B30"/>
  </mergeCells>
  <dataValidations count="2">
    <dataValidation type="list" allowBlank="1" showInputMessage="1" showErrorMessage="1" sqref="F2:F753">
      <formula1>$A$31:$A$44</formula1>
    </dataValidation>
    <dataValidation type="list" allowBlank="1" showInputMessage="1" showErrorMessage="1" sqref="E2:E753">
      <formula1>$A$2:$A$21</formula1>
    </dataValidation>
  </dataValidations>
  <printOptions horizontalCentered="1"/>
  <pageMargins left="0.5118110236220472" right="0.5118110236220472" top="0.9930555555555556" bottom="0.6299212598425197" header="0.1968503937007874" footer="0.4724409448818898"/>
  <pageSetup horizontalDpi="300" verticalDpi="300" orientation="portrait" paperSize="9" r:id="rId1"/>
  <headerFooter>
    <oddHeader>&amp;L&amp;10
Eleições 2008 - dia 26/10/2008&amp;C&amp;"-,Negrito"&amp;KFF0000MINISTÉRIO PÚBLICO DO ESTADO DO AMAZONAS&amp;"-,Regular"&amp;K01+000
DISQUE-DENÚNCIA ELEITORAL 
BOLETIM – horário 15:01H ÀS 16:00H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FREITAS</dc:creator>
  <cp:keywords/>
  <dc:description/>
  <cp:lastModifiedBy>RICARDO FREITAS</cp:lastModifiedBy>
  <cp:lastPrinted>2008-10-26T16:07:55Z</cp:lastPrinted>
  <dcterms:created xsi:type="dcterms:W3CDTF">2008-10-05T21:18:56Z</dcterms:created>
  <dcterms:modified xsi:type="dcterms:W3CDTF">2008-10-26T17:26:07Z</dcterms:modified>
  <cp:category/>
  <cp:version/>
  <cp:contentType/>
  <cp:contentStatus/>
</cp:coreProperties>
</file>