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talhamento_das_despesas" sheetId="1" r:id="rId1"/>
  </sheets>
  <definedNames>
    <definedName name="_xlnm.Print_Area" localSheetId="0">'detalhamento_das_despesas'!$A$1:$O$96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<sst xmlns="http://schemas.openxmlformats.org/spreadsheetml/2006/main" count="106" uniqueCount="61">
  <si>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</si>
  <si>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</si>
  <si>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</si>
  <si>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</si>
  <si>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</si>
  <si>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</si>
  <si>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</si>
  <si>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</si>
  <si>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</si>
  <si>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</si>
  <si>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</si>
  <si>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</si>
  <si>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</si>
  <si>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</si>
  <si>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</si>
  <si>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</si>
  <si>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</si>
  <si>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</si>
  <si>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</si>
  <si>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</si>
  <si>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</si>
  <si>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</si>
  <si>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</si>
  <si>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</si>
  <si>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</si>
  <si>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</si>
  <si>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</si>
  <si>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</si>
  <si>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</si>
  <si>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</si>
  <si>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</si>
  <si>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</si>
  <si>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</si>
  <si>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</si>
  <si>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</si>
  <si>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</si>
  <si>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</si>
  <si>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</si>
  <si>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</si>
  <si>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</si>
  <si>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</si>
  <si>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</si>
  <si>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</si>
  <si>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</si>
  <si>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</si>
  <si>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</si>
  <si>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</si>
  <si>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</si>
  <si>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</si>
  <si>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</si>
  <si>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</si>
  <si>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</si>
  <si>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</si>
  <si>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</si>
  <si>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</si>
  <si>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04/03/2020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</si>
  <si>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</si>
  <si>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</si>
  <si>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</si>
  <si>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</si>
  <si>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FEVEREIRO/2020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</si>
</sst>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8" fillId="41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2" borderId="11" xfId="0" applyFont="1" applyFill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="70" zoomScaleNormal="70" zoomScaleSheetLayoutView="7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6" sqref="A76"/>
      <selection pane="bottomRight" activeCell="A79" sqref="A79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60</v>
      </c>
      <c r="L2" s="33"/>
      <c r="M2" s="33"/>
      <c r="N2" s="33"/>
      <c r="O2" s="33"/>
    </row>
    <row r="3" spans="1:15" ht="28.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0.5" customHeight="1">
      <c r="O4" s="1"/>
    </row>
    <row r="5" spans="1:15" ht="25.5" customHeight="1">
      <c r="A5" s="35" t="s">
        <v>1</v>
      </c>
      <c r="B5" s="35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25.5" customHeight="1">
      <c r="A6" s="35"/>
      <c r="B6" s="35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219648000</v>
      </c>
      <c r="C7" s="7">
        <f aca="true" t="shared" si="0" ref="C7:O7">SUM(C8:C18)</f>
        <v>48112.35</v>
      </c>
      <c r="D7" s="7">
        <f t="shared" si="0"/>
        <v>34100207.27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34148319.620000005</v>
      </c>
      <c r="P7" s="8"/>
    </row>
    <row r="8" spans="1:15" s="12" customFormat="1" ht="30" customHeight="1">
      <c r="A8" s="10" t="s">
        <v>18</v>
      </c>
      <c r="B8" s="11">
        <v>1810000</v>
      </c>
      <c r="C8" s="11">
        <v>0</v>
      </c>
      <c r="D8" s="11">
        <v>440245.48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440245.48</v>
      </c>
    </row>
    <row r="9" spans="1:15" s="12" customFormat="1" ht="30" customHeight="1">
      <c r="A9" s="10" t="s">
        <v>19</v>
      </c>
      <c r="B9" s="11">
        <v>363000</v>
      </c>
      <c r="C9" s="11">
        <v>0</v>
      </c>
      <c r="D9" s="11">
        <v>7796.14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7796.14</v>
      </c>
    </row>
    <row r="10" spans="1:15" s="12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174449000</v>
      </c>
      <c r="C12" s="11">
        <v>38100.39</v>
      </c>
      <c r="D12" s="11">
        <v>25290082.26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25328182.650000002</v>
      </c>
    </row>
    <row r="13" spans="1:15" s="15" customFormat="1" ht="30" customHeight="1">
      <c r="A13" s="13" t="s">
        <v>23</v>
      </c>
      <c r="B13" s="14">
        <f>1741000+28171000</f>
        <v>29912000</v>
      </c>
      <c r="C13" s="14">
        <v>0</v>
      </c>
      <c r="D13" s="14">
        <f>202559.96+5779249.34</f>
        <v>5981809.3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1"/>
        <v>5981809.3</v>
      </c>
    </row>
    <row r="14" spans="1:15" s="15" customFormat="1" ht="30" customHeight="1">
      <c r="A14" s="13" t="s">
        <v>24</v>
      </c>
      <c r="B14" s="11">
        <v>9411000</v>
      </c>
      <c r="C14" s="14">
        <v>0</v>
      </c>
      <c r="D14" s="14">
        <v>2315220.49</v>
      </c>
      <c r="E14" s="14"/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2315220.49</v>
      </c>
    </row>
    <row r="15" spans="1:15" s="12" customFormat="1" ht="30" customHeight="1">
      <c r="A15" s="10" t="s">
        <v>25</v>
      </c>
      <c r="B15" s="11">
        <v>1301000</v>
      </c>
      <c r="C15" s="11">
        <v>0</v>
      </c>
      <c r="D15" s="11"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300000</v>
      </c>
      <c r="C16" s="11">
        <v>10011.96</v>
      </c>
      <c r="D16" s="11">
        <v>32920.93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42932.89</v>
      </c>
    </row>
    <row r="17" spans="1:15" s="12" customFormat="1" ht="30" customHeight="1">
      <c r="A17" s="10" t="s">
        <v>27</v>
      </c>
      <c r="B17" s="11">
        <v>1200000</v>
      </c>
      <c r="C17" s="11">
        <v>0</v>
      </c>
      <c r="D17" s="11">
        <v>32132.67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32132.67</v>
      </c>
    </row>
    <row r="18" spans="1:15" s="12" customFormat="1" ht="30" customHeight="1">
      <c r="A18" s="10" t="s">
        <v>28</v>
      </c>
      <c r="B18" s="11">
        <v>900000</v>
      </c>
      <c r="C18" s="11">
        <v>0</v>
      </c>
      <c r="D18" s="11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55860000</v>
      </c>
      <c r="C20" s="18">
        <f t="shared" si="2"/>
        <v>2258323.96</v>
      </c>
      <c r="D20" s="18">
        <f t="shared" si="2"/>
        <v>6891121.37</v>
      </c>
      <c r="E20" s="18">
        <f t="shared" si="2"/>
        <v>0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9149445.33</v>
      </c>
    </row>
    <row r="21" spans="1:15" s="12" customFormat="1" ht="30" customHeight="1">
      <c r="A21" s="10" t="s">
        <v>30</v>
      </c>
      <c r="B21" s="11">
        <v>1319000</v>
      </c>
      <c r="C21" s="11">
        <v>0</v>
      </c>
      <c r="D21" s="11">
        <v>256000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256000</v>
      </c>
    </row>
    <row r="22" spans="1:15" s="12" customFormat="1" ht="30" customHeight="1">
      <c r="A22" s="10" t="s">
        <v>31</v>
      </c>
      <c r="B22" s="11">
        <v>9283000</v>
      </c>
      <c r="C22" s="11">
        <v>607890.74</v>
      </c>
      <c r="D22" s="11">
        <v>1239964.25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1847854.99</v>
      </c>
    </row>
    <row r="23" spans="1:15" s="12" customFormat="1" ht="30" customHeight="1">
      <c r="A23" s="10" t="s">
        <v>32</v>
      </c>
      <c r="B23" s="11">
        <v>650000</v>
      </c>
      <c r="C23" s="11">
        <v>24584.96</v>
      </c>
      <c r="D23" s="11">
        <v>38011.63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62596.59</v>
      </c>
    </row>
    <row r="24" spans="1:15" s="12" customFormat="1" ht="30" customHeight="1">
      <c r="A24" s="10" t="s">
        <v>33</v>
      </c>
      <c r="B24" s="11">
        <v>1318000</v>
      </c>
      <c r="C24" s="11">
        <v>1000</v>
      </c>
      <c r="D24" s="11">
        <v>28000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29000</v>
      </c>
    </row>
    <row r="25" spans="1:15" s="12" customFormat="1" ht="30" customHeight="1">
      <c r="A25" s="10" t="s">
        <v>34</v>
      </c>
      <c r="B25" s="11">
        <v>20000</v>
      </c>
      <c r="C25" s="11">
        <v>0</v>
      </c>
      <c r="D25" s="11">
        <v>6400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6400</v>
      </c>
    </row>
    <row r="26" spans="1:15" s="12" customFormat="1" ht="30" customHeight="1">
      <c r="A26" s="10" t="s">
        <v>35</v>
      </c>
      <c r="B26" s="11">
        <v>10000</v>
      </c>
      <c r="C26" s="11">
        <v>0</v>
      </c>
      <c r="D26" s="11"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700000</v>
      </c>
      <c r="C27" s="11">
        <v>0</v>
      </c>
      <c r="D27" s="11"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0</v>
      </c>
    </row>
    <row r="28" spans="1:15" s="12" customFormat="1" ht="30" customHeight="1">
      <c r="A28" s="10" t="s">
        <v>37</v>
      </c>
      <c r="B28" s="11">
        <v>270000</v>
      </c>
      <c r="C28" s="11">
        <v>0</v>
      </c>
      <c r="D28" s="11"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375912.5</v>
      </c>
      <c r="C29" s="11">
        <v>0</v>
      </c>
      <c r="D29" s="11">
        <v>5382.5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5382.5</v>
      </c>
    </row>
    <row r="30" spans="1:15" s="12" customFormat="1" ht="30" customHeight="1">
      <c r="A30" s="10" t="s">
        <v>39</v>
      </c>
      <c r="B30" s="11">
        <v>1936000</v>
      </c>
      <c r="C30" s="11">
        <v>0</v>
      </c>
      <c r="D30" s="11">
        <v>161086.07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161086.07</v>
      </c>
    </row>
    <row r="31" spans="1:15" s="12" customFormat="1" ht="30" customHeight="1">
      <c r="A31" s="10" t="s">
        <v>40</v>
      </c>
      <c r="B31" s="11">
        <v>10733087.5</v>
      </c>
      <c r="C31" s="11">
        <v>92895.79</v>
      </c>
      <c r="D31" s="11">
        <v>449475.93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f t="shared" si="3"/>
        <v>542371.72</v>
      </c>
    </row>
    <row r="32" spans="1:15" s="12" customFormat="1" ht="30" customHeight="1">
      <c r="A32" s="10" t="s">
        <v>41</v>
      </c>
      <c r="B32" s="11">
        <v>3000000</v>
      </c>
      <c r="C32" s="11">
        <v>70098.35</v>
      </c>
      <c r="D32" s="11">
        <v>109275.17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179373.52000000002</v>
      </c>
    </row>
    <row r="33" spans="1:15" s="12" customFormat="1" ht="30" customHeight="1">
      <c r="A33" s="10" t="s">
        <v>42</v>
      </c>
      <c r="B33" s="11">
        <v>18000000</v>
      </c>
      <c r="C33" s="11">
        <v>1383645.59</v>
      </c>
      <c r="D33" s="11">
        <v>1398791.03</v>
      </c>
      <c r="E33" s="11"/>
      <c r="F33" s="11"/>
      <c r="G33" s="11"/>
      <c r="H33" s="11"/>
      <c r="I33" s="19"/>
      <c r="J33" s="11"/>
      <c r="K33" s="11"/>
      <c r="L33" s="11"/>
      <c r="M33" s="11"/>
      <c r="N33" s="11"/>
      <c r="O33" s="11">
        <f t="shared" si="3"/>
        <v>2782436.62</v>
      </c>
    </row>
    <row r="34" spans="1:15" s="12" customFormat="1" ht="30" customHeight="1">
      <c r="A34" s="10" t="s">
        <v>43</v>
      </c>
      <c r="B34" s="11">
        <v>74000</v>
      </c>
      <c r="C34" s="11">
        <v>0</v>
      </c>
      <c r="D34" s="11">
        <v>0</v>
      </c>
      <c r="E34" s="11"/>
      <c r="F34" s="11"/>
      <c r="G34" s="11"/>
      <c r="H34" s="11"/>
      <c r="I34" s="20"/>
      <c r="J34" s="11"/>
      <c r="K34" s="11"/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26</v>
      </c>
      <c r="B35" s="21">
        <v>0</v>
      </c>
      <c r="C35" s="11">
        <v>0</v>
      </c>
      <c r="D35" s="21"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0</v>
      </c>
    </row>
    <row r="36" spans="1:15" s="12" customFormat="1" ht="30" customHeight="1">
      <c r="A36" s="10" t="s">
        <v>27</v>
      </c>
      <c r="B36" s="11">
        <v>6216000</v>
      </c>
      <c r="C36" s="11">
        <v>78208.53</v>
      </c>
      <c r="D36" s="11">
        <v>3198734.79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3"/>
        <v>3276943.32</v>
      </c>
    </row>
    <row r="37" spans="1:15" s="12" customFormat="1" ht="30" customHeight="1">
      <c r="A37" s="10" t="s">
        <v>44</v>
      </c>
      <c r="B37" s="11">
        <v>1955000</v>
      </c>
      <c r="C37" s="11">
        <v>0</v>
      </c>
      <c r="D37" s="11"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2"/>
    </row>
    <row r="39" spans="1:15" s="24" customFormat="1" ht="25.5" customHeight="1">
      <c r="A39" s="6" t="s">
        <v>45</v>
      </c>
      <c r="B39" s="23">
        <f>SUM(B40:B46)</f>
        <v>8919000</v>
      </c>
      <c r="C39" s="23">
        <f aca="true" t="shared" si="4" ref="C39:N39">SUM(C40:C45)</f>
        <v>0</v>
      </c>
      <c r="D39" s="23">
        <f t="shared" si="4"/>
        <v>0</v>
      </c>
      <c r="E39" s="23">
        <f t="shared" si="4"/>
        <v>0</v>
      </c>
      <c r="F39" s="23">
        <f t="shared" si="4"/>
        <v>0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3">
        <f>SUM(O40:O46)</f>
        <v>0</v>
      </c>
    </row>
    <row r="40" spans="1:15" s="12" customFormat="1" ht="30" customHeight="1">
      <c r="A40" s="10" t="s">
        <v>46</v>
      </c>
      <c r="B40" s="11">
        <v>35000</v>
      </c>
      <c r="C40" s="11">
        <v>0</v>
      </c>
      <c r="D40" s="11"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21"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>SUM(C41:N41)</f>
        <v>0</v>
      </c>
    </row>
    <row r="42" spans="1:15" s="12" customFormat="1" ht="30" customHeight="1">
      <c r="A42" s="10" t="s">
        <v>48</v>
      </c>
      <c r="B42" s="11">
        <v>4200000</v>
      </c>
      <c r="C42" s="11">
        <v>0</v>
      </c>
      <c r="D42" s="11"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0</v>
      </c>
    </row>
    <row r="43" spans="1:15" s="12" customFormat="1" ht="30" customHeight="1">
      <c r="A43" s="10" t="s">
        <v>49</v>
      </c>
      <c r="B43" s="11">
        <v>4683000</v>
      </c>
      <c r="C43" s="11">
        <v>0</v>
      </c>
      <c r="D43" s="11"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0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1">
        <f>SUM(C44:N44)</f>
        <v>0</v>
      </c>
    </row>
    <row r="45" spans="1:15" s="12" customFormat="1" ht="30" customHeight="1">
      <c r="A45" s="10" t="s">
        <v>26</v>
      </c>
      <c r="B45" s="11">
        <v>0</v>
      </c>
      <c r="C45" s="11">
        <v>0</v>
      </c>
      <c r="D45" s="21">
        <v>0</v>
      </c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11">
        <f>SUM(C45:N45)</f>
        <v>0</v>
      </c>
    </row>
    <row r="46" spans="1:15" s="12" customFormat="1" ht="30" customHeight="1">
      <c r="A46" s="10" t="s">
        <v>41</v>
      </c>
      <c r="B46" s="11">
        <v>0</v>
      </c>
      <c r="C46" s="11">
        <v>0</v>
      </c>
      <c r="D46" s="11">
        <v>0</v>
      </c>
      <c r="E46" s="11"/>
      <c r="F46" s="11"/>
      <c r="G46" s="11"/>
      <c r="H46" s="11"/>
      <c r="I46" s="11"/>
      <c r="J46" s="11"/>
      <c r="K46" s="11"/>
      <c r="L46" s="11"/>
      <c r="M46" s="17"/>
      <c r="N46" s="17"/>
      <c r="O46" s="11">
        <f>SUM(C46:N46)</f>
        <v>0</v>
      </c>
    </row>
    <row r="47" spans="1:15" s="24" customFormat="1" ht="25.5" customHeight="1">
      <c r="A47" s="6" t="s">
        <v>51</v>
      </c>
      <c r="B47" s="23">
        <f>B48</f>
        <v>0</v>
      </c>
      <c r="C47" s="23">
        <f>C48</f>
        <v>0</v>
      </c>
      <c r="D47" s="23">
        <v>0</v>
      </c>
      <c r="E47" s="23">
        <f aca="true" t="shared" si="5" ref="E47:O47">E48</f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</row>
    <row r="48" spans="1:15" s="12" customFormat="1" ht="25.5" customHeight="1">
      <c r="A48" s="25" t="s">
        <v>52</v>
      </c>
      <c r="B48" s="11">
        <v>0</v>
      </c>
      <c r="C48" s="11">
        <v>0</v>
      </c>
      <c r="D48" s="11"/>
      <c r="E48" s="11"/>
      <c r="F48" s="11"/>
      <c r="G48" s="11"/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8" customFormat="1" ht="25.5" customHeight="1">
      <c r="A49" s="26" t="s">
        <v>53</v>
      </c>
      <c r="B49" s="27">
        <f aca="true" t="shared" si="6" ref="B49:G49">B39+B20+B7+B47</f>
        <v>284427000</v>
      </c>
      <c r="C49" s="27">
        <f t="shared" si="6"/>
        <v>2306436.31</v>
      </c>
      <c r="D49" s="27">
        <f t="shared" si="6"/>
        <v>40991328.64</v>
      </c>
      <c r="E49" s="27">
        <f t="shared" si="6"/>
        <v>0</v>
      </c>
      <c r="F49" s="27">
        <f t="shared" si="6"/>
        <v>0</v>
      </c>
      <c r="G49" s="27">
        <f t="shared" si="6"/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f>O47+O39+O20+O7</f>
        <v>43297764.95</v>
      </c>
    </row>
    <row r="50" spans="1:15" ht="15">
      <c r="A50" s="28" t="s">
        <v>54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1:15" ht="15">
      <c r="A51" s="28" t="s">
        <v>55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1:15" ht="15">
      <c r="A52" s="28"/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>
      <c r="A56" s="37" t="s">
        <v>56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0"/>
    </row>
    <row r="58" spans="1:15" ht="15" customHeight="1">
      <c r="A58" s="35" t="s">
        <v>1</v>
      </c>
      <c r="B58" s="35" t="s">
        <v>2</v>
      </c>
      <c r="C58" s="36" t="s">
        <v>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.75">
      <c r="A59" s="35"/>
      <c r="B59" s="35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8">
        <f>SUM(B61:B76)</f>
        <v>856000</v>
      </c>
      <c r="C60" s="18">
        <f aca="true" t="shared" si="7" ref="C60:O60">SUM(C61:C74)</f>
        <v>0</v>
      </c>
      <c r="D60" s="18">
        <f t="shared" si="7"/>
        <v>0</v>
      </c>
      <c r="E60" s="18">
        <f t="shared" si="7"/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18">
        <f t="shared" si="7"/>
        <v>0</v>
      </c>
      <c r="J60" s="18">
        <f t="shared" si="7"/>
        <v>0</v>
      </c>
      <c r="K60" s="18">
        <f t="shared" si="7"/>
        <v>0</v>
      </c>
      <c r="L60" s="18">
        <f t="shared" si="7"/>
        <v>0</v>
      </c>
      <c r="M60" s="18">
        <f t="shared" si="7"/>
        <v>0</v>
      </c>
      <c r="N60" s="18">
        <f t="shared" si="7"/>
        <v>0</v>
      </c>
      <c r="O60" s="18">
        <f t="shared" si="7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f aca="true" t="shared" si="8" ref="O61:O74">SUM(C61:N61)</f>
        <v>0</v>
      </c>
    </row>
    <row r="62" spans="1:15" ht="30" customHeight="1">
      <c r="A62" s="10" t="s">
        <v>31</v>
      </c>
      <c r="B62" s="11">
        <v>270000</v>
      </c>
      <c r="C62" s="11">
        <v>0</v>
      </c>
      <c r="D62" s="11">
        <v>0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8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f t="shared" si="8"/>
        <v>0</v>
      </c>
    </row>
    <row r="64" spans="1:15" ht="30" customHeight="1">
      <c r="A64" s="10" t="s">
        <v>33</v>
      </c>
      <c r="B64" s="11">
        <v>114000</v>
      </c>
      <c r="C64" s="11">
        <v>0</v>
      </c>
      <c r="D64" s="11">
        <v>0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f t="shared" si="8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f t="shared" si="8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f t="shared" si="8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f t="shared" si="8"/>
        <v>0</v>
      </c>
    </row>
    <row r="68" spans="1:15" ht="30" customHeight="1">
      <c r="A68" s="10" t="s">
        <v>37</v>
      </c>
      <c r="B68" s="11">
        <v>10000</v>
      </c>
      <c r="C68" s="11">
        <v>0</v>
      </c>
      <c r="D68" s="11"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f t="shared" si="8"/>
        <v>0</v>
      </c>
    </row>
    <row r="69" spans="1:15" ht="30" customHeight="1">
      <c r="A69" s="10" t="s">
        <v>38</v>
      </c>
      <c r="B69" s="11">
        <v>17000</v>
      </c>
      <c r="C69" s="11">
        <v>0</v>
      </c>
      <c r="D69" s="11">
        <v>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f t="shared" si="8"/>
        <v>0</v>
      </c>
    </row>
    <row r="70" spans="1:15" ht="30" customHeight="1">
      <c r="A70" s="10" t="s">
        <v>47</v>
      </c>
      <c r="B70" s="11">
        <v>165000</v>
      </c>
      <c r="C70" s="11">
        <v>0</v>
      </c>
      <c r="D70" s="11">
        <v>0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f t="shared" si="8"/>
        <v>0</v>
      </c>
    </row>
    <row r="71" spans="1:15" ht="30" customHeight="1">
      <c r="A71" s="10" t="s">
        <v>42</v>
      </c>
      <c r="B71" s="11">
        <v>272000</v>
      </c>
      <c r="C71" s="11">
        <v>0</v>
      </c>
      <c r="D71" s="11"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f t="shared" si="8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f t="shared" si="8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f t="shared" si="8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f t="shared" si="8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2"/>
    </row>
    <row r="76" spans="1:15" ht="15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2"/>
    </row>
    <row r="77" spans="1:15" ht="15.75">
      <c r="A77" s="6" t="s">
        <v>45</v>
      </c>
      <c r="B77" s="23">
        <f aca="true" t="shared" si="9" ref="B77:O77">SUM(B78:B83)</f>
        <v>229000</v>
      </c>
      <c r="C77" s="23">
        <f t="shared" si="9"/>
        <v>0</v>
      </c>
      <c r="D77" s="23">
        <f t="shared" si="9"/>
        <v>0</v>
      </c>
      <c r="E77" s="23">
        <f t="shared" si="9"/>
        <v>0</v>
      </c>
      <c r="F77" s="23">
        <f t="shared" si="9"/>
        <v>0</v>
      </c>
      <c r="G77" s="23">
        <f t="shared" si="9"/>
        <v>0</v>
      </c>
      <c r="H77" s="23">
        <f t="shared" si="9"/>
        <v>0</v>
      </c>
      <c r="I77" s="23">
        <f t="shared" si="9"/>
        <v>0</v>
      </c>
      <c r="J77" s="23">
        <f t="shared" si="9"/>
        <v>0</v>
      </c>
      <c r="K77" s="23">
        <f t="shared" si="9"/>
        <v>0</v>
      </c>
      <c r="L77" s="23">
        <f t="shared" si="9"/>
        <v>0</v>
      </c>
      <c r="M77" s="23">
        <f t="shared" si="9"/>
        <v>0</v>
      </c>
      <c r="N77" s="23">
        <f t="shared" si="9"/>
        <v>0</v>
      </c>
      <c r="O77" s="23">
        <f t="shared" si="9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f aca="true" t="shared" si="10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f t="shared" si="10"/>
        <v>0</v>
      </c>
    </row>
    <row r="80" spans="1:15" ht="30" customHeight="1">
      <c r="A80" s="10" t="s">
        <v>48</v>
      </c>
      <c r="B80" s="11">
        <v>158000</v>
      </c>
      <c r="C80" s="11">
        <v>0</v>
      </c>
      <c r="D80" s="11">
        <v>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f t="shared" si="10"/>
        <v>0</v>
      </c>
    </row>
    <row r="81" spans="1:15" ht="30" customHeight="1">
      <c r="A81" s="10" t="s">
        <v>49</v>
      </c>
      <c r="B81" s="11">
        <v>60000</v>
      </c>
      <c r="C81" s="11">
        <v>0</v>
      </c>
      <c r="D81" s="11">
        <v>0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f t="shared" si="10"/>
        <v>0</v>
      </c>
    </row>
    <row r="82" spans="1:15" ht="30" customHeight="1">
      <c r="A82" s="10" t="s">
        <v>50</v>
      </c>
      <c r="B82" s="11">
        <v>11000</v>
      </c>
      <c r="C82" s="11">
        <v>0</v>
      </c>
      <c r="D82" s="11">
        <v>0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f t="shared" si="10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f t="shared" si="10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4" customFormat="1" ht="25.5" customHeight="1">
      <c r="A85" s="6" t="s">
        <v>51</v>
      </c>
      <c r="B85" s="23">
        <f>B86</f>
        <v>100000</v>
      </c>
      <c r="C85" s="23">
        <f>C86</f>
        <v>0</v>
      </c>
      <c r="D85" s="23">
        <v>0</v>
      </c>
      <c r="E85" s="23">
        <f aca="true" t="shared" si="11" ref="E85:O85">E86</f>
        <v>0</v>
      </c>
      <c r="F85" s="23">
        <f t="shared" si="11"/>
        <v>0</v>
      </c>
      <c r="G85" s="23">
        <f t="shared" si="11"/>
        <v>0</v>
      </c>
      <c r="H85" s="23">
        <f t="shared" si="11"/>
        <v>0</v>
      </c>
      <c r="I85" s="23">
        <f t="shared" si="11"/>
        <v>0</v>
      </c>
      <c r="J85" s="23">
        <f t="shared" si="11"/>
        <v>0</v>
      </c>
      <c r="K85" s="23">
        <f t="shared" si="11"/>
        <v>0</v>
      </c>
      <c r="L85" s="23">
        <f t="shared" si="11"/>
        <v>0</v>
      </c>
      <c r="M85" s="23">
        <f t="shared" si="11"/>
        <v>0</v>
      </c>
      <c r="N85" s="23">
        <f t="shared" si="11"/>
        <v>0</v>
      </c>
      <c r="O85" s="23">
        <f t="shared" si="11"/>
        <v>0</v>
      </c>
    </row>
    <row r="86" spans="1:15" s="12" customFormat="1" ht="25.5" customHeight="1">
      <c r="A86" s="25" t="s">
        <v>52</v>
      </c>
      <c r="B86" s="11">
        <v>100000</v>
      </c>
      <c r="C86" s="11">
        <v>0</v>
      </c>
      <c r="D86" s="11">
        <v>0</v>
      </c>
      <c r="E86" s="11"/>
      <c r="F86" s="11"/>
      <c r="G86" s="11"/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6" t="s">
        <v>53</v>
      </c>
      <c r="B88" s="27">
        <f aca="true" t="shared" si="12" ref="B88:O88">B77+B60+B85</f>
        <v>1185000</v>
      </c>
      <c r="C88" s="27">
        <f t="shared" si="12"/>
        <v>0</v>
      </c>
      <c r="D88" s="27">
        <f t="shared" si="12"/>
        <v>0</v>
      </c>
      <c r="E88" s="27">
        <f t="shared" si="12"/>
        <v>0</v>
      </c>
      <c r="F88" s="27">
        <f t="shared" si="12"/>
        <v>0</v>
      </c>
      <c r="G88" s="27">
        <f t="shared" si="12"/>
        <v>0</v>
      </c>
      <c r="H88" s="27">
        <f t="shared" si="12"/>
        <v>0</v>
      </c>
      <c r="I88" s="27">
        <f t="shared" si="12"/>
        <v>0</v>
      </c>
      <c r="J88" s="27">
        <f t="shared" si="12"/>
        <v>0</v>
      </c>
      <c r="K88" s="27">
        <f t="shared" si="12"/>
        <v>0</v>
      </c>
      <c r="L88" s="27">
        <f t="shared" si="12"/>
        <v>0</v>
      </c>
      <c r="M88" s="27">
        <f t="shared" si="12"/>
        <v>0</v>
      </c>
      <c r="N88" s="27">
        <f t="shared" si="12"/>
        <v>0</v>
      </c>
      <c r="O88" s="27">
        <f t="shared" si="12"/>
        <v>0</v>
      </c>
    </row>
    <row r="89" ht="14.25">
      <c r="A89" s="31" t="s">
        <v>54</v>
      </c>
    </row>
    <row r="90" ht="15">
      <c r="A90" s="28" t="s">
        <v>55</v>
      </c>
    </row>
    <row r="93" ht="14.25">
      <c r="A93" t="s">
        <v>59</v>
      </c>
    </row>
  </sheetData>
  <sheetProtection selectLockedCells="1" selectUnlockedCells="1"/>
  <mergeCells count="11"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9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2020-03-06T13:45:50Z</dcterms:modified>
  <cp:category/>
  <cp:version/>
  <cp:contentType/>
  <cp:contentStatus/>
</cp:coreProperties>
</file>