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detalhamento_das_despesas" sheetId="1" r:id="rId1"/>
  </sheets>
  <definedNames>
    <definedName name="_xlnm.Print_Area" localSheetId="0">'detalhamento_das_despesas'!$A$1:$O$84</definedName>
    <definedName name="_xlnm.Print_Titles" localSheetId="0">'detalhamento_das_despesas'!$1:$6</definedName>
    <definedName name="Print_Area_0" localSheetId="0">'detalhamento_das_despesas'!$A$1:$O$61</definedName>
    <definedName name="Print_Area_0_0" localSheetId="0">'detalhamento_das_despesas'!$A$1:$O$61</definedName>
    <definedName name="Print_Area_0_0_0" localSheetId="0">'detalhamento_das_despesas'!$A$1:$O$61</definedName>
    <definedName name="Print_Area_0_0_0_0" localSheetId="0">'detalhamento_das_despesas'!$A$1:$O$61</definedName>
    <definedName name="Print_Area_0_0_0_0_0" localSheetId="0">'detalhamento_das_despesas'!$A$1:$O$61</definedName>
    <definedName name="Print_Area_0_0_0_0_0_0" localSheetId="0">'detalhamento_das_despesas'!$A$1:$O$61</definedName>
    <definedName name="Print_Area_0_0_0_0_0_0_0" localSheetId="0">'detalhamento_das_despesas'!$A$1:$O$61</definedName>
    <definedName name="Print_Area_0_0_0_0_0_0_0_0" localSheetId="0">'detalhamento_das_despesas'!$A$1:$O$61</definedName>
    <definedName name="Print_Area_0_0_0_0_0_0_0_0_0" localSheetId="0">'detalhamento_das_despesas'!$A$1:$O$61</definedName>
    <definedName name="Print_Area_0_0_0_0_0_0_0_0_0_0" localSheetId="0">'detalhamento_das_despesas'!$A$1:$O$61</definedName>
    <definedName name="Print_Area_0_0_0_0_0_0_0_0_0_0_0" localSheetId="0">'detalhamento_das_despesas'!$A$1:$O$61</definedName>
    <definedName name="Print_Area_0_0_0_0_0_0_0_0_0_0_0_0" localSheetId="0">'detalhamento_das_despesas'!$A$1:$O$61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<sst xmlns="http://schemas.openxmlformats.org/spreadsheetml/2006/main" count="103" uniqueCount="59">
  <si>
    <t>ABRIL/2016</t>
  </si>
  <si>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</si>
  <si>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</si>
  <si>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</si>
  <si>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</si>
  <si>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</si>
  <si>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</si>
  <si>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</si>
  <si>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</si>
  <si>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</si>
  <si>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</si>
  <si>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</si>
  <si>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</si>
  <si>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</si>
  <si>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</si>
  <si>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</si>
  <si>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</si>
  <si>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</si>
  <si>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</si>
  <si>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</si>
  <si>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</si>
  <si>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</si>
  <si>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</si>
  <si>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</si>
  <si>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</si>
  <si>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</si>
  <si>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</si>
  <si>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</si>
  <si>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</si>
  <si>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</si>
  <si>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</si>
  <si>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</si>
  <si>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</si>
  <si>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</si>
  <si>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</si>
  <si>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</si>
  <si>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</si>
  <si>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</si>
  <si>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</si>
  <si>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</si>
  <si>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</si>
  <si>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</si>
  <si>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46 Auxílio alimentação</t>
  </si>
  <si>
    <t>47 Obrigações Tributárias e contributivas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</si>
  <si>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</si>
  <si>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</si>
  <si>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</si>
  <si>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</si>
  <si>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</si>
  <si>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</si>
  <si>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T O T A L</t>
  </si>
  <si>
    <t xml:space="preserve">Fonte: Demonstrativo de Execução orçamentária sistema AFI </t>
  </si>
  <si>
    <t>Data da última atualização: 06/05/2016</t>
  </si>
  <si>
    <t>D E T A L H A M E N T O   D A S   D E S P E S A S – FAMP-AM</t>
  </si>
  <si>
    <t>47 Obrigações Tributárias</t>
  </si>
  <si>
    <t>39 - Outros Serviços de Terceiros - Pessoa Jurídica</t>
  </si>
  <si>
    <t>D E T A L H A M E N T O   D A S   D E S P E S A S – PROVITA-AM</t>
  </si>
  <si>
    <t>Não foram realizadas despesas pelo Fundo PROVITA em abril de 2016.</t>
  </si>
  <si>
    <t>FUNDAMENTO LEGAL: Resolução CNMP nº 86/2012, art 5º, inciso I, alínea “b”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</si>
</sst>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4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5" fontId="3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4" fontId="5" fillId="0" borderId="0" xfId="0" applyFont="1" applyBorder="1" applyAlignment="1">
      <alignment horizontal="left"/>
    </xf>
    <xf numFmtId="164" fontId="6" fillId="2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/>
    </xf>
    <xf numFmtId="164" fontId="7" fillId="3" borderId="1" xfId="0" applyFont="1" applyFill="1" applyBorder="1" applyAlignment="1">
      <alignment horizontal="center" vertical="center"/>
    </xf>
    <xf numFmtId="164" fontId="8" fillId="3" borderId="1" xfId="0" applyFont="1" applyFill="1" applyBorder="1" applyAlignment="1">
      <alignment horizontal="center" vertical="center"/>
    </xf>
    <xf numFmtId="164" fontId="7" fillId="0" borderId="0" xfId="0" applyFont="1" applyAlignment="1">
      <alignment horizontal="center"/>
    </xf>
    <xf numFmtId="164" fontId="8" fillId="3" borderId="1" xfId="0" applyFont="1" applyFill="1" applyBorder="1" applyAlignment="1">
      <alignment horizontal="left" vertical="center" wrapText="1"/>
    </xf>
    <xf numFmtId="166" fontId="9" fillId="3" borderId="2" xfId="0" applyNumberFormat="1" applyFont="1" applyFill="1" applyBorder="1" applyAlignment="1">
      <alignment horizontal="center" vertical="center"/>
    </xf>
    <xf numFmtId="164" fontId="10" fillId="0" borderId="0" xfId="0" applyFont="1" applyAlignment="1">
      <alignment horizontal="right" vertical="center"/>
    </xf>
    <xf numFmtId="164" fontId="10" fillId="0" borderId="0" xfId="0" applyFont="1" applyAlignment="1">
      <alignment horizontal="center" vertical="center"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 horizontal="center" vertical="center" wrapText="1"/>
    </xf>
    <xf numFmtId="164" fontId="0" fillId="0" borderId="0" xfId="0" applyAlignment="1">
      <alignment horizontal="center"/>
    </xf>
    <xf numFmtId="164" fontId="11" fillId="0" borderId="1" xfId="0" applyFont="1" applyBorder="1" applyAlignment="1">
      <alignment/>
    </xf>
    <xf numFmtId="166" fontId="11" fillId="0" borderId="1" xfId="0" applyNumberFormat="1" applyFont="1" applyBorder="1" applyAlignment="1">
      <alignment horizontal="center" vertical="center" wrapText="1"/>
    </xf>
    <xf numFmtId="164" fontId="12" fillId="0" borderId="0" xfId="0" applyFont="1" applyAlignment="1">
      <alignment horizontal="center"/>
    </xf>
    <xf numFmtId="164" fontId="8" fillId="0" borderId="1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 vertical="center"/>
    </xf>
    <xf numFmtId="166" fontId="8" fillId="3" borderId="2" xfId="0" applyNumberFormat="1" applyFont="1" applyFill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6" fontId="8" fillId="3" borderId="2" xfId="0" applyNumberFormat="1" applyFont="1" applyFill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13" fillId="3" borderId="1" xfId="0" applyFont="1" applyFill="1" applyBorder="1" applyAlignment="1">
      <alignment horizontal="right" vertical="center"/>
    </xf>
    <xf numFmtId="166" fontId="8" fillId="3" borderId="1" xfId="0" applyNumberFormat="1" applyFont="1" applyFill="1" applyBorder="1" applyAlignment="1">
      <alignment horizontal="center" vertical="center"/>
    </xf>
    <xf numFmtId="164" fontId="7" fillId="0" borderId="0" xfId="0" applyFont="1" applyAlignment="1">
      <alignment/>
    </xf>
    <xf numFmtId="164" fontId="0" fillId="0" borderId="0" xfId="0" applyFont="1" applyAlignment="1">
      <alignment/>
    </xf>
    <xf numFmtId="164" fontId="8" fillId="0" borderId="0" xfId="0" applyFont="1" applyBorder="1" applyAlignment="1">
      <alignment horizontal="left"/>
    </xf>
    <xf numFmtId="164" fontId="8" fillId="0" borderId="0" xfId="0" applyFont="1" applyAlignment="1">
      <alignment/>
    </xf>
    <xf numFmtId="166" fontId="8" fillId="3" borderId="2" xfId="0" applyNumberFormat="1" applyFont="1" applyFill="1" applyBorder="1" applyAlignment="1">
      <alignment horizontal="right" vertical="center"/>
    </xf>
    <xf numFmtId="166" fontId="7" fillId="0" borderId="1" xfId="0" applyNumberFormat="1" applyFont="1" applyBorder="1" applyAlignment="1">
      <alignment horizontal="right" vertical="center" wrapText="1"/>
    </xf>
    <xf numFmtId="166" fontId="8" fillId="3" borderId="2" xfId="0" applyNumberFormat="1" applyFont="1" applyFill="1" applyBorder="1" applyAlignment="1">
      <alignment horizontal="right" vertical="center" wrapText="1"/>
    </xf>
    <xf numFmtId="166" fontId="8" fillId="3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724852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0" y="676275"/>
          <a:ext cx="1933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tabSelected="1" zoomScale="70" zoomScaleNormal="70" workbookViewId="0" topLeftCell="A67">
      <selection activeCell="A87" sqref="A87"/>
    </sheetView>
  </sheetViews>
  <sheetFormatPr defaultColWidth="11.19921875" defaultRowHeight="14.25"/>
  <cols>
    <col min="1" max="1" width="46.09765625" style="0" customWidth="1"/>
    <col min="2" max="2" width="27" style="0" customWidth="1"/>
    <col min="3" max="4" width="16.19921875" style="0" customWidth="1"/>
    <col min="5" max="5" width="16.5" style="0" customWidth="1"/>
    <col min="6" max="6" width="15.59765625" style="0" customWidth="1"/>
    <col min="7" max="7" width="15.19921875" style="0" customWidth="1"/>
    <col min="8" max="8" width="15.09765625" style="0" customWidth="1"/>
    <col min="9" max="9" width="15.3984375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6" style="0" customWidth="1"/>
    <col min="16" max="16384" width="10.59765625" style="0" customWidth="1"/>
  </cols>
  <sheetData>
    <row r="1" spans="7:15" ht="108.75" customHeight="1">
      <c r="G1" s="1"/>
      <c r="I1" s="1"/>
      <c r="O1" s="2"/>
    </row>
    <row r="2" spans="1:15" ht="35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 t="s">
        <v>0</v>
      </c>
      <c r="L2" s="4"/>
      <c r="M2" s="4"/>
      <c r="N2" s="4"/>
      <c r="O2" s="4"/>
    </row>
    <row r="3" spans="1:15" ht="28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ht="10.5" customHeight="1">
      <c r="O4" s="1"/>
    </row>
    <row r="5" spans="1:15" ht="25.5" customHeight="1">
      <c r="A5" s="6" t="s">
        <v>2</v>
      </c>
      <c r="B5" s="6" t="s">
        <v>3</v>
      </c>
      <c r="C5" s="7" t="s">
        <v>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10" customFormat="1" ht="25.5" customHeight="1">
      <c r="A6" s="6"/>
      <c r="B6" s="6"/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9" t="s">
        <v>17</v>
      </c>
    </row>
    <row r="7" spans="1:16" s="14" customFormat="1" ht="25.5" customHeight="1">
      <c r="A7" s="11" t="s">
        <v>18</v>
      </c>
      <c r="B7" s="12">
        <f>SUM(B8:B18)</f>
        <v>186120000</v>
      </c>
      <c r="C7" s="12">
        <f>SUM(C8:C18)</f>
        <v>15637759.110000001</v>
      </c>
      <c r="D7" s="12">
        <f>SUM(D8:D18)</f>
        <v>12541113.6</v>
      </c>
      <c r="E7" s="12">
        <f>SUM(E8:E18)</f>
        <v>12152455.39</v>
      </c>
      <c r="F7" s="12">
        <f>SUM(F8:F18)</f>
        <v>11852598.08</v>
      </c>
      <c r="G7" s="12">
        <f>SUM(G8:G18)</f>
        <v>0</v>
      </c>
      <c r="H7" s="12">
        <f>SUM(H8:H18)</f>
        <v>0</v>
      </c>
      <c r="I7" s="12">
        <f>SUM(I8:I18)</f>
        <v>0</v>
      </c>
      <c r="J7" s="12">
        <f>SUM(J8:J18)</f>
        <v>0</v>
      </c>
      <c r="K7" s="12">
        <f>SUM(K8:K18)</f>
        <v>0</v>
      </c>
      <c r="L7" s="12">
        <f>SUM(L8:L18)</f>
        <v>0</v>
      </c>
      <c r="M7" s="12">
        <f>SUM(M8:M18)</f>
        <v>0</v>
      </c>
      <c r="N7" s="12">
        <f>SUM(N8:N18)</f>
        <v>0</v>
      </c>
      <c r="O7" s="12">
        <f>SUM(O8:O18)</f>
        <v>52183926.18</v>
      </c>
      <c r="P7" s="13"/>
    </row>
    <row r="8" spans="1:15" s="17" customFormat="1" ht="30" customHeight="1">
      <c r="A8" s="15" t="s">
        <v>19</v>
      </c>
      <c r="B8" s="16">
        <v>15700000</v>
      </c>
      <c r="C8" s="16">
        <v>2007057.68</v>
      </c>
      <c r="D8" s="16">
        <v>2041719.14</v>
      </c>
      <c r="E8" s="16">
        <v>2023956.92</v>
      </c>
      <c r="F8" s="16">
        <v>2006574.91</v>
      </c>
      <c r="G8" s="16"/>
      <c r="H8" s="16"/>
      <c r="I8" s="16"/>
      <c r="J8" s="16"/>
      <c r="K8" s="16"/>
      <c r="L8" s="16"/>
      <c r="M8" s="16"/>
      <c r="N8" s="16"/>
      <c r="O8" s="16">
        <f aca="true" t="shared" si="0" ref="O8:O18">SUM(C8:N8)</f>
        <v>8079308.649999999</v>
      </c>
    </row>
    <row r="9" spans="1:15" s="17" customFormat="1" ht="30" customHeight="1">
      <c r="A9" s="15" t="s">
        <v>20</v>
      </c>
      <c r="B9" s="16">
        <v>12498000</v>
      </c>
      <c r="C9" s="16">
        <v>902247.65</v>
      </c>
      <c r="D9" s="16">
        <v>914885.55</v>
      </c>
      <c r="E9" s="16">
        <v>905862.73</v>
      </c>
      <c r="F9" s="16">
        <v>905960.45</v>
      </c>
      <c r="G9" s="16"/>
      <c r="H9" s="16"/>
      <c r="I9" s="16"/>
      <c r="J9" s="16"/>
      <c r="K9" s="16"/>
      <c r="L9" s="16"/>
      <c r="M9" s="16"/>
      <c r="N9" s="16"/>
      <c r="O9" s="16">
        <f t="shared" si="0"/>
        <v>3628956.38</v>
      </c>
    </row>
    <row r="10" spans="1:15" s="17" customFormat="1" ht="30" customHeight="1">
      <c r="A10" s="15" t="s">
        <v>21</v>
      </c>
      <c r="B10" s="16">
        <v>1000</v>
      </c>
      <c r="C10" s="16">
        <v>0</v>
      </c>
      <c r="D10" s="16">
        <v>0</v>
      </c>
      <c r="E10" s="16">
        <v>0</v>
      </c>
      <c r="F10" s="16">
        <v>0</v>
      </c>
      <c r="G10" s="16"/>
      <c r="H10" s="16"/>
      <c r="I10" s="16"/>
      <c r="J10" s="16"/>
      <c r="K10" s="16"/>
      <c r="L10" s="16"/>
      <c r="M10" s="16"/>
      <c r="N10" s="16"/>
      <c r="O10" s="16">
        <f t="shared" si="0"/>
        <v>0</v>
      </c>
    </row>
    <row r="11" spans="1:15" s="17" customFormat="1" ht="30" customHeight="1">
      <c r="A11" s="15" t="s">
        <v>22</v>
      </c>
      <c r="B11" s="16">
        <v>1000</v>
      </c>
      <c r="C11" s="16">
        <v>0</v>
      </c>
      <c r="D11" s="16">
        <v>0</v>
      </c>
      <c r="E11" s="16">
        <v>0</v>
      </c>
      <c r="F11" s="16">
        <v>0</v>
      </c>
      <c r="G11" s="16"/>
      <c r="H11" s="16"/>
      <c r="I11" s="16"/>
      <c r="J11" s="16"/>
      <c r="K11" s="16"/>
      <c r="L11" s="16"/>
      <c r="M11" s="16"/>
      <c r="N11" s="16"/>
      <c r="O11" s="16">
        <f t="shared" si="0"/>
        <v>0</v>
      </c>
    </row>
    <row r="12" spans="1:15" s="17" customFormat="1" ht="30" customHeight="1">
      <c r="A12" s="15" t="s">
        <v>23</v>
      </c>
      <c r="B12" s="16">
        <v>132607000</v>
      </c>
      <c r="C12" s="16">
        <v>11191661.24</v>
      </c>
      <c r="D12" s="16">
        <v>8090002.159999998</v>
      </c>
      <c r="E12" s="16">
        <v>8085496.31</v>
      </c>
      <c r="F12" s="16">
        <v>7967621.98</v>
      </c>
      <c r="G12" s="16"/>
      <c r="H12" s="16"/>
      <c r="I12" s="16"/>
      <c r="J12" s="16"/>
      <c r="K12" s="16"/>
      <c r="L12" s="16"/>
      <c r="M12" s="16"/>
      <c r="N12" s="16"/>
      <c r="O12" s="16">
        <f t="shared" si="0"/>
        <v>35334781.69</v>
      </c>
    </row>
    <row r="13" spans="1:15" s="17" customFormat="1" ht="30" customHeight="1">
      <c r="A13" s="15" t="s">
        <v>24</v>
      </c>
      <c r="B13" s="16">
        <v>10001000</v>
      </c>
      <c r="C13" s="16">
        <v>0</v>
      </c>
      <c r="D13" s="16">
        <v>73288.9</v>
      </c>
      <c r="E13" s="16">
        <v>138810.66</v>
      </c>
      <c r="F13" s="16">
        <v>0</v>
      </c>
      <c r="G13" s="16"/>
      <c r="H13" s="16"/>
      <c r="I13" s="16"/>
      <c r="J13" s="16"/>
      <c r="K13" s="16"/>
      <c r="L13" s="16"/>
      <c r="M13" s="16"/>
      <c r="N13" s="16"/>
      <c r="O13" s="16">
        <f t="shared" si="0"/>
        <v>212099.56</v>
      </c>
    </row>
    <row r="14" spans="1:15" s="20" customFormat="1" ht="30" customHeight="1">
      <c r="A14" s="18" t="s">
        <v>25</v>
      </c>
      <c r="B14" s="19">
        <v>6090000</v>
      </c>
      <c r="C14" s="19">
        <v>635368.76</v>
      </c>
      <c r="D14" s="19">
        <v>530864.69</v>
      </c>
      <c r="E14" s="19">
        <v>536058.83</v>
      </c>
      <c r="F14" s="16">
        <v>520720.98</v>
      </c>
      <c r="G14" s="19"/>
      <c r="H14" s="19"/>
      <c r="I14" s="19"/>
      <c r="J14" s="19"/>
      <c r="K14" s="19"/>
      <c r="L14" s="19"/>
      <c r="M14" s="19"/>
      <c r="N14" s="19"/>
      <c r="O14" s="19">
        <f t="shared" si="0"/>
        <v>2223013.26</v>
      </c>
    </row>
    <row r="15" spans="1:15" s="17" customFormat="1" ht="30" customHeight="1">
      <c r="A15" s="15" t="s">
        <v>26</v>
      </c>
      <c r="B15" s="16">
        <v>1000</v>
      </c>
      <c r="C15" s="16">
        <v>0</v>
      </c>
      <c r="D15" s="16">
        <v>0</v>
      </c>
      <c r="E15" s="16">
        <v>0</v>
      </c>
      <c r="F15" s="16">
        <v>0</v>
      </c>
      <c r="G15" s="16"/>
      <c r="H15" s="16"/>
      <c r="I15" s="16"/>
      <c r="J15" s="16"/>
      <c r="K15" s="16"/>
      <c r="L15" s="16"/>
      <c r="M15" s="16"/>
      <c r="N15" s="16"/>
      <c r="O15" s="16">
        <f t="shared" si="0"/>
        <v>0</v>
      </c>
    </row>
    <row r="16" spans="1:15" s="17" customFormat="1" ht="30" customHeight="1">
      <c r="A16" s="15" t="s">
        <v>27</v>
      </c>
      <c r="B16" s="16">
        <v>7000000</v>
      </c>
      <c r="C16" s="16">
        <v>886423.78</v>
      </c>
      <c r="D16" s="16">
        <v>875353.1599999999</v>
      </c>
      <c r="E16" s="16">
        <v>454769.94</v>
      </c>
      <c r="F16" s="16">
        <v>444219.76</v>
      </c>
      <c r="G16" s="16"/>
      <c r="H16" s="16"/>
      <c r="I16" s="16"/>
      <c r="J16" s="16"/>
      <c r="K16" s="16"/>
      <c r="L16" s="16"/>
      <c r="M16" s="16"/>
      <c r="N16" s="16"/>
      <c r="O16" s="19">
        <f t="shared" si="0"/>
        <v>2660766.6399999997</v>
      </c>
    </row>
    <row r="17" spans="1:15" s="17" customFormat="1" ht="30" customHeight="1">
      <c r="A17" s="15" t="s">
        <v>28</v>
      </c>
      <c r="B17" s="16">
        <v>1551000</v>
      </c>
      <c r="C17" s="16">
        <v>15000</v>
      </c>
      <c r="D17" s="16">
        <v>15000</v>
      </c>
      <c r="E17" s="16">
        <v>7500</v>
      </c>
      <c r="F17" s="16">
        <v>7500</v>
      </c>
      <c r="G17" s="16"/>
      <c r="H17" s="16"/>
      <c r="I17" s="16"/>
      <c r="J17" s="16"/>
      <c r="K17" s="16"/>
      <c r="L17" s="16"/>
      <c r="M17" s="16"/>
      <c r="N17" s="16"/>
      <c r="O17" s="16">
        <f t="shared" si="0"/>
        <v>45000</v>
      </c>
    </row>
    <row r="18" spans="1:15" s="17" customFormat="1" ht="30" customHeight="1">
      <c r="A18" s="15" t="s">
        <v>29</v>
      </c>
      <c r="B18" s="16">
        <v>670000</v>
      </c>
      <c r="C18" s="16">
        <v>0</v>
      </c>
      <c r="D18" s="16">
        <v>0</v>
      </c>
      <c r="E18" s="16">
        <v>0</v>
      </c>
      <c r="F18" s="16">
        <v>0</v>
      </c>
      <c r="G18" s="16"/>
      <c r="H18" s="16"/>
      <c r="I18" s="16"/>
      <c r="J18" s="16"/>
      <c r="K18" s="16"/>
      <c r="L18" s="16"/>
      <c r="M18" s="16"/>
      <c r="N18" s="16"/>
      <c r="O18" s="16">
        <f t="shared" si="0"/>
        <v>0</v>
      </c>
    </row>
    <row r="19" spans="1:15" s="17" customFormat="1" ht="25.5" customHeight="1">
      <c r="A19" s="21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2"/>
      <c r="N19" s="22"/>
      <c r="O19" s="16"/>
    </row>
    <row r="20" spans="1:15" s="10" customFormat="1" ht="25.5" customHeight="1">
      <c r="A20" s="11" t="s">
        <v>30</v>
      </c>
      <c r="B20" s="23">
        <f>SUM(B21:B36)</f>
        <v>48015592</v>
      </c>
      <c r="C20" s="23">
        <f>SUM(C21:C36)</f>
        <v>2171544.12</v>
      </c>
      <c r="D20" s="23">
        <f>SUM(D21:D36)</f>
        <v>2320018.12</v>
      </c>
      <c r="E20" s="23">
        <f>SUM(E21:E36)</f>
        <v>1542445.5899999999</v>
      </c>
      <c r="F20" s="23">
        <f>SUM(F21:F36)</f>
        <v>3701404.7600000002</v>
      </c>
      <c r="G20" s="23">
        <f>SUM(G21:G36)</f>
        <v>0</v>
      </c>
      <c r="H20" s="23">
        <f>SUM(H21:H36)</f>
        <v>0</v>
      </c>
      <c r="I20" s="23">
        <f>SUM(I21:I36)</f>
        <v>0</v>
      </c>
      <c r="J20" s="23">
        <f>SUM(J21:J36)</f>
        <v>0</v>
      </c>
      <c r="K20" s="23">
        <f>SUM(K21:K36)</f>
        <v>0</v>
      </c>
      <c r="L20" s="23">
        <f>SUM(L21:L36)</f>
        <v>0</v>
      </c>
      <c r="M20" s="23">
        <f>SUM(M21:M36)</f>
        <v>0</v>
      </c>
      <c r="N20" s="23">
        <f>SUM(N21:N36)</f>
        <v>0</v>
      </c>
      <c r="O20" s="23">
        <f>SUM(O21:O35)</f>
        <v>9735412.59</v>
      </c>
    </row>
    <row r="21" spans="1:15" s="17" customFormat="1" ht="30" customHeight="1">
      <c r="A21" s="15" t="s">
        <v>31</v>
      </c>
      <c r="B21" s="16">
        <v>1160000</v>
      </c>
      <c r="C21" s="16">
        <v>0</v>
      </c>
      <c r="D21" s="16">
        <v>0</v>
      </c>
      <c r="E21" s="16">
        <v>0</v>
      </c>
      <c r="F21" s="16">
        <v>0</v>
      </c>
      <c r="G21" s="16"/>
      <c r="H21" s="16"/>
      <c r="I21" s="16"/>
      <c r="J21" s="16"/>
      <c r="K21" s="16"/>
      <c r="L21" s="16"/>
      <c r="M21" s="16"/>
      <c r="N21" s="16"/>
      <c r="O21" s="16">
        <f aca="true" t="shared" si="1" ref="O21:O35">SUM(C21:N21)</f>
        <v>0</v>
      </c>
    </row>
    <row r="22" spans="1:15" s="17" customFormat="1" ht="30" customHeight="1">
      <c r="A22" s="15" t="s">
        <v>32</v>
      </c>
      <c r="B22" s="16">
        <v>7491000</v>
      </c>
      <c r="C22" s="16">
        <v>1220705.25</v>
      </c>
      <c r="D22" s="16">
        <v>1218867.35</v>
      </c>
      <c r="E22" s="16">
        <v>0</v>
      </c>
      <c r="F22" s="16">
        <v>2442964.41</v>
      </c>
      <c r="G22" s="16"/>
      <c r="H22" s="16"/>
      <c r="I22" s="16"/>
      <c r="J22" s="16"/>
      <c r="K22" s="16"/>
      <c r="L22" s="16"/>
      <c r="M22" s="16"/>
      <c r="N22" s="16"/>
      <c r="O22" s="16">
        <f t="shared" si="1"/>
        <v>4882537.01</v>
      </c>
    </row>
    <row r="23" spans="1:15" s="17" customFormat="1" ht="30" customHeight="1">
      <c r="A23" s="15" t="s">
        <v>33</v>
      </c>
      <c r="B23" s="16">
        <v>780000</v>
      </c>
      <c r="C23" s="16">
        <v>0</v>
      </c>
      <c r="D23" s="16">
        <v>6852.4</v>
      </c>
      <c r="E23" s="16">
        <v>19825.22</v>
      </c>
      <c r="F23" s="16">
        <v>21546.32</v>
      </c>
      <c r="G23" s="16"/>
      <c r="H23" s="16"/>
      <c r="I23" s="16"/>
      <c r="J23" s="16"/>
      <c r="K23" s="16"/>
      <c r="L23" s="16"/>
      <c r="M23" s="16"/>
      <c r="N23" s="16"/>
      <c r="O23" s="16">
        <f t="shared" si="1"/>
        <v>48223.94</v>
      </c>
    </row>
    <row r="24" spans="1:15" s="17" customFormat="1" ht="30" customHeight="1">
      <c r="A24" s="15" t="s">
        <v>34</v>
      </c>
      <c r="B24" s="16">
        <v>1805200</v>
      </c>
      <c r="C24" s="16">
        <v>0</v>
      </c>
      <c r="D24" s="16">
        <v>1970</v>
      </c>
      <c r="E24" s="16">
        <v>2495</v>
      </c>
      <c r="F24" s="16">
        <v>10960.3</v>
      </c>
      <c r="G24" s="16"/>
      <c r="H24" s="16"/>
      <c r="I24" s="16"/>
      <c r="J24" s="16"/>
      <c r="K24" s="16"/>
      <c r="L24" s="16"/>
      <c r="M24" s="16"/>
      <c r="N24" s="16"/>
      <c r="O24" s="16">
        <f t="shared" si="1"/>
        <v>15425.3</v>
      </c>
    </row>
    <row r="25" spans="1:15" s="17" customFormat="1" ht="30" customHeight="1">
      <c r="A25" s="15" t="s">
        <v>35</v>
      </c>
      <c r="B25" s="16">
        <v>25000</v>
      </c>
      <c r="C25" s="16">
        <v>0</v>
      </c>
      <c r="D25" s="16">
        <v>2200</v>
      </c>
      <c r="E25" s="16">
        <v>2500</v>
      </c>
      <c r="F25" s="16">
        <v>2700</v>
      </c>
      <c r="G25" s="16"/>
      <c r="H25" s="16"/>
      <c r="I25" s="16"/>
      <c r="J25" s="16"/>
      <c r="K25" s="16"/>
      <c r="L25" s="16"/>
      <c r="M25" s="16"/>
      <c r="N25" s="16"/>
      <c r="O25" s="16">
        <f t="shared" si="1"/>
        <v>7400</v>
      </c>
    </row>
    <row r="26" spans="1:15" s="17" customFormat="1" ht="30" customHeight="1">
      <c r="A26" s="15" t="s">
        <v>36</v>
      </c>
      <c r="B26" s="16">
        <v>20000</v>
      </c>
      <c r="C26" s="16">
        <v>0</v>
      </c>
      <c r="D26" s="16">
        <v>0</v>
      </c>
      <c r="E26" s="16">
        <v>0</v>
      </c>
      <c r="F26" s="16">
        <v>0</v>
      </c>
      <c r="G26" s="16"/>
      <c r="H26" s="16"/>
      <c r="I26" s="16"/>
      <c r="J26" s="16"/>
      <c r="K26" s="16"/>
      <c r="L26" s="16"/>
      <c r="M26" s="16"/>
      <c r="N26" s="16"/>
      <c r="O26" s="16">
        <f t="shared" si="1"/>
        <v>0</v>
      </c>
    </row>
    <row r="27" spans="1:15" s="17" customFormat="1" ht="30" customHeight="1">
      <c r="A27" s="15" t="s">
        <v>37</v>
      </c>
      <c r="B27" s="16">
        <v>625000</v>
      </c>
      <c r="C27" s="16">
        <v>0</v>
      </c>
      <c r="D27" s="16">
        <v>0</v>
      </c>
      <c r="E27" s="16">
        <v>0</v>
      </c>
      <c r="F27" s="16">
        <v>0</v>
      </c>
      <c r="G27" s="16"/>
      <c r="H27" s="16"/>
      <c r="I27" s="16"/>
      <c r="J27" s="16"/>
      <c r="K27" s="16"/>
      <c r="L27" s="16"/>
      <c r="M27" s="16"/>
      <c r="N27" s="16"/>
      <c r="O27" s="16">
        <f t="shared" si="1"/>
        <v>0</v>
      </c>
    </row>
    <row r="28" spans="1:15" s="17" customFormat="1" ht="30" customHeight="1">
      <c r="A28" s="15" t="s">
        <v>38</v>
      </c>
      <c r="B28" s="16">
        <v>50000</v>
      </c>
      <c r="C28" s="16">
        <v>0</v>
      </c>
      <c r="D28" s="16">
        <v>0</v>
      </c>
      <c r="E28" s="16">
        <v>0</v>
      </c>
      <c r="F28" s="16">
        <v>0</v>
      </c>
      <c r="G28" s="16"/>
      <c r="H28" s="16"/>
      <c r="I28" s="16"/>
      <c r="J28" s="16"/>
      <c r="K28" s="16"/>
      <c r="L28" s="16"/>
      <c r="M28" s="16"/>
      <c r="N28" s="16"/>
      <c r="O28" s="16">
        <f t="shared" si="1"/>
        <v>0</v>
      </c>
    </row>
    <row r="29" spans="1:15" s="17" customFormat="1" ht="30" customHeight="1">
      <c r="A29" s="15" t="s">
        <v>39</v>
      </c>
      <c r="B29" s="16">
        <v>312400</v>
      </c>
      <c r="C29" s="16">
        <v>0</v>
      </c>
      <c r="D29" s="16">
        <v>4653.97</v>
      </c>
      <c r="E29" s="16">
        <v>14003.97</v>
      </c>
      <c r="F29" s="16">
        <v>0</v>
      </c>
      <c r="G29" s="16"/>
      <c r="H29" s="16"/>
      <c r="I29" s="16"/>
      <c r="J29" s="16"/>
      <c r="K29" s="16"/>
      <c r="L29" s="16"/>
      <c r="M29" s="16"/>
      <c r="N29" s="16"/>
      <c r="O29" s="16">
        <f t="shared" si="1"/>
        <v>18657.94</v>
      </c>
    </row>
    <row r="30" spans="1:15" s="17" customFormat="1" ht="30" customHeight="1">
      <c r="A30" s="15" t="s">
        <v>40</v>
      </c>
      <c r="B30" s="16">
        <v>2975500</v>
      </c>
      <c r="C30" s="16">
        <v>0</v>
      </c>
      <c r="D30" s="16">
        <v>5729.26</v>
      </c>
      <c r="E30" s="16">
        <v>123333.25</v>
      </c>
      <c r="F30" s="16">
        <v>123333.25</v>
      </c>
      <c r="G30" s="16"/>
      <c r="H30" s="16"/>
      <c r="I30" s="16"/>
      <c r="J30" s="16"/>
      <c r="K30" s="16"/>
      <c r="L30" s="16"/>
      <c r="M30" s="16"/>
      <c r="N30" s="16"/>
      <c r="O30" s="16">
        <f t="shared" si="1"/>
        <v>252395.76</v>
      </c>
    </row>
    <row r="31" spans="1:15" s="17" customFormat="1" ht="30" customHeight="1">
      <c r="A31" s="15" t="s">
        <v>41</v>
      </c>
      <c r="B31" s="16">
        <v>10757492</v>
      </c>
      <c r="C31" s="16">
        <v>5407.92</v>
      </c>
      <c r="D31" s="16">
        <v>140276.09999999998</v>
      </c>
      <c r="E31" s="16">
        <v>442790.01</v>
      </c>
      <c r="F31" s="16">
        <v>106025.71</v>
      </c>
      <c r="G31" s="16"/>
      <c r="H31" s="16"/>
      <c r="I31" s="16"/>
      <c r="J31" s="16"/>
      <c r="K31" s="16"/>
      <c r="L31" s="16"/>
      <c r="M31" s="16"/>
      <c r="N31" s="16"/>
      <c r="O31" s="19">
        <f t="shared" si="1"/>
        <v>694499.74</v>
      </c>
    </row>
    <row r="32" spans="1:15" s="17" customFormat="1" ht="30" customHeight="1">
      <c r="A32" s="15" t="s">
        <v>42</v>
      </c>
      <c r="B32" s="16">
        <v>11735000</v>
      </c>
      <c r="C32" s="16">
        <v>942454.51</v>
      </c>
      <c r="D32" s="16">
        <v>936409.04</v>
      </c>
      <c r="E32" s="16">
        <v>933799.95</v>
      </c>
      <c r="F32" s="16">
        <v>940227.21</v>
      </c>
      <c r="G32" s="16"/>
      <c r="H32" s="16"/>
      <c r="I32" s="16"/>
      <c r="J32" s="16"/>
      <c r="K32" s="16"/>
      <c r="L32" s="16"/>
      <c r="M32" s="16"/>
      <c r="N32" s="16"/>
      <c r="O32" s="16">
        <f t="shared" si="1"/>
        <v>3752890.71</v>
      </c>
    </row>
    <row r="33" spans="1:15" s="17" customFormat="1" ht="30" customHeight="1">
      <c r="A33" s="15" t="s">
        <v>43</v>
      </c>
      <c r="B33" s="16">
        <v>95000</v>
      </c>
      <c r="C33" s="16">
        <v>226.44</v>
      </c>
      <c r="D33" s="16">
        <v>0</v>
      </c>
      <c r="E33" s="16">
        <v>948.19</v>
      </c>
      <c r="F33" s="16">
        <v>0</v>
      </c>
      <c r="G33" s="16"/>
      <c r="H33" s="16"/>
      <c r="I33" s="16"/>
      <c r="J33" s="16"/>
      <c r="K33" s="16"/>
      <c r="L33" s="16"/>
      <c r="M33" s="16"/>
      <c r="N33" s="16"/>
      <c r="O33" s="16">
        <f t="shared" si="1"/>
        <v>1174.63</v>
      </c>
    </row>
    <row r="34" spans="1:15" s="17" customFormat="1" ht="30" customHeight="1">
      <c r="A34" s="15" t="s">
        <v>27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/>
      <c r="H34" s="16"/>
      <c r="I34" s="16"/>
      <c r="J34" s="16"/>
      <c r="K34" s="16"/>
      <c r="L34" s="16"/>
      <c r="M34" s="16"/>
      <c r="N34" s="16"/>
      <c r="O34" s="16">
        <f t="shared" si="1"/>
        <v>0</v>
      </c>
    </row>
    <row r="35" spans="1:15" s="17" customFormat="1" ht="30" customHeight="1">
      <c r="A35" s="15" t="s">
        <v>28</v>
      </c>
      <c r="B35" s="16">
        <v>10184000</v>
      </c>
      <c r="C35" s="16">
        <v>2750</v>
      </c>
      <c r="D35" s="16">
        <v>3060</v>
      </c>
      <c r="E35" s="16">
        <v>2750</v>
      </c>
      <c r="F35" s="16">
        <v>53647.56</v>
      </c>
      <c r="G35" s="16"/>
      <c r="H35" s="16"/>
      <c r="I35" s="16"/>
      <c r="J35" s="16"/>
      <c r="K35" s="16"/>
      <c r="L35" s="16"/>
      <c r="M35" s="16"/>
      <c r="N35" s="16"/>
      <c r="O35" s="16">
        <f t="shared" si="1"/>
        <v>62207.56</v>
      </c>
    </row>
    <row r="36" spans="1:15" s="17" customFormat="1" ht="25.5" customHeight="1">
      <c r="A36" s="21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2"/>
      <c r="N36" s="22"/>
      <c r="O36" s="24"/>
    </row>
    <row r="37" spans="1:15" s="26" customFormat="1" ht="25.5" customHeight="1">
      <c r="A37" s="11" t="s">
        <v>44</v>
      </c>
      <c r="B37" s="25">
        <f>SUM(B38:B43)</f>
        <v>3597000</v>
      </c>
      <c r="C37" s="25">
        <f>SUM(C38:C43)</f>
        <v>0</v>
      </c>
      <c r="D37" s="25">
        <f>SUM(D38:D43)</f>
        <v>0</v>
      </c>
      <c r="E37" s="25">
        <f>SUM(E38:E43)</f>
        <v>102221.69</v>
      </c>
      <c r="F37" s="25">
        <f>SUM(F38:F43)</f>
        <v>3498.8</v>
      </c>
      <c r="G37" s="25">
        <f>SUM(G38:G43)</f>
        <v>0</v>
      </c>
      <c r="H37" s="25">
        <f>SUM(H38:H43)</f>
        <v>0</v>
      </c>
      <c r="I37" s="25">
        <f>SUM(I38:I43)</f>
        <v>0</v>
      </c>
      <c r="J37" s="25">
        <f>SUM(J38:J43)</f>
        <v>0</v>
      </c>
      <c r="K37" s="25">
        <f>SUM(K38:K43)</f>
        <v>0</v>
      </c>
      <c r="L37" s="25">
        <f>SUM(L38:L43)</f>
        <v>0</v>
      </c>
      <c r="M37" s="25">
        <f>SUM(M38:M43)</f>
        <v>0</v>
      </c>
      <c r="N37" s="25">
        <f>SUM(N38:N43)</f>
        <v>0</v>
      </c>
      <c r="O37" s="25">
        <f>SUM(O38:O43)</f>
        <v>105720.49</v>
      </c>
    </row>
    <row r="38" spans="1:15" s="17" customFormat="1" ht="30" customHeight="1">
      <c r="A38" s="15" t="s">
        <v>45</v>
      </c>
      <c r="B38" s="16">
        <v>10000</v>
      </c>
      <c r="C38" s="16">
        <v>0</v>
      </c>
      <c r="D38" s="16">
        <v>0</v>
      </c>
      <c r="E38" s="16">
        <v>0</v>
      </c>
      <c r="F38" s="16">
        <v>0</v>
      </c>
      <c r="G38" s="16"/>
      <c r="H38" s="16"/>
      <c r="I38" s="16"/>
      <c r="J38" s="16"/>
      <c r="K38" s="16"/>
      <c r="L38" s="16"/>
      <c r="M38" s="16"/>
      <c r="N38" s="16"/>
      <c r="O38" s="16">
        <f aca="true" t="shared" si="2" ref="O38:O43">SUM(C38:N38)</f>
        <v>0</v>
      </c>
    </row>
    <row r="39" spans="1:15" s="17" customFormat="1" ht="30" customHeight="1">
      <c r="A39" s="15" t="s">
        <v>46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/>
      <c r="H39" s="16"/>
      <c r="I39" s="16"/>
      <c r="J39" s="16"/>
      <c r="K39" s="16"/>
      <c r="L39" s="16"/>
      <c r="M39" s="16"/>
      <c r="N39" s="16"/>
      <c r="O39" s="16">
        <f t="shared" si="2"/>
        <v>0</v>
      </c>
    </row>
    <row r="40" spans="1:15" s="17" customFormat="1" ht="30" customHeight="1">
      <c r="A40" s="15" t="s">
        <v>47</v>
      </c>
      <c r="B40" s="16">
        <v>2067000</v>
      </c>
      <c r="C40" s="16">
        <v>0</v>
      </c>
      <c r="D40" s="16">
        <v>0</v>
      </c>
      <c r="E40" s="16">
        <v>0</v>
      </c>
      <c r="F40" s="16">
        <v>0</v>
      </c>
      <c r="G40" s="16"/>
      <c r="H40" s="16"/>
      <c r="I40" s="16"/>
      <c r="J40" s="16"/>
      <c r="K40" s="16"/>
      <c r="L40" s="16"/>
      <c r="M40" s="16"/>
      <c r="N40" s="16"/>
      <c r="O40" s="16">
        <f t="shared" si="2"/>
        <v>0</v>
      </c>
    </row>
    <row r="41" spans="1:15" s="17" customFormat="1" ht="30" customHeight="1">
      <c r="A41" s="15" t="s">
        <v>48</v>
      </c>
      <c r="B41" s="16">
        <v>1420000</v>
      </c>
      <c r="C41" s="16">
        <v>0</v>
      </c>
      <c r="D41" s="16">
        <v>0</v>
      </c>
      <c r="E41" s="16">
        <v>102221.69</v>
      </c>
      <c r="F41" s="16">
        <v>3498.8</v>
      </c>
      <c r="G41" s="16"/>
      <c r="H41" s="16"/>
      <c r="I41" s="16"/>
      <c r="J41" s="16"/>
      <c r="K41" s="16"/>
      <c r="L41" s="16"/>
      <c r="M41" s="16"/>
      <c r="N41" s="16"/>
      <c r="O41" s="16">
        <f t="shared" si="2"/>
        <v>105720.49</v>
      </c>
    </row>
    <row r="42" spans="1:15" s="17" customFormat="1" ht="30" customHeight="1">
      <c r="A42" s="15" t="s">
        <v>49</v>
      </c>
      <c r="B42" s="16">
        <v>100000</v>
      </c>
      <c r="C42" s="16">
        <v>0</v>
      </c>
      <c r="D42" s="16">
        <v>0</v>
      </c>
      <c r="E42" s="16">
        <v>0</v>
      </c>
      <c r="F42" s="16">
        <v>0</v>
      </c>
      <c r="G42" s="16"/>
      <c r="H42" s="16"/>
      <c r="I42" s="16"/>
      <c r="J42" s="16"/>
      <c r="K42" s="16"/>
      <c r="L42" s="16"/>
      <c r="M42" s="22"/>
      <c r="N42" s="22"/>
      <c r="O42" s="16">
        <f t="shared" si="2"/>
        <v>0</v>
      </c>
    </row>
    <row r="43" spans="1:15" s="17" customFormat="1" ht="30" customHeight="1">
      <c r="A43" s="15" t="s">
        <v>27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/>
      <c r="H43" s="16"/>
      <c r="I43" s="16"/>
      <c r="J43" s="16"/>
      <c r="K43" s="16"/>
      <c r="L43" s="16"/>
      <c r="M43" s="22"/>
      <c r="N43" s="22"/>
      <c r="O43" s="16">
        <f t="shared" si="2"/>
        <v>0</v>
      </c>
    </row>
    <row r="44" spans="1:15" s="17" customFormat="1" ht="25.5" customHeight="1">
      <c r="A44" s="21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2"/>
      <c r="N44" s="22"/>
      <c r="O44" s="24"/>
    </row>
    <row r="45" spans="1:15" s="29" customFormat="1" ht="25.5" customHeight="1">
      <c r="A45" s="27" t="s">
        <v>50</v>
      </c>
      <c r="B45" s="28">
        <f>B37+B20+B7</f>
        <v>237732592</v>
      </c>
      <c r="C45" s="28">
        <f>C37+C20+C7</f>
        <v>17809303.23</v>
      </c>
      <c r="D45" s="28">
        <f>D37+D20+D7</f>
        <v>14861131.719999999</v>
      </c>
      <c r="E45" s="28">
        <f>E37+E20+E7</f>
        <v>13797122.67</v>
      </c>
      <c r="F45" s="28">
        <f>F37+F20+F7</f>
        <v>15557501.64</v>
      </c>
      <c r="G45" s="28">
        <f>G37+G20+G7</f>
        <v>0</v>
      </c>
      <c r="H45" s="28">
        <f>H37+H20+H7</f>
        <v>0</v>
      </c>
      <c r="I45" s="28">
        <f>I37+I20+I7</f>
        <v>0</v>
      </c>
      <c r="J45" s="28">
        <f>J37+J20+J7</f>
        <v>0</v>
      </c>
      <c r="K45" s="28">
        <f>K37+K20+K7</f>
        <v>0</v>
      </c>
      <c r="L45" s="28">
        <f>L37+L20+L7</f>
        <v>0</v>
      </c>
      <c r="M45" s="28">
        <f>M37+M20+M7</f>
        <v>0</v>
      </c>
      <c r="N45" s="28">
        <f>N37+N20+N7</f>
        <v>0</v>
      </c>
      <c r="O45" s="28">
        <f>O37+O20+O7</f>
        <v>62025059.26</v>
      </c>
    </row>
    <row r="46" spans="1:15" ht="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15" ht="16.5">
      <c r="A47" s="30" t="s">
        <v>51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5" ht="16.5">
      <c r="A48" s="29" t="s">
        <v>52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ht="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 ht="15.75">
      <c r="A50" s="31" t="s">
        <v>53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1:15" ht="15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2"/>
    </row>
    <row r="52" spans="1:15" ht="15" customHeight="1">
      <c r="A52" s="6" t="s">
        <v>2</v>
      </c>
      <c r="B52" s="6" t="s">
        <v>3</v>
      </c>
      <c r="C52" s="7" t="s">
        <v>4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5.75">
      <c r="A53" s="6"/>
      <c r="B53" s="6"/>
      <c r="C53" s="8" t="s">
        <v>5</v>
      </c>
      <c r="D53" s="8" t="s">
        <v>6</v>
      </c>
      <c r="E53" s="8" t="s">
        <v>7</v>
      </c>
      <c r="F53" s="8" t="s">
        <v>8</v>
      </c>
      <c r="G53" s="8" t="s">
        <v>9</v>
      </c>
      <c r="H53" s="8" t="s">
        <v>10</v>
      </c>
      <c r="I53" s="8" t="s">
        <v>11</v>
      </c>
      <c r="J53" s="8" t="s">
        <v>12</v>
      </c>
      <c r="K53" s="8" t="s">
        <v>13</v>
      </c>
      <c r="L53" s="8" t="s">
        <v>14</v>
      </c>
      <c r="M53" s="8" t="s">
        <v>15</v>
      </c>
      <c r="N53" s="8" t="s">
        <v>16</v>
      </c>
      <c r="O53" s="9" t="s">
        <v>17</v>
      </c>
    </row>
    <row r="54" spans="1:15" ht="15.75">
      <c r="A54" s="11" t="s">
        <v>30</v>
      </c>
      <c r="B54" s="33">
        <f>SUM(B55:B70)</f>
        <v>1100000</v>
      </c>
      <c r="C54" s="33">
        <f>SUM(C55:C68)</f>
        <v>0</v>
      </c>
      <c r="D54" s="33">
        <f>SUM(D55:D68)</f>
        <v>0</v>
      </c>
      <c r="E54" s="33">
        <f>SUM(E55:E68)</f>
        <v>194775</v>
      </c>
      <c r="F54" s="33">
        <f>SUM(F55:F68)</f>
        <v>0</v>
      </c>
      <c r="G54" s="33">
        <f>SUM(G55:G68)</f>
        <v>0</v>
      </c>
      <c r="H54" s="33">
        <f>SUM(H55:H68)</f>
        <v>0</v>
      </c>
      <c r="I54" s="33">
        <f>SUM(I55:I68)</f>
        <v>0</v>
      </c>
      <c r="J54" s="33">
        <f>SUM(J55:J68)</f>
        <v>0</v>
      </c>
      <c r="K54" s="33">
        <f>SUM(K55:K68)</f>
        <v>0</v>
      </c>
      <c r="L54" s="33">
        <f>SUM(L55:L68)</f>
        <v>0</v>
      </c>
      <c r="M54" s="33">
        <f>SUM(M55:M68)</f>
        <v>0</v>
      </c>
      <c r="N54" s="33">
        <f>SUM(N55:N68)</f>
        <v>0</v>
      </c>
      <c r="O54" s="33">
        <f>SUM(O55:O68)</f>
        <v>194775</v>
      </c>
    </row>
    <row r="55" spans="1:15" ht="30" customHeight="1">
      <c r="A55" s="15" t="s">
        <v>31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/>
      <c r="H55" s="34"/>
      <c r="I55" s="34"/>
      <c r="J55" s="34"/>
      <c r="K55" s="34"/>
      <c r="L55" s="34"/>
      <c r="M55" s="34"/>
      <c r="N55" s="34"/>
      <c r="O55" s="34">
        <f aca="true" t="shared" si="3" ref="O55:O68">SUM(C55:N55)</f>
        <v>0</v>
      </c>
    </row>
    <row r="56" spans="1:15" ht="30" customHeight="1">
      <c r="A56" s="15" t="s">
        <v>32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/>
      <c r="H56" s="34"/>
      <c r="I56" s="34"/>
      <c r="J56" s="34"/>
      <c r="K56" s="34"/>
      <c r="L56" s="34"/>
      <c r="M56" s="34"/>
      <c r="N56" s="34"/>
      <c r="O56" s="34">
        <f t="shared" si="3"/>
        <v>0</v>
      </c>
    </row>
    <row r="57" spans="1:15" ht="30" customHeight="1">
      <c r="A57" s="15" t="s">
        <v>33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/>
      <c r="H57" s="34"/>
      <c r="I57" s="34"/>
      <c r="J57" s="34"/>
      <c r="K57" s="34"/>
      <c r="L57" s="34"/>
      <c r="M57" s="34"/>
      <c r="N57" s="34"/>
      <c r="O57" s="34">
        <f t="shared" si="3"/>
        <v>0</v>
      </c>
    </row>
    <row r="58" spans="1:15" ht="30" customHeight="1">
      <c r="A58" s="15" t="s">
        <v>34</v>
      </c>
      <c r="B58" s="34">
        <v>69000</v>
      </c>
      <c r="C58" s="34">
        <v>0</v>
      </c>
      <c r="D58" s="34">
        <v>0</v>
      </c>
      <c r="E58" s="34">
        <v>0</v>
      </c>
      <c r="F58" s="34">
        <v>0</v>
      </c>
      <c r="G58" s="34"/>
      <c r="H58" s="34"/>
      <c r="I58" s="34"/>
      <c r="J58" s="34"/>
      <c r="K58" s="34"/>
      <c r="L58" s="34"/>
      <c r="M58" s="34"/>
      <c r="N58" s="34"/>
      <c r="O58" s="34">
        <f t="shared" si="3"/>
        <v>0</v>
      </c>
    </row>
    <row r="59" spans="1:15" ht="30" customHeight="1">
      <c r="A59" s="15" t="s">
        <v>35</v>
      </c>
      <c r="B59" s="34">
        <v>2000</v>
      </c>
      <c r="C59" s="34">
        <v>0</v>
      </c>
      <c r="D59" s="34">
        <v>0</v>
      </c>
      <c r="E59" s="34">
        <v>0</v>
      </c>
      <c r="F59" s="34">
        <v>0</v>
      </c>
      <c r="G59" s="34"/>
      <c r="H59" s="34"/>
      <c r="I59" s="34"/>
      <c r="J59" s="34"/>
      <c r="K59" s="34"/>
      <c r="L59" s="34"/>
      <c r="M59" s="34"/>
      <c r="N59" s="34"/>
      <c r="O59" s="34">
        <f t="shared" si="3"/>
        <v>0</v>
      </c>
    </row>
    <row r="60" spans="1:15" ht="30" customHeight="1">
      <c r="A60" s="15" t="s">
        <v>36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/>
      <c r="H60" s="34"/>
      <c r="I60" s="34"/>
      <c r="J60" s="34"/>
      <c r="K60" s="34"/>
      <c r="L60" s="34"/>
      <c r="M60" s="34"/>
      <c r="N60" s="34"/>
      <c r="O60" s="34">
        <f t="shared" si="3"/>
        <v>0</v>
      </c>
    </row>
    <row r="61" spans="1:15" ht="30" customHeight="1">
      <c r="A61" s="15" t="s">
        <v>37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/>
      <c r="H61" s="34"/>
      <c r="I61" s="34"/>
      <c r="J61" s="34"/>
      <c r="K61" s="34"/>
      <c r="L61" s="34"/>
      <c r="M61" s="34"/>
      <c r="N61" s="34"/>
      <c r="O61" s="34">
        <f t="shared" si="3"/>
        <v>0</v>
      </c>
    </row>
    <row r="62" spans="1:15" ht="30" customHeight="1">
      <c r="A62" s="15" t="s">
        <v>38</v>
      </c>
      <c r="B62" s="34">
        <v>275375</v>
      </c>
      <c r="C62" s="34">
        <v>0</v>
      </c>
      <c r="D62" s="34">
        <v>0</v>
      </c>
      <c r="E62" s="34">
        <v>0</v>
      </c>
      <c r="F62" s="34">
        <v>0</v>
      </c>
      <c r="G62" s="34"/>
      <c r="H62" s="34"/>
      <c r="I62" s="34"/>
      <c r="J62" s="34"/>
      <c r="K62" s="34"/>
      <c r="L62" s="34"/>
      <c r="M62" s="34"/>
      <c r="N62" s="34"/>
      <c r="O62" s="34">
        <f t="shared" si="3"/>
        <v>0</v>
      </c>
    </row>
    <row r="63" spans="1:15" ht="30" customHeight="1">
      <c r="A63" s="15" t="s">
        <v>39</v>
      </c>
      <c r="B63" s="34">
        <v>47000</v>
      </c>
      <c r="C63" s="34">
        <v>0</v>
      </c>
      <c r="D63" s="34">
        <v>0</v>
      </c>
      <c r="E63" s="34">
        <v>0</v>
      </c>
      <c r="F63" s="34">
        <v>0</v>
      </c>
      <c r="G63" s="34"/>
      <c r="H63" s="34"/>
      <c r="I63" s="34"/>
      <c r="J63" s="34"/>
      <c r="K63" s="34"/>
      <c r="L63" s="34"/>
      <c r="M63" s="34"/>
      <c r="N63" s="34"/>
      <c r="O63" s="34">
        <f t="shared" si="3"/>
        <v>0</v>
      </c>
    </row>
    <row r="64" spans="1:15" ht="30" customHeight="1">
      <c r="A64" s="15" t="s">
        <v>46</v>
      </c>
      <c r="B64" s="34">
        <v>691625</v>
      </c>
      <c r="C64" s="34">
        <v>0</v>
      </c>
      <c r="D64" s="34">
        <v>0</v>
      </c>
      <c r="E64" s="34">
        <v>194775</v>
      </c>
      <c r="F64" s="34">
        <v>0</v>
      </c>
      <c r="G64" s="34"/>
      <c r="H64" s="34"/>
      <c r="I64" s="34"/>
      <c r="J64" s="34"/>
      <c r="K64" s="34"/>
      <c r="L64" s="34"/>
      <c r="M64" s="34"/>
      <c r="N64" s="34"/>
      <c r="O64" s="34">
        <f t="shared" si="3"/>
        <v>194775</v>
      </c>
    </row>
    <row r="65" spans="1:15" ht="30" customHeight="1">
      <c r="A65" s="15" t="s">
        <v>42</v>
      </c>
      <c r="B65" s="34">
        <v>0</v>
      </c>
      <c r="C65" s="34">
        <v>0</v>
      </c>
      <c r="D65" s="34">
        <v>0</v>
      </c>
      <c r="E65" s="34">
        <v>0</v>
      </c>
      <c r="F65" s="34">
        <v>0</v>
      </c>
      <c r="G65" s="34"/>
      <c r="H65" s="34"/>
      <c r="I65" s="34"/>
      <c r="J65" s="34"/>
      <c r="K65" s="34"/>
      <c r="L65" s="34"/>
      <c r="M65" s="34"/>
      <c r="N65" s="34"/>
      <c r="O65" s="34">
        <f t="shared" si="3"/>
        <v>0</v>
      </c>
    </row>
    <row r="66" spans="1:15" ht="30" customHeight="1">
      <c r="A66" s="15" t="s">
        <v>54</v>
      </c>
      <c r="B66" s="34">
        <v>15000</v>
      </c>
      <c r="C66" s="34">
        <v>0</v>
      </c>
      <c r="D66" s="34">
        <v>0</v>
      </c>
      <c r="E66" s="34">
        <v>0</v>
      </c>
      <c r="F66" s="34">
        <v>0</v>
      </c>
      <c r="G66" s="34"/>
      <c r="H66" s="34"/>
      <c r="I66" s="34"/>
      <c r="J66" s="34"/>
      <c r="K66" s="34"/>
      <c r="L66" s="34"/>
      <c r="M66" s="34"/>
      <c r="N66" s="34"/>
      <c r="O66" s="34">
        <f t="shared" si="3"/>
        <v>0</v>
      </c>
    </row>
    <row r="67" spans="1:15" ht="30" customHeight="1">
      <c r="A67" s="15" t="s">
        <v>27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/>
      <c r="H67" s="34"/>
      <c r="I67" s="34"/>
      <c r="J67" s="34"/>
      <c r="K67" s="34"/>
      <c r="L67" s="34"/>
      <c r="M67" s="34"/>
      <c r="N67" s="34"/>
      <c r="O67" s="34">
        <f t="shared" si="3"/>
        <v>0</v>
      </c>
    </row>
    <row r="68" spans="1:15" ht="30" customHeight="1">
      <c r="A68" s="15" t="s">
        <v>28</v>
      </c>
      <c r="B68" s="34">
        <v>0</v>
      </c>
      <c r="C68" s="34">
        <v>0</v>
      </c>
      <c r="D68" s="34">
        <v>0</v>
      </c>
      <c r="E68" s="34">
        <v>0</v>
      </c>
      <c r="F68" s="34">
        <v>0</v>
      </c>
      <c r="G68" s="34"/>
      <c r="H68" s="34"/>
      <c r="I68" s="34"/>
      <c r="J68" s="34"/>
      <c r="K68" s="34"/>
      <c r="L68" s="34"/>
      <c r="M68" s="34"/>
      <c r="N68" s="34"/>
      <c r="O68" s="34">
        <f t="shared" si="3"/>
        <v>0</v>
      </c>
    </row>
    <row r="69" spans="1:15" ht="15.75">
      <c r="A69" s="15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16"/>
      <c r="M69" s="22"/>
      <c r="N69" s="22"/>
      <c r="O69" s="24"/>
    </row>
    <row r="70" spans="1:15" ht="15.75">
      <c r="A70" s="21"/>
      <c r="B70" s="34"/>
      <c r="C70" s="34"/>
      <c r="D70" s="34"/>
      <c r="E70" s="34"/>
      <c r="F70" s="16"/>
      <c r="G70" s="16"/>
      <c r="H70" s="16"/>
      <c r="I70" s="16"/>
      <c r="J70" s="16"/>
      <c r="K70" s="16"/>
      <c r="L70" s="16"/>
      <c r="M70" s="22"/>
      <c r="N70" s="22"/>
      <c r="O70" s="24"/>
    </row>
    <row r="71" spans="1:15" ht="15.75">
      <c r="A71" s="11" t="s">
        <v>44</v>
      </c>
      <c r="B71" s="35">
        <f>SUM(B72:B77)</f>
        <v>1100000</v>
      </c>
      <c r="C71" s="35">
        <f>SUM(C72:C77)</f>
        <v>0</v>
      </c>
      <c r="D71" s="35">
        <f>SUM(D72:D77)</f>
        <v>0</v>
      </c>
      <c r="E71" s="35">
        <f>SUM(E72:E77)</f>
        <v>0</v>
      </c>
      <c r="F71" s="35">
        <f>SUM(F72:F77)</f>
        <v>0</v>
      </c>
      <c r="G71" s="35">
        <f>SUM(G72:G77)</f>
        <v>0</v>
      </c>
      <c r="H71" s="35">
        <f>SUM(H72:H77)</f>
        <v>0</v>
      </c>
      <c r="I71" s="35">
        <f>SUM(I72:I77)</f>
        <v>0</v>
      </c>
      <c r="J71" s="35">
        <f>SUM(J72:J77)</f>
        <v>0</v>
      </c>
      <c r="K71" s="35">
        <f>SUM(K72:K77)</f>
        <v>0</v>
      </c>
      <c r="L71" s="35">
        <f>SUM(L72:L77)</f>
        <v>0</v>
      </c>
      <c r="M71" s="35">
        <f>SUM(M72:M77)</f>
        <v>0</v>
      </c>
      <c r="N71" s="35">
        <f>SUM(N72:N77)</f>
        <v>0</v>
      </c>
      <c r="O71" s="35">
        <f>SUM(O72:O77)</f>
        <v>0</v>
      </c>
    </row>
    <row r="72" spans="1:15" ht="32.25" customHeight="1">
      <c r="A72" s="15" t="s">
        <v>55</v>
      </c>
      <c r="B72" s="34">
        <v>60743</v>
      </c>
      <c r="C72" s="34">
        <v>0</v>
      </c>
      <c r="D72" s="34">
        <v>0</v>
      </c>
      <c r="E72" s="34">
        <v>0</v>
      </c>
      <c r="F72" s="34">
        <v>0</v>
      </c>
      <c r="G72" s="34"/>
      <c r="H72" s="34"/>
      <c r="I72" s="34"/>
      <c r="J72" s="34"/>
      <c r="K72" s="34"/>
      <c r="L72" s="34"/>
      <c r="M72" s="34"/>
      <c r="N72" s="34"/>
      <c r="O72" s="34">
        <f aca="true" t="shared" si="4" ref="O72:O77">SUM(C72:N72)</f>
        <v>0</v>
      </c>
    </row>
    <row r="73" spans="1:15" ht="32.25" customHeight="1">
      <c r="A73" s="15" t="s">
        <v>45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34"/>
      <c r="H73" s="34"/>
      <c r="I73" s="34"/>
      <c r="J73" s="34"/>
      <c r="K73" s="34"/>
      <c r="L73" s="34"/>
      <c r="M73" s="34"/>
      <c r="N73" s="34"/>
      <c r="O73" s="34">
        <f t="shared" si="4"/>
        <v>0</v>
      </c>
    </row>
    <row r="74" spans="1:15" ht="30" customHeight="1">
      <c r="A74" s="15" t="s">
        <v>47</v>
      </c>
      <c r="B74" s="34">
        <v>560000</v>
      </c>
      <c r="C74" s="34">
        <v>0</v>
      </c>
      <c r="D74" s="34">
        <v>0</v>
      </c>
      <c r="E74" s="34">
        <v>0</v>
      </c>
      <c r="F74" s="34">
        <v>0</v>
      </c>
      <c r="G74" s="34"/>
      <c r="H74" s="34"/>
      <c r="I74" s="34"/>
      <c r="J74" s="34"/>
      <c r="K74" s="34"/>
      <c r="L74" s="34"/>
      <c r="M74" s="34"/>
      <c r="N74" s="34"/>
      <c r="O74" s="34">
        <f t="shared" si="4"/>
        <v>0</v>
      </c>
    </row>
    <row r="75" spans="1:15" ht="30" customHeight="1">
      <c r="A75" s="15" t="s">
        <v>48</v>
      </c>
      <c r="B75" s="34">
        <v>459257</v>
      </c>
      <c r="C75" s="34">
        <v>0</v>
      </c>
      <c r="D75" s="34">
        <v>0</v>
      </c>
      <c r="E75" s="34">
        <v>0</v>
      </c>
      <c r="F75" s="34">
        <v>0</v>
      </c>
      <c r="G75" s="34"/>
      <c r="H75" s="34"/>
      <c r="I75" s="34"/>
      <c r="J75" s="34"/>
      <c r="K75" s="34"/>
      <c r="L75" s="34"/>
      <c r="M75" s="34"/>
      <c r="N75" s="34"/>
      <c r="O75" s="34">
        <f t="shared" si="4"/>
        <v>0</v>
      </c>
    </row>
    <row r="76" spans="1:15" ht="30" customHeight="1">
      <c r="A76" s="15" t="s">
        <v>49</v>
      </c>
      <c r="B76" s="34">
        <v>20000</v>
      </c>
      <c r="C76" s="34">
        <v>0</v>
      </c>
      <c r="D76" s="34">
        <v>0</v>
      </c>
      <c r="E76" s="34">
        <v>0</v>
      </c>
      <c r="F76" s="34">
        <v>0</v>
      </c>
      <c r="G76" s="34"/>
      <c r="H76" s="34"/>
      <c r="I76" s="34"/>
      <c r="J76" s="34"/>
      <c r="K76" s="34"/>
      <c r="L76" s="34"/>
      <c r="M76" s="34"/>
      <c r="N76" s="34"/>
      <c r="O76" s="34">
        <f t="shared" si="4"/>
        <v>0</v>
      </c>
    </row>
    <row r="77" spans="1:15" ht="30" customHeight="1">
      <c r="A77" s="15" t="s">
        <v>27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/>
      <c r="H77" s="34"/>
      <c r="I77" s="34"/>
      <c r="J77" s="34"/>
      <c r="K77" s="34"/>
      <c r="L77" s="34"/>
      <c r="M77" s="34"/>
      <c r="N77" s="34"/>
      <c r="O77" s="34">
        <f t="shared" si="4"/>
        <v>0</v>
      </c>
    </row>
    <row r="78" spans="1:15" ht="15.75">
      <c r="A78" s="27" t="s">
        <v>50</v>
      </c>
      <c r="B78" s="36">
        <f>B71+B54</f>
        <v>2200000</v>
      </c>
      <c r="C78" s="36">
        <f>C71+C54</f>
        <v>0</v>
      </c>
      <c r="D78" s="36">
        <f>D71+D54</f>
        <v>0</v>
      </c>
      <c r="E78" s="36">
        <f>E71+E54</f>
        <v>194775</v>
      </c>
      <c r="F78" s="36">
        <f>F71+F54</f>
        <v>0</v>
      </c>
      <c r="G78" s="36">
        <f>G71+G54</f>
        <v>0</v>
      </c>
      <c r="H78" s="36">
        <f>H71+H54</f>
        <v>0</v>
      </c>
      <c r="I78" s="36">
        <f>I71+I54</f>
        <v>0</v>
      </c>
      <c r="J78" s="36">
        <f>J71+J54</f>
        <v>0</v>
      </c>
      <c r="K78" s="36">
        <f>K71+K54</f>
        <v>0</v>
      </c>
      <c r="L78" s="36">
        <f>L71+L54</f>
        <v>0</v>
      </c>
      <c r="M78" s="36">
        <f>M71+M54</f>
        <v>0</v>
      </c>
      <c r="N78" s="36">
        <f>N71+N54</f>
        <v>0</v>
      </c>
      <c r="O78" s="36">
        <f>O71+O54</f>
        <v>194775</v>
      </c>
    </row>
    <row r="79" ht="14.25">
      <c r="A79" s="30"/>
    </row>
    <row r="80" ht="15.75">
      <c r="A80" s="30" t="s">
        <v>51</v>
      </c>
    </row>
    <row r="81" ht="16.5">
      <c r="A81" s="29" t="s">
        <v>52</v>
      </c>
    </row>
    <row r="82" ht="15.75">
      <c r="A82" s="30"/>
    </row>
    <row r="83" spans="1:15" ht="15.75">
      <c r="A83" s="31" t="s">
        <v>56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1:15" ht="15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32"/>
    </row>
    <row r="85" ht="14.25">
      <c r="A85" t="s">
        <v>57</v>
      </c>
    </row>
    <row r="87" ht="14.25">
      <c r="A87" s="30" t="s">
        <v>51</v>
      </c>
    </row>
    <row r="88" ht="15">
      <c r="A88" s="29" t="s">
        <v>52</v>
      </c>
    </row>
    <row r="91" ht="14.25">
      <c r="A91" t="s">
        <v>58</v>
      </c>
    </row>
  </sheetData>
  <sheetProtection selectLockedCells="1" selectUnlockedCells="1"/>
  <mergeCells count="12">
    <mergeCell ref="A2:E2"/>
    <mergeCell ref="F2:J2"/>
    <mergeCell ref="K2:O2"/>
    <mergeCell ref="A3:O3"/>
    <mergeCell ref="A5:A6"/>
    <mergeCell ref="B5:B6"/>
    <mergeCell ref="C5:O5"/>
    <mergeCell ref="A50:O50"/>
    <mergeCell ref="A52:A53"/>
    <mergeCell ref="B52:B53"/>
    <mergeCell ref="C52:O52"/>
    <mergeCell ref="A83:O83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Clilson Castro Viana</dc:creator>
  <cp:keywords/>
  <dc:description/>
  <cp:lastModifiedBy/>
  <cp:lastPrinted>2016-01-18T14:45:18Z</cp:lastPrinted>
  <dcterms:created xsi:type="dcterms:W3CDTF">2016-01-08T14:15:29Z</dcterms:created>
  <dcterms:modified xsi:type="dcterms:W3CDTF">2016-07-15T19:48:36Z</dcterms:modified>
  <cp:category/>
  <cp:version/>
  <cp:contentType/>
  <cp:contentStatus/>
  <cp:revision>2</cp:revision>
</cp:coreProperties>
</file>