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talhamento_das_despesas" sheetId="1" r:id="rId1"/>
  </sheets>
  <definedNames>
    <definedName name="_xlnm.Print_Area" localSheetId="0">'detalhamento_das_despesas'!$A$1:$O$84</definedName>
    <definedName name="_xlnm.Print_Titles" localSheetId="0">'detalhamento_das_despesas'!$1:$6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<sst xmlns="http://schemas.openxmlformats.org/spreadsheetml/2006/main" count="103" uniqueCount="60">
  <si>
    <t>MAIO/2016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</si>
  <si>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</si>
  <si>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</si>
  <si>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</si>
  <si>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</si>
  <si>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</si>
  <si>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</si>
  <si>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</si>
  <si>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</si>
  <si>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</si>
  <si>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</si>
  <si>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</si>
  <si>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</si>
  <si>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</si>
  <si>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</si>
  <si>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</si>
  <si>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</si>
  <si>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</si>
  <si>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</si>
  <si>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</si>
  <si>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</si>
  <si>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</si>
  <si>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</si>
  <si>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</si>
  <si>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</si>
  <si>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</si>
  <si>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</si>
  <si>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</si>
  <si>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</si>
  <si>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</si>
  <si>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</si>
  <si>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</si>
  <si>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</si>
  <si>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</si>
  <si>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</si>
  <si>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</si>
  <si>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</si>
  <si>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</si>
  <si>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</si>
  <si>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</si>
  <si>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</si>
  <si>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</si>
  <si>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</si>
  <si>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</si>
  <si>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</si>
  <si>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</si>
  <si>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</si>
  <si>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</si>
  <si>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</si>
  <si>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</si>
  <si>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</si>
  <si>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</si>
  <si>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08/06/2016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</si>
  <si>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</si>
  <si>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</si>
  <si>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</si>
  <si>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08/06/2016</t>
  </si>
  <si>
    <t>D E T A L H A M E N T O   D A S   D E S P E S A S – PROVITA-AM</t>
  </si>
  <si>
    <t>Não foram realizadas despesas pelo Fundo PROVITA em maio de 2016.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</si>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</sst>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14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left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8" fillId="3" borderId="1" xfId="0" applyFont="1" applyFill="1" applyBorder="1" applyAlignment="1">
      <alignment horizontal="left" vertical="center" wrapText="1"/>
    </xf>
    <xf numFmtId="166" fontId="9" fillId="3" borderId="2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 horizontal="right" vertical="center"/>
    </xf>
    <xf numFmtId="164" fontId="10" fillId="0" borderId="0" xfId="0" applyFont="1" applyAlignment="1">
      <alignment horizontal="center" vertic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1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horizontal="center"/>
    </xf>
    <xf numFmtId="164" fontId="8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13" fillId="3" borderId="1" xfId="0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6" fontId="8" fillId="3" borderId="2" xfId="0" applyNumberFormat="1" applyFont="1" applyFill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 wrapText="1"/>
    </xf>
    <xf numFmtId="166" fontId="8" fillId="3" borderId="2" xfId="0" applyNumberFormat="1" applyFont="1" applyFill="1" applyBorder="1" applyAlignment="1">
      <alignment horizontal="right" vertical="center" wrapText="1"/>
    </xf>
    <xf numFmtId="166" fontId="8" fillId="3" borderId="1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70" zoomScaleNormal="70" workbookViewId="0" topLeftCell="A67">
      <selection activeCell="B75" sqref="B75"/>
    </sheetView>
  </sheetViews>
  <sheetFormatPr defaultColWidth="11.1992187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SUM(B8:B18)</f>
        <v>186120000</v>
      </c>
      <c r="C7" s="12">
        <f>SUM(C8:C18)</f>
        <v>15637759.110000001</v>
      </c>
      <c r="D7" s="12">
        <f>SUM(D8:D18)</f>
        <v>12541113.6</v>
      </c>
      <c r="E7" s="12">
        <f>SUM(E8:E18)</f>
        <v>12152455.39</v>
      </c>
      <c r="F7" s="12">
        <f>SUM(F8:F18)</f>
        <v>11852598.08</v>
      </c>
      <c r="G7" s="12">
        <f>SUM(G8:G18)</f>
        <v>9641194.38</v>
      </c>
      <c r="H7" s="12">
        <f>SUM(H8:H18)</f>
        <v>0</v>
      </c>
      <c r="I7" s="12">
        <f>SUM(I8:I18)</f>
        <v>0</v>
      </c>
      <c r="J7" s="12">
        <f>SUM(J8:J18)</f>
        <v>0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61825120.56</v>
      </c>
      <c r="P7" s="13"/>
    </row>
    <row r="8" spans="1:15" s="17" customFormat="1" ht="30" customHeight="1">
      <c r="A8" s="15" t="s">
        <v>19</v>
      </c>
      <c r="B8" s="16">
        <v>15700000</v>
      </c>
      <c r="C8" s="16">
        <v>2007057.68</v>
      </c>
      <c r="D8" s="16">
        <v>2041719.14</v>
      </c>
      <c r="E8" s="16">
        <v>2023956.92</v>
      </c>
      <c r="F8" s="16">
        <v>2006574.91</v>
      </c>
      <c r="G8" s="16">
        <v>1689053.33</v>
      </c>
      <c r="H8" s="16"/>
      <c r="I8" s="16"/>
      <c r="J8" s="16"/>
      <c r="K8" s="16"/>
      <c r="L8" s="16"/>
      <c r="M8" s="16"/>
      <c r="N8" s="16"/>
      <c r="O8" s="16">
        <f aca="true" t="shared" si="0" ref="O8:O18">SUM(C8:N8)</f>
        <v>9768361.98</v>
      </c>
    </row>
    <row r="9" spans="1:15" s="17" customFormat="1" ht="30" customHeight="1">
      <c r="A9" s="15" t="s">
        <v>20</v>
      </c>
      <c r="B9" s="16">
        <v>12498000</v>
      </c>
      <c r="C9" s="16">
        <v>902247.65</v>
      </c>
      <c r="D9" s="16">
        <v>914885.55</v>
      </c>
      <c r="E9" s="16">
        <v>905862.73</v>
      </c>
      <c r="F9" s="16">
        <v>905960.45</v>
      </c>
      <c r="G9" s="16">
        <v>764048.77</v>
      </c>
      <c r="H9" s="16"/>
      <c r="I9" s="16"/>
      <c r="J9" s="16"/>
      <c r="K9" s="16"/>
      <c r="L9" s="16"/>
      <c r="M9" s="16"/>
      <c r="N9" s="16"/>
      <c r="O9" s="16">
        <f t="shared" si="0"/>
        <v>4393005.149999999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/>
      <c r="I10" s="16"/>
      <c r="J10" s="16"/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132607000</v>
      </c>
      <c r="C12" s="16">
        <v>11191661.24</v>
      </c>
      <c r="D12" s="16">
        <v>8090002.159999998</v>
      </c>
      <c r="E12" s="16">
        <v>8085496.31</v>
      </c>
      <c r="F12" s="16">
        <v>7967621.98</v>
      </c>
      <c r="G12" s="16">
        <v>6176992.53</v>
      </c>
      <c r="H12" s="16"/>
      <c r="I12" s="16"/>
      <c r="J12" s="16"/>
      <c r="K12" s="16"/>
      <c r="L12" s="16"/>
      <c r="M12" s="16"/>
      <c r="N12" s="16"/>
      <c r="O12" s="16">
        <f t="shared" si="0"/>
        <v>41511774.22</v>
      </c>
    </row>
    <row r="13" spans="1:15" s="17" customFormat="1" ht="30" customHeight="1">
      <c r="A13" s="15" t="s">
        <v>24</v>
      </c>
      <c r="B13" s="16">
        <v>10001000</v>
      </c>
      <c r="C13" s="16">
        <v>0</v>
      </c>
      <c r="D13" s="16">
        <v>73288.9</v>
      </c>
      <c r="E13" s="16">
        <v>138810.66</v>
      </c>
      <c r="F13" s="16">
        <v>0</v>
      </c>
      <c r="G13" s="16">
        <v>67758.76</v>
      </c>
      <c r="H13" s="16"/>
      <c r="I13" s="16"/>
      <c r="J13" s="16"/>
      <c r="K13" s="16"/>
      <c r="L13" s="16"/>
      <c r="M13" s="16"/>
      <c r="N13" s="16"/>
      <c r="O13" s="16">
        <f t="shared" si="0"/>
        <v>279858.31999999995</v>
      </c>
    </row>
    <row r="14" spans="1:15" s="20" customFormat="1" ht="30" customHeight="1">
      <c r="A14" s="18" t="s">
        <v>25</v>
      </c>
      <c r="B14" s="19">
        <v>6090000</v>
      </c>
      <c r="C14" s="19">
        <v>635368.76</v>
      </c>
      <c r="D14" s="19">
        <v>530864.69</v>
      </c>
      <c r="E14" s="19">
        <v>536058.83</v>
      </c>
      <c r="F14" s="16">
        <v>520720.98</v>
      </c>
      <c r="G14" s="19">
        <v>580718.55</v>
      </c>
      <c r="H14" s="19"/>
      <c r="I14" s="19"/>
      <c r="J14" s="19"/>
      <c r="K14" s="19"/>
      <c r="L14" s="19"/>
      <c r="M14" s="19"/>
      <c r="N14" s="19"/>
      <c r="O14" s="19">
        <f t="shared" si="0"/>
        <v>2803731.8099999996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v>7000000</v>
      </c>
      <c r="C16" s="16">
        <v>886423.78</v>
      </c>
      <c r="D16" s="16">
        <v>875353.1599999999</v>
      </c>
      <c r="E16" s="16">
        <v>454769.94</v>
      </c>
      <c r="F16" s="16">
        <v>444219.76</v>
      </c>
      <c r="G16" s="16">
        <v>355122.44</v>
      </c>
      <c r="H16" s="16"/>
      <c r="I16" s="16"/>
      <c r="J16" s="16"/>
      <c r="K16" s="16"/>
      <c r="L16" s="16"/>
      <c r="M16" s="16"/>
      <c r="N16" s="16"/>
      <c r="O16" s="19">
        <f t="shared" si="0"/>
        <v>3015889.08</v>
      </c>
    </row>
    <row r="17" spans="1:15" s="17" customFormat="1" ht="30" customHeight="1">
      <c r="A17" s="15" t="s">
        <v>28</v>
      </c>
      <c r="B17" s="16">
        <v>1551000</v>
      </c>
      <c r="C17" s="16">
        <v>15000</v>
      </c>
      <c r="D17" s="16">
        <v>15000</v>
      </c>
      <c r="E17" s="16">
        <v>7500</v>
      </c>
      <c r="F17" s="16">
        <v>7500</v>
      </c>
      <c r="G17" s="16">
        <v>7500</v>
      </c>
      <c r="H17" s="16"/>
      <c r="I17" s="16"/>
      <c r="J17" s="16"/>
      <c r="K17" s="16"/>
      <c r="L17" s="16"/>
      <c r="M17" s="16"/>
      <c r="N17" s="16"/>
      <c r="O17" s="16">
        <f t="shared" si="0"/>
        <v>52500</v>
      </c>
    </row>
    <row r="18" spans="1:15" s="17" customFormat="1" ht="30" customHeight="1">
      <c r="A18" s="15" t="s">
        <v>29</v>
      </c>
      <c r="B18" s="16">
        <v>670000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/>
      <c r="I18" s="16"/>
      <c r="J18" s="16"/>
      <c r="K18" s="16"/>
      <c r="L18" s="16"/>
      <c r="M18" s="16"/>
      <c r="N18" s="16"/>
      <c r="O18" s="16">
        <f t="shared" si="0"/>
        <v>0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SUM(B21:B36)</f>
        <v>51997835.92</v>
      </c>
      <c r="C20" s="23">
        <f>SUM(C21:C36)</f>
        <v>2171544.12</v>
      </c>
      <c r="D20" s="23">
        <f>SUM(D21:D36)</f>
        <v>2320018.12</v>
      </c>
      <c r="E20" s="23">
        <f>SUM(E21:E36)</f>
        <v>1542445.5899999999</v>
      </c>
      <c r="F20" s="23">
        <f>SUM(F21:F36)</f>
        <v>3701404.7600000002</v>
      </c>
      <c r="G20" s="23">
        <f>SUM(G21:G36)</f>
        <v>2966854.0600000005</v>
      </c>
      <c r="H20" s="23">
        <f>SUM(H21:H36)</f>
        <v>0</v>
      </c>
      <c r="I20" s="23">
        <f>SUM(I21:I36)</f>
        <v>0</v>
      </c>
      <c r="J20" s="23">
        <f>SUM(J21:J36)</f>
        <v>0</v>
      </c>
      <c r="K20" s="23">
        <f>SUM(K21:K36)</f>
        <v>0</v>
      </c>
      <c r="L20" s="23">
        <f>SUM(L21:L36)</f>
        <v>0</v>
      </c>
      <c r="M20" s="23">
        <f>SUM(M21:M36)</f>
        <v>0</v>
      </c>
      <c r="N20" s="23">
        <f>SUM(N21:N36)</f>
        <v>0</v>
      </c>
      <c r="O20" s="23">
        <f>SUM(O21:O35)</f>
        <v>12702266.65</v>
      </c>
    </row>
    <row r="21" spans="1:15" s="17" customFormat="1" ht="30" customHeight="1">
      <c r="A21" s="15" t="s">
        <v>31</v>
      </c>
      <c r="B21" s="16">
        <v>1160000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/>
      <c r="I21" s="16"/>
      <c r="J21" s="16"/>
      <c r="K21" s="16"/>
      <c r="L21" s="16"/>
      <c r="M21" s="16"/>
      <c r="N21" s="16"/>
      <c r="O21" s="16">
        <f aca="true" t="shared" si="1" ref="O21:O35">SUM(C21:N21)</f>
        <v>0</v>
      </c>
    </row>
    <row r="22" spans="1:15" s="17" customFormat="1" ht="30" customHeight="1">
      <c r="A22" s="15" t="s">
        <v>32</v>
      </c>
      <c r="B22" s="16">
        <v>8491000</v>
      </c>
      <c r="C22" s="16">
        <v>1220705.25</v>
      </c>
      <c r="D22" s="16">
        <v>1218867.35</v>
      </c>
      <c r="E22" s="16">
        <v>0</v>
      </c>
      <c r="F22" s="16">
        <v>2442964.41</v>
      </c>
      <c r="G22" s="16">
        <v>1244792.01</v>
      </c>
      <c r="H22" s="16"/>
      <c r="I22" s="16"/>
      <c r="J22" s="16"/>
      <c r="K22" s="16"/>
      <c r="L22" s="16"/>
      <c r="M22" s="16"/>
      <c r="N22" s="16"/>
      <c r="O22" s="16">
        <f t="shared" si="1"/>
        <v>6127329.0200000005</v>
      </c>
    </row>
    <row r="23" spans="1:15" s="17" customFormat="1" ht="30" customHeight="1">
      <c r="A23" s="15" t="s">
        <v>33</v>
      </c>
      <c r="B23" s="16">
        <v>780000</v>
      </c>
      <c r="C23" s="16">
        <v>0</v>
      </c>
      <c r="D23" s="16">
        <v>6852.4</v>
      </c>
      <c r="E23" s="16">
        <v>19825.22</v>
      </c>
      <c r="F23" s="16">
        <v>21546.32</v>
      </c>
      <c r="G23" s="16">
        <v>55410.95</v>
      </c>
      <c r="H23" s="16"/>
      <c r="I23" s="16"/>
      <c r="J23" s="16"/>
      <c r="K23" s="16"/>
      <c r="L23" s="16"/>
      <c r="M23" s="16"/>
      <c r="N23" s="16"/>
      <c r="O23" s="16">
        <f t="shared" si="1"/>
        <v>103634.88999999998</v>
      </c>
    </row>
    <row r="24" spans="1:15" s="17" customFormat="1" ht="30" customHeight="1">
      <c r="A24" s="15" t="s">
        <v>34</v>
      </c>
      <c r="B24" s="16">
        <v>1805200</v>
      </c>
      <c r="C24" s="16">
        <v>0</v>
      </c>
      <c r="D24" s="16">
        <v>1970</v>
      </c>
      <c r="E24" s="16">
        <v>2495</v>
      </c>
      <c r="F24" s="16">
        <v>10960.3</v>
      </c>
      <c r="G24" s="16">
        <v>40784.85</v>
      </c>
      <c r="H24" s="16"/>
      <c r="I24" s="16"/>
      <c r="J24" s="16"/>
      <c r="K24" s="16"/>
      <c r="L24" s="16"/>
      <c r="M24" s="16"/>
      <c r="N24" s="16"/>
      <c r="O24" s="16">
        <f t="shared" si="1"/>
        <v>56210.149999999994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>
        <v>2200</v>
      </c>
      <c r="E25" s="16">
        <v>2500</v>
      </c>
      <c r="F25" s="16">
        <v>2700</v>
      </c>
      <c r="G25" s="16">
        <v>0</v>
      </c>
      <c r="H25" s="16"/>
      <c r="I25" s="16"/>
      <c r="J25" s="16"/>
      <c r="K25" s="16"/>
      <c r="L25" s="16"/>
      <c r="M25" s="16"/>
      <c r="N25" s="16"/>
      <c r="O25" s="16">
        <f t="shared" si="1"/>
        <v>7400</v>
      </c>
    </row>
    <row r="26" spans="1:15" s="17" customFormat="1" ht="30" customHeight="1">
      <c r="A26" s="15" t="s">
        <v>36</v>
      </c>
      <c r="B26" s="16">
        <v>20000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/>
      <c r="I26" s="16"/>
      <c r="J26" s="16"/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862324.66</v>
      </c>
      <c r="C27" s="16">
        <v>0</v>
      </c>
      <c r="D27" s="16">
        <v>0</v>
      </c>
      <c r="E27" s="16">
        <v>0</v>
      </c>
      <c r="F27" s="16">
        <v>0</v>
      </c>
      <c r="G27" s="16">
        <v>25384.29</v>
      </c>
      <c r="H27" s="16"/>
      <c r="I27" s="16"/>
      <c r="J27" s="16"/>
      <c r="K27" s="16"/>
      <c r="L27" s="16"/>
      <c r="M27" s="16"/>
      <c r="N27" s="16"/>
      <c r="O27" s="16">
        <f t="shared" si="1"/>
        <v>25384.29</v>
      </c>
    </row>
    <row r="28" spans="1:15" s="17" customFormat="1" ht="30" customHeight="1">
      <c r="A28" s="15" t="s">
        <v>38</v>
      </c>
      <c r="B28" s="16">
        <v>50000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/>
      <c r="I28" s="16"/>
      <c r="J28" s="16"/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362400</v>
      </c>
      <c r="C29" s="16">
        <v>0</v>
      </c>
      <c r="D29" s="16">
        <v>4653.97</v>
      </c>
      <c r="E29" s="16">
        <v>14003.97</v>
      </c>
      <c r="F29" s="16">
        <v>0</v>
      </c>
      <c r="G29" s="16">
        <v>37357.94</v>
      </c>
      <c r="H29" s="16"/>
      <c r="I29" s="16"/>
      <c r="J29" s="16"/>
      <c r="K29" s="16"/>
      <c r="L29" s="16"/>
      <c r="M29" s="16"/>
      <c r="N29" s="16"/>
      <c r="O29" s="16">
        <f t="shared" si="1"/>
        <v>56015.880000000005</v>
      </c>
    </row>
    <row r="30" spans="1:15" s="17" customFormat="1" ht="30" customHeight="1">
      <c r="A30" s="15" t="s">
        <v>40</v>
      </c>
      <c r="B30" s="16">
        <v>2975500</v>
      </c>
      <c r="C30" s="16">
        <v>0</v>
      </c>
      <c r="D30" s="16">
        <v>5729.26</v>
      </c>
      <c r="E30" s="16">
        <v>123333.25</v>
      </c>
      <c r="F30" s="16">
        <v>123333.25</v>
      </c>
      <c r="G30" s="16">
        <v>123333.25</v>
      </c>
      <c r="H30" s="16"/>
      <c r="I30" s="16"/>
      <c r="J30" s="16"/>
      <c r="K30" s="16"/>
      <c r="L30" s="16"/>
      <c r="M30" s="16"/>
      <c r="N30" s="16"/>
      <c r="O30" s="16">
        <f t="shared" si="1"/>
        <v>375729.01</v>
      </c>
    </row>
    <row r="31" spans="1:15" s="17" customFormat="1" ht="30" customHeight="1">
      <c r="A31" s="15" t="s">
        <v>41</v>
      </c>
      <c r="B31" s="16">
        <v>11652411.26</v>
      </c>
      <c r="C31" s="16">
        <v>5407.92</v>
      </c>
      <c r="D31" s="16">
        <v>140276.09999999998</v>
      </c>
      <c r="E31" s="16">
        <v>442790.01</v>
      </c>
      <c r="F31" s="16">
        <v>106025.71</v>
      </c>
      <c r="G31" s="16">
        <v>392966.54</v>
      </c>
      <c r="H31" s="16"/>
      <c r="I31" s="16"/>
      <c r="J31" s="16"/>
      <c r="K31" s="16"/>
      <c r="L31" s="16"/>
      <c r="M31" s="16"/>
      <c r="N31" s="16"/>
      <c r="O31" s="19">
        <f t="shared" si="1"/>
        <v>1087466.2799999998</v>
      </c>
    </row>
    <row r="32" spans="1:15" s="17" customFormat="1" ht="30" customHeight="1">
      <c r="A32" s="15" t="s">
        <v>42</v>
      </c>
      <c r="B32" s="16">
        <v>13535000</v>
      </c>
      <c r="C32" s="16">
        <v>942454.51</v>
      </c>
      <c r="D32" s="16">
        <v>936409.04</v>
      </c>
      <c r="E32" s="16">
        <v>933799.95</v>
      </c>
      <c r="F32" s="16">
        <v>940227.21</v>
      </c>
      <c r="G32" s="16">
        <v>930490.9</v>
      </c>
      <c r="H32" s="16"/>
      <c r="I32" s="16"/>
      <c r="J32" s="16"/>
      <c r="K32" s="16"/>
      <c r="L32" s="16"/>
      <c r="M32" s="16"/>
      <c r="N32" s="16"/>
      <c r="O32" s="16">
        <f t="shared" si="1"/>
        <v>4683381.61</v>
      </c>
    </row>
    <row r="33" spans="1:15" s="17" customFormat="1" ht="30" customHeight="1">
      <c r="A33" s="15" t="s">
        <v>43</v>
      </c>
      <c r="B33" s="16">
        <v>95000</v>
      </c>
      <c r="C33" s="16">
        <v>226.44</v>
      </c>
      <c r="D33" s="16">
        <v>0</v>
      </c>
      <c r="E33" s="16">
        <v>948.19</v>
      </c>
      <c r="F33" s="16">
        <v>0</v>
      </c>
      <c r="G33" s="16">
        <v>88</v>
      </c>
      <c r="H33" s="16"/>
      <c r="I33" s="16"/>
      <c r="J33" s="16"/>
      <c r="K33" s="16"/>
      <c r="L33" s="16"/>
      <c r="M33" s="16"/>
      <c r="N33" s="16"/>
      <c r="O33" s="16">
        <f t="shared" si="1"/>
        <v>1262.63</v>
      </c>
    </row>
    <row r="34" spans="1:15" s="17" customFormat="1" ht="30" customHeight="1">
      <c r="A34" s="15" t="s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/>
      <c r="I34" s="16"/>
      <c r="J34" s="16"/>
      <c r="K34" s="16"/>
      <c r="L34" s="16"/>
      <c r="M34" s="16"/>
      <c r="N34" s="16"/>
      <c r="O34" s="16">
        <f t="shared" si="1"/>
        <v>0</v>
      </c>
    </row>
    <row r="35" spans="1:15" s="17" customFormat="1" ht="30" customHeight="1">
      <c r="A35" s="15" t="s">
        <v>28</v>
      </c>
      <c r="B35" s="16">
        <v>10184000</v>
      </c>
      <c r="C35" s="16">
        <v>2750</v>
      </c>
      <c r="D35" s="16">
        <v>3060</v>
      </c>
      <c r="E35" s="16">
        <v>2750</v>
      </c>
      <c r="F35" s="16">
        <v>53647.56</v>
      </c>
      <c r="G35" s="16">
        <v>116245.33</v>
      </c>
      <c r="H35" s="16"/>
      <c r="I35" s="16"/>
      <c r="J35" s="16"/>
      <c r="K35" s="16"/>
      <c r="L35" s="16"/>
      <c r="M35" s="16"/>
      <c r="N35" s="16"/>
      <c r="O35" s="16">
        <f t="shared" si="1"/>
        <v>178452.89</v>
      </c>
    </row>
    <row r="36" spans="1:15" s="17" customFormat="1" ht="25.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  <c r="N36" s="22"/>
      <c r="O36" s="24"/>
    </row>
    <row r="37" spans="1:15" s="26" customFormat="1" ht="25.5" customHeight="1">
      <c r="A37" s="11" t="s">
        <v>44</v>
      </c>
      <c r="B37" s="25">
        <f>SUM(B38:B43)</f>
        <v>3597000</v>
      </c>
      <c r="C37" s="25">
        <f>SUM(C38:C43)</f>
        <v>0</v>
      </c>
      <c r="D37" s="25">
        <f>SUM(D38:D43)</f>
        <v>0</v>
      </c>
      <c r="E37" s="25">
        <f>SUM(E38:E43)</f>
        <v>102221.69</v>
      </c>
      <c r="F37" s="25">
        <f>SUM(F38:F43)</f>
        <v>3498.8</v>
      </c>
      <c r="G37" s="25">
        <f>SUM(G38:G43)</f>
        <v>6619.8</v>
      </c>
      <c r="H37" s="25">
        <f>SUM(H38:H43)</f>
        <v>0</v>
      </c>
      <c r="I37" s="25">
        <f>SUM(I38:I43)</f>
        <v>0</v>
      </c>
      <c r="J37" s="25">
        <f>SUM(J38:J43)</f>
        <v>0</v>
      </c>
      <c r="K37" s="25">
        <f>SUM(K38:K43)</f>
        <v>0</v>
      </c>
      <c r="L37" s="25">
        <f>SUM(L38:L43)</f>
        <v>0</v>
      </c>
      <c r="M37" s="25">
        <f>SUM(M38:M43)</f>
        <v>0</v>
      </c>
      <c r="N37" s="25">
        <f>SUM(N38:N43)</f>
        <v>0</v>
      </c>
      <c r="O37" s="25">
        <f>SUM(O38:O43)</f>
        <v>112340.29000000001</v>
      </c>
    </row>
    <row r="38" spans="1:15" s="17" customFormat="1" ht="30" customHeight="1">
      <c r="A38" s="15" t="s">
        <v>45</v>
      </c>
      <c r="B38" s="16">
        <v>10000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/>
      <c r="I38" s="16"/>
      <c r="J38" s="16"/>
      <c r="K38" s="16"/>
      <c r="L38" s="16"/>
      <c r="M38" s="16"/>
      <c r="N38" s="16"/>
      <c r="O38" s="16">
        <f aca="true" t="shared" si="2" ref="O38:O43">SUM(C38:N38)</f>
        <v>0</v>
      </c>
    </row>
    <row r="39" spans="1:15" s="17" customFormat="1" ht="30" customHeight="1">
      <c r="A39" s="15" t="s">
        <v>46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/>
      <c r="I39" s="16"/>
      <c r="J39" s="16"/>
      <c r="K39" s="16"/>
      <c r="L39" s="16"/>
      <c r="M39" s="16"/>
      <c r="N39" s="16"/>
      <c r="O39" s="16">
        <f t="shared" si="2"/>
        <v>0</v>
      </c>
    </row>
    <row r="40" spans="1:15" s="17" customFormat="1" ht="30" customHeight="1">
      <c r="A40" s="15" t="s">
        <v>47</v>
      </c>
      <c r="B40" s="16">
        <v>2067000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/>
      <c r="I40" s="16"/>
      <c r="J40" s="16"/>
      <c r="K40" s="16"/>
      <c r="L40" s="16"/>
      <c r="M40" s="16"/>
      <c r="N40" s="16"/>
      <c r="O40" s="16">
        <f t="shared" si="2"/>
        <v>0</v>
      </c>
    </row>
    <row r="41" spans="1:15" s="17" customFormat="1" ht="30" customHeight="1">
      <c r="A41" s="15" t="s">
        <v>48</v>
      </c>
      <c r="B41" s="16">
        <v>1420000</v>
      </c>
      <c r="C41" s="16">
        <v>0</v>
      </c>
      <c r="D41" s="16">
        <v>0</v>
      </c>
      <c r="E41" s="16">
        <v>102221.69</v>
      </c>
      <c r="F41" s="16">
        <v>3498.8</v>
      </c>
      <c r="G41" s="16">
        <v>6619.8</v>
      </c>
      <c r="H41" s="16"/>
      <c r="I41" s="16"/>
      <c r="J41" s="16"/>
      <c r="K41" s="16"/>
      <c r="L41" s="16"/>
      <c r="M41" s="16"/>
      <c r="N41" s="16"/>
      <c r="O41" s="16">
        <f t="shared" si="2"/>
        <v>112340.29000000001</v>
      </c>
    </row>
    <row r="42" spans="1:15" s="17" customFormat="1" ht="30" customHeight="1">
      <c r="A42" s="15" t="s">
        <v>49</v>
      </c>
      <c r="B42" s="16">
        <v>100000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/>
      <c r="I42" s="16"/>
      <c r="J42" s="16"/>
      <c r="K42" s="16"/>
      <c r="L42" s="16"/>
      <c r="M42" s="22"/>
      <c r="N42" s="22"/>
      <c r="O42" s="16">
        <f t="shared" si="2"/>
        <v>0</v>
      </c>
    </row>
    <row r="43" spans="1:15" s="17" customFormat="1" ht="30" customHeight="1">
      <c r="A43" s="15" t="s">
        <v>27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/>
      <c r="I43" s="16"/>
      <c r="J43" s="16"/>
      <c r="K43" s="16"/>
      <c r="L43" s="16"/>
      <c r="M43" s="22"/>
      <c r="N43" s="22"/>
      <c r="O43" s="16">
        <f t="shared" si="2"/>
        <v>0</v>
      </c>
    </row>
    <row r="44" spans="1:15" s="17" customFormat="1" ht="25.5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  <c r="N44" s="22"/>
      <c r="O44" s="24"/>
    </row>
    <row r="45" spans="1:15" s="29" customFormat="1" ht="25.5" customHeight="1">
      <c r="A45" s="27" t="s">
        <v>50</v>
      </c>
      <c r="B45" s="28">
        <f>B37+B20+B7</f>
        <v>241714835.92000002</v>
      </c>
      <c r="C45" s="28">
        <f>C37+C20+C7</f>
        <v>17809303.23</v>
      </c>
      <c r="D45" s="28">
        <f>D37+D20+D7</f>
        <v>14861131.719999999</v>
      </c>
      <c r="E45" s="28">
        <f>E37+E20+E7</f>
        <v>13797122.67</v>
      </c>
      <c r="F45" s="28">
        <f>F37+F20+F7</f>
        <v>15557501.64</v>
      </c>
      <c r="G45" s="28">
        <f>G37+G20+G7</f>
        <v>12614668.240000002</v>
      </c>
      <c r="H45" s="28">
        <f>H37+H20+H7</f>
        <v>0</v>
      </c>
      <c r="I45" s="28">
        <f>I37+I20+I7</f>
        <v>0</v>
      </c>
      <c r="J45" s="28">
        <f>J37+J20+J7</f>
        <v>0</v>
      </c>
      <c r="K45" s="28">
        <f>K37+K20+K7</f>
        <v>0</v>
      </c>
      <c r="L45" s="28">
        <f>L37+L20+L7</f>
        <v>0</v>
      </c>
      <c r="M45" s="28">
        <f>M37+M20+M7</f>
        <v>0</v>
      </c>
      <c r="N45" s="28">
        <f>N37+N20+N7</f>
        <v>0</v>
      </c>
      <c r="O45" s="28">
        <f>O37+O20+O7</f>
        <v>74639727.5</v>
      </c>
    </row>
    <row r="46" spans="1:15" ht="15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ht="15">
      <c r="A47" s="29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5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5.75">
      <c r="A52" s="31" t="s">
        <v>53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2"/>
    </row>
    <row r="54" spans="1:15" ht="15" customHeight="1">
      <c r="A54" s="6" t="s">
        <v>2</v>
      </c>
      <c r="B54" s="6" t="s">
        <v>3</v>
      </c>
      <c r="C54" s="7" t="s">
        <v>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6"/>
      <c r="B55" s="6"/>
      <c r="C55" s="8" t="s">
        <v>5</v>
      </c>
      <c r="D55" s="8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8" t="s">
        <v>12</v>
      </c>
      <c r="K55" s="8" t="s">
        <v>13</v>
      </c>
      <c r="L55" s="8" t="s">
        <v>14</v>
      </c>
      <c r="M55" s="8" t="s">
        <v>15</v>
      </c>
      <c r="N55" s="8" t="s">
        <v>16</v>
      </c>
      <c r="O55" s="9" t="s">
        <v>17</v>
      </c>
    </row>
    <row r="56" spans="1:15" ht="15.75">
      <c r="A56" s="11" t="s">
        <v>30</v>
      </c>
      <c r="B56" s="33">
        <f>SUM(B57:B72)</f>
        <v>1100000</v>
      </c>
      <c r="C56" s="33">
        <f>SUM(C57:C70)</f>
        <v>0</v>
      </c>
      <c r="D56" s="33">
        <f>SUM(D57:D70)</f>
        <v>0</v>
      </c>
      <c r="E56" s="33">
        <f>SUM(E57:E70)</f>
        <v>194775</v>
      </c>
      <c r="F56" s="33">
        <f>SUM(F57:F70)</f>
        <v>0</v>
      </c>
      <c r="G56" s="33">
        <f>SUM(G57:G70)</f>
        <v>0</v>
      </c>
      <c r="H56" s="33">
        <f>SUM(H57:H70)</f>
        <v>0</v>
      </c>
      <c r="I56" s="33">
        <f>SUM(I57:I70)</f>
        <v>0</v>
      </c>
      <c r="J56" s="33">
        <f>SUM(J57:J70)</f>
        <v>0</v>
      </c>
      <c r="K56" s="33">
        <f>SUM(K57:K70)</f>
        <v>0</v>
      </c>
      <c r="L56" s="33">
        <f>SUM(L57:L70)</f>
        <v>0</v>
      </c>
      <c r="M56" s="33">
        <f>SUM(M57:M70)</f>
        <v>0</v>
      </c>
      <c r="N56" s="33">
        <f>SUM(N57:N70)</f>
        <v>0</v>
      </c>
      <c r="O56" s="33">
        <f>SUM(O57:O70)</f>
        <v>194775</v>
      </c>
    </row>
    <row r="57" spans="1:15" ht="30" customHeight="1">
      <c r="A57" s="15" t="s">
        <v>31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/>
      <c r="I57" s="34"/>
      <c r="J57" s="34"/>
      <c r="K57" s="34"/>
      <c r="L57" s="34"/>
      <c r="M57" s="34"/>
      <c r="N57" s="34"/>
      <c r="O57" s="34">
        <f aca="true" t="shared" si="3" ref="O57:O70">SUM(C57:N57)</f>
        <v>0</v>
      </c>
    </row>
    <row r="58" spans="1:15" ht="30" customHeight="1">
      <c r="A58" s="15" t="s">
        <v>32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/>
      <c r="I58" s="34"/>
      <c r="J58" s="34"/>
      <c r="K58" s="34"/>
      <c r="L58" s="34"/>
      <c r="M58" s="34"/>
      <c r="N58" s="34"/>
      <c r="O58" s="34">
        <f t="shared" si="3"/>
        <v>0</v>
      </c>
    </row>
    <row r="59" spans="1:15" ht="30" customHeight="1">
      <c r="A59" s="15" t="s">
        <v>33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/>
      <c r="I59" s="34"/>
      <c r="J59" s="34"/>
      <c r="K59" s="34"/>
      <c r="L59" s="34"/>
      <c r="M59" s="34"/>
      <c r="N59" s="34"/>
      <c r="O59" s="34">
        <f t="shared" si="3"/>
        <v>0</v>
      </c>
    </row>
    <row r="60" spans="1:15" ht="30" customHeight="1">
      <c r="A60" s="15" t="s">
        <v>34</v>
      </c>
      <c r="B60" s="34">
        <v>69000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/>
      <c r="I60" s="34"/>
      <c r="J60" s="34"/>
      <c r="K60" s="34"/>
      <c r="L60" s="34"/>
      <c r="M60" s="34"/>
      <c r="N60" s="34"/>
      <c r="O60" s="34">
        <f t="shared" si="3"/>
        <v>0</v>
      </c>
    </row>
    <row r="61" spans="1:15" ht="30" customHeight="1">
      <c r="A61" s="15" t="s">
        <v>35</v>
      </c>
      <c r="B61" s="34">
        <v>2000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/>
      <c r="I61" s="34"/>
      <c r="J61" s="34"/>
      <c r="K61" s="34"/>
      <c r="L61" s="34"/>
      <c r="M61" s="34"/>
      <c r="N61" s="34"/>
      <c r="O61" s="34">
        <f t="shared" si="3"/>
        <v>0</v>
      </c>
    </row>
    <row r="62" spans="1:15" ht="30" customHeight="1">
      <c r="A62" s="15" t="s">
        <v>36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/>
      <c r="I62" s="34"/>
      <c r="J62" s="34"/>
      <c r="K62" s="34"/>
      <c r="L62" s="34"/>
      <c r="M62" s="34"/>
      <c r="N62" s="34"/>
      <c r="O62" s="34">
        <f t="shared" si="3"/>
        <v>0</v>
      </c>
    </row>
    <row r="63" spans="1:15" ht="30" customHeight="1">
      <c r="A63" s="15" t="s">
        <v>37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34"/>
      <c r="J63" s="34"/>
      <c r="K63" s="34"/>
      <c r="L63" s="34"/>
      <c r="M63" s="34"/>
      <c r="N63" s="34"/>
      <c r="O63" s="34">
        <f t="shared" si="3"/>
        <v>0</v>
      </c>
    </row>
    <row r="64" spans="1:15" ht="30" customHeight="1">
      <c r="A64" s="15" t="s">
        <v>38</v>
      </c>
      <c r="B64" s="34">
        <v>275375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/>
      <c r="I64" s="34"/>
      <c r="J64" s="34"/>
      <c r="K64" s="34"/>
      <c r="L64" s="34"/>
      <c r="M64" s="34"/>
      <c r="N64" s="34"/>
      <c r="O64" s="34">
        <f t="shared" si="3"/>
        <v>0</v>
      </c>
    </row>
    <row r="65" spans="1:15" ht="30" customHeight="1">
      <c r="A65" s="15" t="s">
        <v>39</v>
      </c>
      <c r="B65" s="34">
        <v>47000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/>
      <c r="I65" s="34"/>
      <c r="J65" s="34"/>
      <c r="K65" s="34"/>
      <c r="L65" s="34"/>
      <c r="M65" s="34"/>
      <c r="N65" s="34"/>
      <c r="O65" s="34">
        <f t="shared" si="3"/>
        <v>0</v>
      </c>
    </row>
    <row r="66" spans="1:15" ht="30" customHeight="1">
      <c r="A66" s="15" t="s">
        <v>46</v>
      </c>
      <c r="B66" s="34">
        <v>691625</v>
      </c>
      <c r="C66" s="34">
        <v>0</v>
      </c>
      <c r="D66" s="34">
        <v>0</v>
      </c>
      <c r="E66" s="34">
        <v>194775</v>
      </c>
      <c r="F66" s="34">
        <v>0</v>
      </c>
      <c r="G66" s="34">
        <v>0</v>
      </c>
      <c r="H66" s="34"/>
      <c r="I66" s="34"/>
      <c r="J66" s="34"/>
      <c r="K66" s="34"/>
      <c r="L66" s="34"/>
      <c r="M66" s="34"/>
      <c r="N66" s="34"/>
      <c r="O66" s="34">
        <f t="shared" si="3"/>
        <v>194775</v>
      </c>
    </row>
    <row r="67" spans="1:15" ht="30" customHeight="1">
      <c r="A67" s="15" t="s">
        <v>42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/>
      <c r="I67" s="34"/>
      <c r="J67" s="34"/>
      <c r="K67" s="34"/>
      <c r="L67" s="34"/>
      <c r="M67" s="34"/>
      <c r="N67" s="34"/>
      <c r="O67" s="34">
        <f t="shared" si="3"/>
        <v>0</v>
      </c>
    </row>
    <row r="68" spans="1:15" ht="30" customHeight="1">
      <c r="A68" s="15" t="s">
        <v>54</v>
      </c>
      <c r="B68" s="34">
        <v>15000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/>
      <c r="I68" s="34"/>
      <c r="J68" s="34"/>
      <c r="K68" s="34"/>
      <c r="L68" s="34"/>
      <c r="M68" s="34"/>
      <c r="N68" s="34"/>
      <c r="O68" s="34">
        <f t="shared" si="3"/>
        <v>0</v>
      </c>
    </row>
    <row r="69" spans="1:15" ht="30" customHeight="1">
      <c r="A69" s="15" t="s">
        <v>27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/>
      <c r="I69" s="34"/>
      <c r="J69" s="34"/>
      <c r="K69" s="34"/>
      <c r="L69" s="34"/>
      <c r="M69" s="34"/>
      <c r="N69" s="34"/>
      <c r="O69" s="34">
        <f t="shared" si="3"/>
        <v>0</v>
      </c>
    </row>
    <row r="70" spans="1:15" ht="30" customHeight="1">
      <c r="A70" s="15" t="s">
        <v>28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/>
      <c r="I70" s="34"/>
      <c r="J70" s="34"/>
      <c r="K70" s="34"/>
      <c r="L70" s="34"/>
      <c r="M70" s="34"/>
      <c r="N70" s="34"/>
      <c r="O70" s="34">
        <f t="shared" si="3"/>
        <v>0</v>
      </c>
    </row>
    <row r="71" spans="1:15" ht="15.75">
      <c r="A71" s="1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16"/>
      <c r="M71" s="22"/>
      <c r="N71" s="22"/>
      <c r="O71" s="24"/>
    </row>
    <row r="72" spans="1:15" ht="15.75">
      <c r="A72" s="21"/>
      <c r="B72" s="34"/>
      <c r="C72" s="34"/>
      <c r="D72" s="34"/>
      <c r="E72" s="34"/>
      <c r="F72" s="16"/>
      <c r="G72" s="16"/>
      <c r="H72" s="16"/>
      <c r="I72" s="16"/>
      <c r="J72" s="16"/>
      <c r="K72" s="16"/>
      <c r="L72" s="16"/>
      <c r="M72" s="22"/>
      <c r="N72" s="22"/>
      <c r="O72" s="24"/>
    </row>
    <row r="73" spans="1:15" ht="15.75">
      <c r="A73" s="11" t="s">
        <v>44</v>
      </c>
      <c r="B73" s="35">
        <f>SUM(B74:B79)</f>
        <v>1500000</v>
      </c>
      <c r="C73" s="35">
        <f>SUM(C74:C79)</f>
        <v>0</v>
      </c>
      <c r="D73" s="35">
        <f>SUM(D74:D79)</f>
        <v>0</v>
      </c>
      <c r="E73" s="35">
        <f>SUM(E74:E79)</f>
        <v>0</v>
      </c>
      <c r="F73" s="35">
        <f>SUM(F74:F79)</f>
        <v>0</v>
      </c>
      <c r="G73" s="35">
        <f>SUM(G74:G79)</f>
        <v>0</v>
      </c>
      <c r="H73" s="35">
        <f>SUM(H74:H79)</f>
        <v>0</v>
      </c>
      <c r="I73" s="35">
        <f>SUM(I74:I79)</f>
        <v>0</v>
      </c>
      <c r="J73" s="35">
        <f>SUM(J74:J79)</f>
        <v>0</v>
      </c>
      <c r="K73" s="35">
        <f>SUM(K74:K79)</f>
        <v>0</v>
      </c>
      <c r="L73" s="35">
        <f>SUM(L74:L79)</f>
        <v>0</v>
      </c>
      <c r="M73" s="35">
        <f>SUM(M74:M79)</f>
        <v>0</v>
      </c>
      <c r="N73" s="35">
        <f>SUM(N74:N79)</f>
        <v>0</v>
      </c>
      <c r="O73" s="35">
        <f>SUM(O74:O79)</f>
        <v>0</v>
      </c>
    </row>
    <row r="74" spans="1:15" ht="32.25" customHeight="1">
      <c r="A74" s="15" t="s">
        <v>55</v>
      </c>
      <c r="B74" s="34">
        <v>60743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/>
      <c r="I74" s="34"/>
      <c r="J74" s="34"/>
      <c r="K74" s="34"/>
      <c r="L74" s="34"/>
      <c r="M74" s="34"/>
      <c r="N74" s="34"/>
      <c r="O74" s="34">
        <f aca="true" t="shared" si="4" ref="O74:O79">SUM(C74:N74)</f>
        <v>0</v>
      </c>
    </row>
    <row r="75" spans="1:15" ht="32.25" customHeight="1">
      <c r="A75" s="15" t="s">
        <v>45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/>
      <c r="I75" s="34"/>
      <c r="J75" s="34"/>
      <c r="K75" s="34"/>
      <c r="L75" s="34"/>
      <c r="M75" s="34"/>
      <c r="N75" s="34"/>
      <c r="O75" s="34">
        <f t="shared" si="4"/>
        <v>0</v>
      </c>
    </row>
    <row r="76" spans="1:15" ht="30" customHeight="1">
      <c r="A76" s="15" t="s">
        <v>47</v>
      </c>
      <c r="B76" s="34">
        <v>587174.4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/>
      <c r="I76" s="34"/>
      <c r="J76" s="34"/>
      <c r="K76" s="34"/>
      <c r="L76" s="34"/>
      <c r="M76" s="34"/>
      <c r="N76" s="34"/>
      <c r="O76" s="34">
        <f t="shared" si="4"/>
        <v>0</v>
      </c>
    </row>
    <row r="77" spans="1:15" ht="30" customHeight="1">
      <c r="A77" s="15" t="s">
        <v>48</v>
      </c>
      <c r="B77" s="34">
        <v>832082.6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/>
      <c r="I77" s="34"/>
      <c r="J77" s="34"/>
      <c r="K77" s="34"/>
      <c r="L77" s="34"/>
      <c r="M77" s="34"/>
      <c r="N77" s="34"/>
      <c r="O77" s="34">
        <f t="shared" si="4"/>
        <v>0</v>
      </c>
    </row>
    <row r="78" spans="1:15" ht="30" customHeight="1">
      <c r="A78" s="15" t="s">
        <v>49</v>
      </c>
      <c r="B78" s="34">
        <v>20000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/>
      <c r="I78" s="34"/>
      <c r="J78" s="34"/>
      <c r="K78" s="34"/>
      <c r="L78" s="34"/>
      <c r="M78" s="34"/>
      <c r="N78" s="34"/>
      <c r="O78" s="34">
        <f t="shared" si="4"/>
        <v>0</v>
      </c>
    </row>
    <row r="79" spans="1:15" ht="30" customHeight="1">
      <c r="A79" s="15" t="s">
        <v>27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/>
      <c r="I79" s="34"/>
      <c r="J79" s="34"/>
      <c r="K79" s="34"/>
      <c r="L79" s="34"/>
      <c r="M79" s="34"/>
      <c r="N79" s="34"/>
      <c r="O79" s="34">
        <f t="shared" si="4"/>
        <v>0</v>
      </c>
    </row>
    <row r="80" spans="1:15" ht="15.75">
      <c r="A80" s="27" t="s">
        <v>50</v>
      </c>
      <c r="B80" s="36">
        <f>B73+B56</f>
        <v>2600000</v>
      </c>
      <c r="C80" s="36">
        <f>C73+C56</f>
        <v>0</v>
      </c>
      <c r="D80" s="36">
        <f>D73+D56</f>
        <v>0</v>
      </c>
      <c r="E80" s="36">
        <f>E73+E56</f>
        <v>194775</v>
      </c>
      <c r="F80" s="36">
        <f>F73+F56</f>
        <v>0</v>
      </c>
      <c r="G80" s="36">
        <f>G73+G56</f>
        <v>0</v>
      </c>
      <c r="H80" s="36">
        <f>H73+H56</f>
        <v>0</v>
      </c>
      <c r="I80" s="36">
        <f>I73+I56</f>
        <v>0</v>
      </c>
      <c r="J80" s="36">
        <f>J73+J56</f>
        <v>0</v>
      </c>
      <c r="K80" s="36">
        <f>K73+K56</f>
        <v>0</v>
      </c>
      <c r="L80" s="36">
        <f>L73+L56</f>
        <v>0</v>
      </c>
      <c r="M80" s="36">
        <f>M73+M56</f>
        <v>0</v>
      </c>
      <c r="N80" s="36">
        <f>N73+N56</f>
        <v>0</v>
      </c>
      <c r="O80" s="36">
        <f>O73+O56</f>
        <v>194775</v>
      </c>
    </row>
    <row r="81" ht="14.25">
      <c r="A81" s="37"/>
    </row>
    <row r="82" ht="15.75">
      <c r="A82" s="37" t="s">
        <v>51</v>
      </c>
    </row>
    <row r="83" ht="16.5">
      <c r="A83" s="29" t="s">
        <v>56</v>
      </c>
    </row>
    <row r="85" spans="1:15" ht="15.75">
      <c r="A85" s="31" t="s">
        <v>57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5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2"/>
    </row>
    <row r="87" ht="14.25">
      <c r="A87" t="s">
        <v>58</v>
      </c>
    </row>
    <row r="89" ht="14.25">
      <c r="A89" s="37" t="s">
        <v>51</v>
      </c>
    </row>
    <row r="90" ht="15">
      <c r="A90" s="29" t="s">
        <v>56</v>
      </c>
    </row>
    <row r="93" ht="14.25">
      <c r="A93" t="s">
        <v>59</v>
      </c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52:O52"/>
    <mergeCell ref="A54:A55"/>
    <mergeCell ref="B54:B55"/>
    <mergeCell ref="C54:O54"/>
    <mergeCell ref="A85:O8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/>
  <cp:lastPrinted>2016-01-18T14:45:18Z</cp:lastPrinted>
  <dcterms:created xsi:type="dcterms:W3CDTF">2016-01-08T14:15:29Z</dcterms:created>
  <dcterms:modified xsi:type="dcterms:W3CDTF">2016-07-15T19:47:03Z</dcterms:modified>
  <cp:category/>
  <cp:version/>
  <cp:contentType/>
  <cp:contentStatus/>
  <cp:revision>1</cp:revision>
</cp:coreProperties>
</file>