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Servidores Efetivos" sheetId="1" r:id="rId1"/>
    <sheet name="Servidores Não Efetivos" sheetId="2" r:id="rId2"/>
  </sheets>
  <definedNames>
    <definedName name="_xlnm.Print_Area" localSheetId="0">'Servidores Efetivos'!$A$1:$T$443</definedName>
    <definedName name="_xlnm.Print_Titles" localSheetId="0">'Servidores Efetivos'!$1:$23</definedName>
    <definedName name="_xlnm.Print_Area" localSheetId="1">'Servidores Não Efetivos'!$A$1:$T$62</definedName>
    <definedName name="_xlnm.Print_Titles" localSheetId="1">'Servidores Não Efetivos'!$1:$23</definedName>
    <definedName name="Excel_BuiltIn_Print_Titles" localSheetId="0">'Servidores Efetivos'!$A$1:$A$23</definedName>
    <definedName name="Excel_BuiltIn_Print_Area" localSheetId="1">'Servidores Não Efetivos'!$A$1:$T$23</definedName>
    <definedName name="Excel_BuiltIn_Print_Titles" localSheetId="1">'Servidores Não Efetivos'!$A$1:$A$23</definedName>
  </definedNames>
  <calcPr fullCalcOnLoad="1"/>
</workbook>
</file>

<file path=xl/sharedStrings.xml><?xml version="1.0" encoding="utf-8"?>
<sst xmlns="http://schemas.openxmlformats.org/spreadsheetml/2006/main" count="1046" uniqueCount="699">
  <si>
    <t>Diretoria Geral</t>
  </si>
  <si>
    <t>Detalhamento da Folha de Pagamento  - Mês de Setembro/2016</t>
  </si>
  <si>
    <t>R$1,00</t>
  </si>
  <si>
    <t>SERVIDORES ADMINISTRATIVOS EFETIVOS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</si>
  <si>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</si>
  <si>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</si>
  <si>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</si>
  <si>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</si>
  <si>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</si>
  <si>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</si>
  <si>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</si>
  <si>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</si>
  <si>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</si>
  <si>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</si>
  <si>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</si>
  <si>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</si>
  <si>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</si>
  <si>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</si>
  <si>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</si>
  <si>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</si>
  <si>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</si>
  <si>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</si>
  <si>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</si>
  <si>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</si>
  <si>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</si>
  <si>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</si>
  <si>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</si>
  <si>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ABRAAO MOISES QUEIROZ MATALON</t>
  </si>
  <si>
    <t>NATJUR</t>
  </si>
  <si>
    <t>ADALGISO CAMPOS BARBA JUNIOR</t>
  </si>
  <si>
    <t>CAO-PDC – Coordenação</t>
  </si>
  <si>
    <t>ADAMILTON BRANDAO DOS SANTOS</t>
  </si>
  <si>
    <t>Setor de Infraestrutura e Telecomunicações</t>
  </si>
  <si>
    <t>ADELINA DA CUNHA PARENTE BISNETA</t>
  </si>
  <si>
    <t>Diretora-Geral</t>
  </si>
  <si>
    <t>ADENILSON ROBERTO DE OLIVEIRA FILHO</t>
  </si>
  <si>
    <t>Ouvidoria-Geral</t>
  </si>
  <si>
    <t>ADRIANA DE MENEZES SANT ANNA</t>
  </si>
  <si>
    <t>Secretaria Geral</t>
  </si>
  <si>
    <t>ADRIANA MARIA MORAIS LOPES</t>
  </si>
  <si>
    <t>72.ª PJ – Registros Públicos</t>
  </si>
  <si>
    <t>ADRIANA MARQUES EDWARDS</t>
  </si>
  <si>
    <t>30.ª PJ – Infância e Juventude (Criminal)</t>
  </si>
  <si>
    <t>ADSON LUIS SOUSA SILVA</t>
  </si>
  <si>
    <t>SETRANS</t>
  </si>
  <si>
    <t>AFRANIO CORREA LIMA JUNIOR</t>
  </si>
  <si>
    <t>DEPLAN</t>
  </si>
  <si>
    <t>AGNES LOUISE RIBEIRO HORTENCIO</t>
  </si>
  <si>
    <t>Comarca de Tefé</t>
  </si>
  <si>
    <t>ALBERTO ROCHA CAVALCANTE</t>
  </si>
  <si>
    <t>Núcleo de Apoio Técnico à SUBADM (NAT-JUR)</t>
  </si>
  <si>
    <t>ALDEMIR DO CARMO SILVA FILHO</t>
  </si>
  <si>
    <t>69.ª PJ – Crimes contra o Idoso (Anexo ao Fórum Henoch Reis)</t>
  </si>
  <si>
    <t>ALESSANDRO BARROS SOARES</t>
  </si>
  <si>
    <t>15.ª PJ – 2.ª Câmara Cível</t>
  </si>
  <si>
    <t>ALESSANDRO MALVEIRA DE MESQUITA</t>
  </si>
  <si>
    <t>Assessoria de Imprensa</t>
  </si>
  <si>
    <t>ALEX DA COSTA MAMED</t>
  </si>
  <si>
    <t>13.ª PJ – Prot. Patrim. Público</t>
  </si>
  <si>
    <t>ALEXANDRA LAILA CORDEIRO A E SILVA</t>
  </si>
  <si>
    <t>Divisão de Controle Interno – DCI</t>
  </si>
  <si>
    <t>ALEXANDRE PESSOA ALVES</t>
  </si>
  <si>
    <t>CAO-CRIM – Coordenação</t>
  </si>
  <si>
    <t>ALEXSANDRO SILVA DOS SANTOS</t>
  </si>
  <si>
    <t>Anexo Zona Leste</t>
  </si>
  <si>
    <t>ALFREDO AFONSO RIBAMAR DE FREITAS</t>
  </si>
  <si>
    <t>ALIA MENDONCA SILVA</t>
  </si>
  <si>
    <t>1.ª PJ – Câmaras Reunidas</t>
  </si>
  <si>
    <t>ALINE MATOS SARAIVA</t>
  </si>
  <si>
    <t>8ª Procuradoria de Justiça</t>
  </si>
  <si>
    <t>Assessor Jurídico</t>
  </si>
  <si>
    <t>ALLEN GEORGE RODRIGUES CHAVES</t>
  </si>
  <si>
    <t>ALMERIO SAMUEL ALMEIDA PINTO</t>
  </si>
  <si>
    <t>3.ª PJ – 2.ª Vara Criminal</t>
  </si>
  <si>
    <t>ALYSSON SILVA FALCAO</t>
  </si>
  <si>
    <t>Sec. Órgãos Colegiados</t>
  </si>
  <si>
    <t>Chefe de Divisão</t>
  </si>
  <si>
    <t>ANA CLARA RODRIGUES CAVALCANTE</t>
  </si>
  <si>
    <t>ANA EMERITA PAIXAO DA SILVA</t>
  </si>
  <si>
    <t>11.ª PJ – 2.ª Câmara Criminal</t>
  </si>
  <si>
    <t>ANDERSON JOSE MENDES FONTES</t>
  </si>
  <si>
    <t>Protocolo</t>
  </si>
  <si>
    <t>ANDRE DANTAS CORREA PINTO</t>
  </si>
  <si>
    <t>ANDRE DOS SANTOS REIS</t>
  </si>
  <si>
    <t>CAO-IJ – Coordenação</t>
  </si>
  <si>
    <t>ANDRE FELIPE VIEIRA DA SILVA</t>
  </si>
  <si>
    <t>13.ª PJ - 2.ª Câmara Criminal</t>
  </si>
  <si>
    <t>ANDRE FELLIPE LIMA STACIARINI</t>
  </si>
  <si>
    <t>Comarca de Tabatinga</t>
  </si>
  <si>
    <t>ANDRE LUIS GASPAR BARROS</t>
  </si>
  <si>
    <t xml:space="preserve">Divisão de Contratos e Convênios </t>
  </si>
  <si>
    <t>ANDRE LUIZ ROCHA PINHEIRO</t>
  </si>
  <si>
    <t>Corregedoria-Geral</t>
  </si>
  <si>
    <t>ANDRE PEREIRA DA SILVA</t>
  </si>
  <si>
    <t>ANDREA RIBEIRO COSMO</t>
  </si>
  <si>
    <t>5.ª PJ – 8.ª Vara Criminal</t>
  </si>
  <si>
    <t>ANDREUS MONTEIRO DE FIGUEIREDO</t>
  </si>
  <si>
    <t>ANDREW CAZEMIRO RODRIGUES DE LIMA</t>
  </si>
  <si>
    <t>Seção de Folha de Pagamento</t>
  </si>
  <si>
    <t>ANGELO AUGUSTO NEVES ALBUQUERQUE</t>
  </si>
  <si>
    <t xml:space="preserve">65.ª PJ – 13.º JECRIM (Fórum Mário Verçosa) </t>
  </si>
  <si>
    <t>ANGELO AUGUSTO PINHEIRO RODRIGUES</t>
  </si>
  <si>
    <t>CAO-Cível – Coordenação</t>
  </si>
  <si>
    <t>ANNE JAKELINE CARVALHO DAS NEVES</t>
  </si>
  <si>
    <t>ANTONIO ALVES GOES</t>
  </si>
  <si>
    <t>Secretaria dos Órgãos Colegiados</t>
  </si>
  <si>
    <t>ANTONIO CARLOS BARBOSA V SANTOS</t>
  </si>
  <si>
    <t>10.ª PJ – 1.ª Câmara Criminal</t>
  </si>
  <si>
    <t>ANTONIO CAVALCANTE FILHO</t>
  </si>
  <si>
    <t>Seção do Almoxarifado</t>
  </si>
  <si>
    <t>Chefe de Seção</t>
  </si>
  <si>
    <t>ANTONIO JOSE CUSTODIO</t>
  </si>
  <si>
    <t xml:space="preserve">73.ª PJ – Violência Doméstica e Familiar (Fórum Azarias de Vasconcelos) </t>
  </si>
  <si>
    <t>ANTONIO NASCIMENTO LIMA</t>
  </si>
  <si>
    <t>AQUILES LOPES JACINTO</t>
  </si>
  <si>
    <t>86ª Promotoria de Justiça</t>
  </si>
  <si>
    <t>ARIOSTO SOARES DO ROSARIO</t>
  </si>
  <si>
    <t>ARTUR MIRANDA MAGNO DE ARAUJO</t>
  </si>
  <si>
    <t>ATHOS COELHO CARDOSO</t>
  </si>
  <si>
    <t>Divisão de Recursos Humanos</t>
  </si>
  <si>
    <t>AUGUSTO DOS SANTOS ARAUJO</t>
  </si>
  <si>
    <t>BARBARA MARINHO NOGUEIRA</t>
  </si>
  <si>
    <t>12.ª PJ - 6.ª Vara Criminal</t>
  </si>
  <si>
    <t>BIANKA VEIGA HORTA</t>
  </si>
  <si>
    <t>12.ª PJ – 2.ª Câmara Criminal</t>
  </si>
  <si>
    <t>BRUNO CESAR COSTA E SILVA</t>
  </si>
  <si>
    <t>Requisitado pelo TRE</t>
  </si>
  <si>
    <t>BRUNO CORDEIRO LORENZI</t>
  </si>
  <si>
    <t>NAT (Núcleo de Apoio Técnico)</t>
  </si>
  <si>
    <t>BRUNO DOMINGOS VIANA BATISTA</t>
  </si>
  <si>
    <t>BRUNO MARQUES DA SILVA</t>
  </si>
  <si>
    <t>79.ª PJ – Proteção do Patrimônio Público</t>
  </si>
  <si>
    <t>BRUNO PINHO DA SILVA</t>
  </si>
  <si>
    <t>Corregedoria-Geral (Mandato classista)</t>
  </si>
  <si>
    <t>BRUNO REBELO LOBATO</t>
  </si>
  <si>
    <t>Setor de Infraestrutura e Telecomunicações (Aleixo)</t>
  </si>
  <si>
    <t>CAMILA CATARINA GADELHA JUSTINIANO</t>
  </si>
  <si>
    <t>SUBJUR-GAJ</t>
  </si>
  <si>
    <t>CAMILA FREITAS ALENCAR</t>
  </si>
  <si>
    <t>62.ª PROURB</t>
  </si>
  <si>
    <t>CARLOS ALEXANDRE DOS S NOGUEIRA</t>
  </si>
  <si>
    <t>Chefe de Setor</t>
  </si>
  <si>
    <t>CARLOS AUGUSTO PEREIRA DA CUNHA</t>
  </si>
  <si>
    <t>UNAD – ALEIXO</t>
  </si>
  <si>
    <t>CARLOS BRONNER SILVEIRA SOARES</t>
  </si>
  <si>
    <t>70.ª PJ – Proteção do Patrimônio Público</t>
  </si>
  <si>
    <t>CARLOS EDUARDO CAVALCANTE ESTEVES</t>
  </si>
  <si>
    <t>CARLOS JEFFERSON CHASE SILVA SANTOS</t>
  </si>
  <si>
    <t>CAP – ALEIXO</t>
  </si>
  <si>
    <t>CAROLINA DE ANDRADE R SAMPAIO</t>
  </si>
  <si>
    <t>CAROLINE ELLEN BEZERRA</t>
  </si>
  <si>
    <t>CAP (Centro de Atendimento ao Público)</t>
  </si>
  <si>
    <t>CAUBY RIBEIRO FONSECA</t>
  </si>
  <si>
    <t>75.ª PJ – 10.ª Vara Família (Fórum Azarias de Vasconcelos)</t>
  </si>
  <si>
    <t>CHEINE ARAUJO PEREIRA</t>
  </si>
  <si>
    <t>Unidade Adm. Descentralizada</t>
  </si>
  <si>
    <t>CHRISTIAN OTERO DA SILVA</t>
  </si>
  <si>
    <t>54.ª PRODEDIC</t>
  </si>
  <si>
    <t>CLAUDIA DA COSTA FERREIRA</t>
  </si>
  <si>
    <t>Gabinete PGJ</t>
  </si>
  <si>
    <t>CLAUDIA MARINA PUGA OLIVEIRA ANTONY</t>
  </si>
  <si>
    <t>Consultório Médico</t>
  </si>
  <si>
    <t>CLEITON DA SILVA ALVES</t>
  </si>
  <si>
    <t>SUBADM</t>
  </si>
  <si>
    <t>CLILSON CASTRO VIANA</t>
  </si>
  <si>
    <t>Diretoria de Orçamento e Finanças</t>
  </si>
  <si>
    <t>CREMILDA FERREIRA SILVINO DA COSTA</t>
  </si>
  <si>
    <t>6.ª PJ – 1.ª Câmara Cível</t>
  </si>
  <si>
    <t>CRISTIANE DAHIA DUCOS</t>
  </si>
  <si>
    <t>48.ª PJ – Registros Públicos</t>
  </si>
  <si>
    <t>CRISTIANNE SARMENTO ROCHA LEAL</t>
  </si>
  <si>
    <t>53.ª PRODEMAPH</t>
  </si>
  <si>
    <t>CRISTIANO DRUMOND DE LIMA</t>
  </si>
  <si>
    <t>CRISTIANO MACHADO LACERDA FARIA</t>
  </si>
  <si>
    <t>42.ª PJ – 4.ª VFP  Estadual</t>
  </si>
  <si>
    <t>CRISTINA LOPES DA SILVA</t>
  </si>
  <si>
    <t>CYNTHIA SARAIVA BARROS LIMA</t>
  </si>
  <si>
    <t>29.ª PJ - Inf. e Juventude (Criminal)</t>
  </si>
  <si>
    <t>DANIEL PRAIA PORTELA DE AGUIAR</t>
  </si>
  <si>
    <t xml:space="preserve">CAO-MAPH-URB Coord. </t>
  </si>
  <si>
    <t>DANIELA SANTINI ARAUJO</t>
  </si>
  <si>
    <t>DANIELA TEIXEIRA ANTONY</t>
  </si>
  <si>
    <t>DANIELLA RAMOS MENEZES DE BARROS</t>
  </si>
  <si>
    <t>Coordenação Eleitoral</t>
  </si>
  <si>
    <t>DEBORA CASSIA NERY DE MENDONCA</t>
  </si>
  <si>
    <t>77.ª PJ – Proteção do Patrimônio Público</t>
  </si>
  <si>
    <t>DEBORA LEAO DA SILVA</t>
  </si>
  <si>
    <t>Serviço Social</t>
  </si>
  <si>
    <t>DEBORAH ABECASSIS DE OLIVEIRA</t>
  </si>
  <si>
    <t>64.ª PJ – VEMEPA (Fórum Henoch Reis)</t>
  </si>
  <si>
    <t>DELCIDES MENDES DA SILVA JUNIOR</t>
  </si>
  <si>
    <t>Setor de Patrimônio e Material</t>
  </si>
  <si>
    <t>DENISE D ALBUQUERQUE VEIGA LIMA</t>
  </si>
  <si>
    <t>10.ª PJ - 5.ª Vara Criminal</t>
  </si>
  <si>
    <t>DENYSE SANTOS DE MELO</t>
  </si>
  <si>
    <t>DEVELLIN RODRIGUES MULLER</t>
  </si>
  <si>
    <t>DIEGO ALVES LOPES</t>
  </si>
  <si>
    <t>DIEGO MENDONCA MARTINS</t>
  </si>
  <si>
    <t>2.ª PJ – 1.ª Vara Criminal</t>
  </si>
  <si>
    <t>DILLINGS BARBOSA MAQUINE</t>
  </si>
  <si>
    <t>DINGLISON PINTO DA SILVA</t>
  </si>
  <si>
    <t>Comarca de Iranduba</t>
  </si>
  <si>
    <t>DIOGO DA ROCHA LIMA</t>
  </si>
  <si>
    <t>82.ª PJ – Violência Doméstica e Familiar</t>
  </si>
  <si>
    <t>DMES BRITO DE SOUZA</t>
  </si>
  <si>
    <t>DOROTHY FERREIRA SOARES DE SOUZA</t>
  </si>
  <si>
    <t>DOUGLAS QUEIROZ BENAYON</t>
  </si>
  <si>
    <t>DULCILENE AVELINO PEDROZA</t>
  </si>
  <si>
    <t>ED TAYLOR MENESES DE SOUSA</t>
  </si>
  <si>
    <t>7.ª PJ – 2.ª Câmara Cível</t>
  </si>
  <si>
    <t>ED WILSON VASCONCELOS MELO</t>
  </si>
  <si>
    <t>EDJANE DE PINHO OLIVEIRA</t>
  </si>
  <si>
    <t>EDSON CARLOS DE SOUZA NASCIMENTO</t>
  </si>
  <si>
    <t>EDSON DE PAULA RODRIGUES MENDES</t>
  </si>
  <si>
    <t>EDSON FREDERICO LIMA PAES BARRETO</t>
  </si>
  <si>
    <t>Comissão Permanente de Licitação</t>
  </si>
  <si>
    <t>EDUARDO NUNES AGUIAR</t>
  </si>
  <si>
    <t>63.ª PROURB</t>
  </si>
  <si>
    <t>EDUARDO ULYSSES RAMOS RIKER</t>
  </si>
  <si>
    <t>EDVALDO GOMES FEITOZA</t>
  </si>
  <si>
    <t>ELAINE SANTOS ELAMID</t>
  </si>
  <si>
    <t>ELAYNE DE LIMA PEREIRA</t>
  </si>
  <si>
    <t>ELIANA FROTA TELLES DA SILVA</t>
  </si>
  <si>
    <t>ELIANE EZIDIO PEREIRA</t>
  </si>
  <si>
    <t>ELIANE KAROL DE SOUZA COSTA</t>
  </si>
  <si>
    <t>52.ª PRODECON</t>
  </si>
  <si>
    <t>ELIAS SOUZA DE OLIVEIRA</t>
  </si>
  <si>
    <t>ELISSANDRA DE OLIVEIRA REBOUCAS</t>
  </si>
  <si>
    <t>ELIZANE GARCIA PONTES</t>
  </si>
  <si>
    <t>Divisão de Engenharia, Arquitetura e Cálculo – DEAC</t>
  </si>
  <si>
    <t>ELIZET COIMBRA KAUTSIDES</t>
  </si>
  <si>
    <t>66.ª PJ – 15.º JECRIM (Fórum Mário Verçosa)</t>
  </si>
  <si>
    <t>ELLEN CRISTIAN ROCHA FERREIRA LEAL</t>
  </si>
  <si>
    <t>17.ª PJ – 2.ª Tribunal do Júri (Fórum Henoch Reis)</t>
  </si>
  <si>
    <t>ELTON FABIANO SOUZA DA SILVA</t>
  </si>
  <si>
    <t>Setor de Sistemas de Informação</t>
  </si>
  <si>
    <t>ELZAMIRA ROSARIA DE ALMEIDA E SILVA</t>
  </si>
  <si>
    <t>EMANUEL SARAIVA DA COSTA</t>
  </si>
  <si>
    <t>EMERSON CARDOSO DOS SANTOS</t>
  </si>
  <si>
    <t>81.ª PRODECON</t>
  </si>
  <si>
    <t>EMERSON GOMES DO NASCIMENTO</t>
  </si>
  <si>
    <t>EMERSON LIMA SILVA</t>
  </si>
  <si>
    <t>EMIR JOSE GOMES DE ARAUJO JUNIOR</t>
  </si>
  <si>
    <t>9.ª PJ – 1.ª Câmara Criminal</t>
  </si>
  <si>
    <t>ENIO HERCULANO BARBOSA</t>
  </si>
  <si>
    <t>ERICA LIMA DE ARAUJO</t>
  </si>
  <si>
    <t>Setor de Conservação e Manutenção Patrimonial</t>
  </si>
  <si>
    <t>ERICK JOSE PINHEIRO PIMENTA</t>
  </si>
  <si>
    <t>Gabinete SUBJUR</t>
  </si>
  <si>
    <t>ERIK DE MELO MOURA</t>
  </si>
  <si>
    <t>ERIKA VANESSA RORIZ HIPOLITO VIEIRA</t>
  </si>
  <si>
    <t>80.ª PJ – 11.ª Vara Criminal (Fórum Henoch Reis)</t>
  </si>
  <si>
    <t>ERIVAN LEAL DE OLIVEIRA</t>
  </si>
  <si>
    <t>EUGENIO DE OLIVEIRA PINTO</t>
  </si>
  <si>
    <t>EUNICE LIMA PEIXOTO</t>
  </si>
  <si>
    <t>EURICO TELLES DE MACEDO</t>
  </si>
  <si>
    <t>CAO-CRIMO – Coordenação</t>
  </si>
  <si>
    <t>EVERTON GUILHERME MACHADO GUERREIRO</t>
  </si>
  <si>
    <t>FABIOLA DE SOUZA MENDANHA</t>
  </si>
  <si>
    <t>Setor de Compras e Serviços</t>
  </si>
  <si>
    <t>FADIA VANESSA RODRIGUES BARBOSA</t>
  </si>
  <si>
    <t>56.ª PRODEDIC</t>
  </si>
  <si>
    <t>FANNY MAGALHAES NEVES GAMA</t>
  </si>
  <si>
    <t>Secretaria-Geral</t>
  </si>
  <si>
    <t>FELIPE AUGUSTO FONSECA VIANNA</t>
  </si>
  <si>
    <t>60.ª PROCEAP</t>
  </si>
  <si>
    <t>FELIPE BEIRAGRANDE DA COSTA</t>
  </si>
  <si>
    <t>FERNANDA PRATA FERNANDES FERRAREZ</t>
  </si>
  <si>
    <t>44.ª PJ - 1.ª VFP Municipal</t>
  </si>
  <si>
    <t>FERNANDO JAQUES DOS SANTOS</t>
  </si>
  <si>
    <t>FRANCISCA BATISTA LIMA</t>
  </si>
  <si>
    <t>Biblioteca</t>
  </si>
  <si>
    <t>FRANCISCO BERNARDES LIMA JUNIOR</t>
  </si>
  <si>
    <t>FRANCISCO CELSON SOUSA DE SALES</t>
  </si>
  <si>
    <t>FRANCISCO EDINALDO LIRA DE CARVALHO</t>
  </si>
  <si>
    <t>Licença para aperfeiçoamento funcional</t>
  </si>
  <si>
    <t>FRANCISCO ELVISLANIO PEREIRA</t>
  </si>
  <si>
    <t>FRANCISCO ITAMAR PEREIRA DINIZ</t>
  </si>
  <si>
    <t>16.ª PJ – 3.ª Câmara Cível</t>
  </si>
  <si>
    <t>FRANCISCO JOSE GRANA DE A JUNIOR</t>
  </si>
  <si>
    <t>55.ª PRODEDIC</t>
  </si>
  <si>
    <t>FRANCISCO MARCELO MENDES DAMASCENO</t>
  </si>
  <si>
    <t>FREDERICO JORGE DE MOURA ABRAHIM</t>
  </si>
  <si>
    <t>FREDERICO MENDONCA MARTINS</t>
  </si>
  <si>
    <t>GABRIELA BARRETO GADELHA</t>
  </si>
  <si>
    <t>GENNER RAMOS MAIA</t>
  </si>
  <si>
    <t>GERALDO UCHOA DE AMORIM JUNIOR</t>
  </si>
  <si>
    <t>GIESE MARTINIANO SOUSA</t>
  </si>
  <si>
    <t>GISELLE CHRISTINE A SANTOS</t>
  </si>
  <si>
    <t>25.ª PJ – Auditoria Militar (Fórum Henoch Reis)</t>
  </si>
  <si>
    <t>GISLAINE MELO DE OLIVEIRA H MELO</t>
  </si>
  <si>
    <t>Licença Médica</t>
  </si>
  <si>
    <t>GISSELY GUIMARAES CARNEIRO</t>
  </si>
  <si>
    <t>51.ª PRODECON</t>
  </si>
  <si>
    <t>GIZELIA ALMEIDA DA SILVA</t>
  </si>
  <si>
    <t>Comarca de Manacapuru</t>
  </si>
  <si>
    <t>GLAYTHON BARRETO DE MENEZES</t>
  </si>
  <si>
    <t>GRETCHEN TORRES DE MACEDO</t>
  </si>
  <si>
    <t>GUILHERME AUGUSTO GAERTNER WEBER</t>
  </si>
  <si>
    <t xml:space="preserve"> - -</t>
  </si>
  <si>
    <t>GUILHERME HENRICH BENEK VIEIRA</t>
  </si>
  <si>
    <t>28ª Promotoria de Justiça</t>
  </si>
  <si>
    <t>HELDER NOBREGA RIBEIRO</t>
  </si>
  <si>
    <t>HELIO AUGUSTO FRAGA DA SILVA</t>
  </si>
  <si>
    <t>49.ª PRODEMAPH</t>
  </si>
  <si>
    <t>HELLEN DO SOCORRO FARIAS DE MOURA</t>
  </si>
  <si>
    <t>67.ª PJ – 19.º JECRIM</t>
  </si>
  <si>
    <t>HEMILLI SILVEIRA CHAVES DE LIMA</t>
  </si>
  <si>
    <t>HENRIQUE CASTRO MIRANDA</t>
  </si>
  <si>
    <t>HENRIQUE DOS SANTOS RAMOS</t>
  </si>
  <si>
    <t>HENRIQUE MENDES DA ROCHA LOPES</t>
  </si>
  <si>
    <t>HERALDO KULIK SILVA</t>
  </si>
  <si>
    <t>HIDEMBERG ALVES DA FROTA</t>
  </si>
  <si>
    <t>4.ª PJ - Câmaras Reunidas</t>
  </si>
  <si>
    <t>HIRAILTON GOMES DO NASCIMENTO</t>
  </si>
  <si>
    <t>HORTENCIA BATISTA NERY</t>
  </si>
  <si>
    <t>Telefonia – Aleixo</t>
  </si>
  <si>
    <t>HUDSON BARREIROS DA SILVA</t>
  </si>
  <si>
    <t>IAMARA CAVALCANTE ANTUNES</t>
  </si>
  <si>
    <t>IGOR DE SOUZA ANDRADE P ALMEIDA</t>
  </si>
  <si>
    <t>IGOR PINTO DE SOUZA</t>
  </si>
  <si>
    <t>61.ª PROCEAP</t>
  </si>
  <si>
    <t>ILDETE SOUSA ALECRIM</t>
  </si>
  <si>
    <t>INACIO FRANCISCO CARNEIRO FONTENELE</t>
  </si>
  <si>
    <t>34.ª PJ - 2.ª Vara de Família</t>
  </si>
  <si>
    <t>INGRID MISCOW DA CRUZ PAYAO</t>
  </si>
  <si>
    <t>IRENE DA SILVA BESSA ANTONACCIO</t>
  </si>
  <si>
    <t>59.ª PRODEDIC</t>
  </si>
  <si>
    <t>ISABELA DE ALMEIDA GOMES COSTA</t>
  </si>
  <si>
    <t>Diretoria de Administração</t>
  </si>
  <si>
    <t>ISABELLE SOUSA FALCAO</t>
  </si>
  <si>
    <t>26.ª PJ - Auditoria Militar (Fórum Henoch Reis)</t>
  </si>
  <si>
    <t>ISADYSON PIMENTEL AZEDO</t>
  </si>
  <si>
    <t>Comarca de Parintins</t>
  </si>
  <si>
    <t>ITALO GLAUBER MIQUILES CAVALCANTE</t>
  </si>
  <si>
    <t>IURY FECHINE RAMOS</t>
  </si>
  <si>
    <t>78.ª PJ – Proteção do Patrimônio Público</t>
  </si>
  <si>
    <t>IVAN MARCOS DE ARAUJO LIMA</t>
  </si>
  <si>
    <t>IVANETE DE OLIVEIRA NASCIMENTO</t>
  </si>
  <si>
    <t>IVELIZE SILVA DE SOUZA</t>
  </si>
  <si>
    <t>IVONILDA NOGUEIRA MEDEIROS</t>
  </si>
  <si>
    <t>IZAEL ALENCAR FERNANDES</t>
  </si>
  <si>
    <t>JACKSON GERVASIO DE ALECRIM JUNIOR</t>
  </si>
  <si>
    <t>JADEITA ALMEIDA AMORIM</t>
  </si>
  <si>
    <t>28.ª PJ - Inf. e Juventude (Cível)</t>
  </si>
  <si>
    <t>JAMILLY IZABELA DE BRITO SILVA</t>
  </si>
  <si>
    <t>JANINE MEIRE PINATTO</t>
  </si>
  <si>
    <t>JANIO DA SILVA RODRIGUES</t>
  </si>
  <si>
    <t>JEFFERSON ORTIZ MATIAS</t>
  </si>
  <si>
    <t>JEFFERSON SILVA DO NASCIMENTO</t>
  </si>
  <si>
    <t>JHERALMY HASTEN SANTOS ARAUJO SILVA</t>
  </si>
  <si>
    <t>JOAO CLOVES VIEIRA</t>
  </si>
  <si>
    <t>JOAO FERNANDO LOPES FERREIRA</t>
  </si>
  <si>
    <t>57.ª PRODEDIC</t>
  </si>
  <si>
    <t>JOAO PAULO GOMES LIMA</t>
  </si>
  <si>
    <t>JONATHAN ALVES GALDINO</t>
  </si>
  <si>
    <t>JOSE ALBERTO DE OLIVEIRA NETO</t>
  </si>
  <si>
    <t>JOSE DO MONTE CARIOCA NETO</t>
  </si>
  <si>
    <t>JOSE PEREIRA LIMA SOBRINHO</t>
  </si>
  <si>
    <t>JOSE RICARDO SAMPAIO COUTINHO</t>
  </si>
  <si>
    <t>JOSE RICARDO VIEIRA FRANCO</t>
  </si>
  <si>
    <t>JUAREZ FERNANDES DE FREITAS</t>
  </si>
  <si>
    <t>Reprografia</t>
  </si>
  <si>
    <t>JULIA FERREIRA SARDINHA</t>
  </si>
  <si>
    <t>89.ª PJ – 3.º Tribunal do Júri</t>
  </si>
  <si>
    <t>JULIANA CORREA TUJI</t>
  </si>
  <si>
    <t>18.ª PRODEMAPH</t>
  </si>
  <si>
    <t>JULIANA VIEIRA FARIAS</t>
  </si>
  <si>
    <t>JULIANO GONCALVES DE VASCONCELLOS</t>
  </si>
  <si>
    <t>JUSTINO FERREIRA NETO</t>
  </si>
  <si>
    <t>Promotoria de Justiça da Comarca de Parintins</t>
  </si>
  <si>
    <t>JUZIMAR SOFFIN DE MORAES</t>
  </si>
  <si>
    <t>KAREN BRANDAO PONTES</t>
  </si>
  <si>
    <t>KARLA KEYLA FONSECA BASTOS</t>
  </si>
  <si>
    <t>19.ª PJ - 2.ª Vara Trânsito (Fórum Henoch Reis)</t>
  </si>
  <si>
    <t>KATIA RENATA DA SILVA</t>
  </si>
  <si>
    <t>KATIA SOCORRO SAID GARCIA RODRIGUES</t>
  </si>
  <si>
    <t>KELLVIN DO NASCIMENTO SOBRINHO</t>
  </si>
  <si>
    <t>KELLY KHASSANDRA ALVES BARBOSA</t>
  </si>
  <si>
    <t>KESLEY PEREIRA UCHOA</t>
  </si>
  <si>
    <t>KIM TIAGO DOS SANTOS O BAPTISTA</t>
  </si>
  <si>
    <t>LARISSA CRUZ FERREIRA</t>
  </si>
  <si>
    <t>LARISSA DE ARAUJO SPINELLI</t>
  </si>
  <si>
    <t>LARISSA GUIMARAES GONCALVES</t>
  </si>
  <si>
    <t>45.ª PJ – Violência Doméstica e Familiar (Fórum Azarias de  Vasconcelos)</t>
  </si>
  <si>
    <t>LEANDRO DE ALENCAR SERUDO</t>
  </si>
  <si>
    <t>41.ª PJ - 3.ª VFP Estadual</t>
  </si>
  <si>
    <t>LEANDRO DE OLIVEIRA PORTELA</t>
  </si>
  <si>
    <t>LEANDRO NOBRE DE FREITAS</t>
  </si>
  <si>
    <t>LEANDRO TAVARES BEZERRA</t>
  </si>
  <si>
    <t>LEANDRO VIANA MENEGHINI</t>
  </si>
  <si>
    <t>Diretoria da Tecnologia e Informação e Comunicação</t>
  </si>
  <si>
    <t>Diretor</t>
  </si>
  <si>
    <t>LEOMAR INEZ LAHAN FURTADO BELEM</t>
  </si>
  <si>
    <t>LEONARDO ARAUJO TORRES</t>
  </si>
  <si>
    <t>6.ª PJ - 3.ª Vara Criminal</t>
  </si>
  <si>
    <t>LEONIDAS ALMEIDA JUNIOR</t>
  </si>
  <si>
    <t>5.ª PJ – Câmaras Reunidas</t>
  </si>
  <si>
    <t>LIA TARSYA ALVES DO NASCIMENTO</t>
  </si>
  <si>
    <t>LIGIA MARIA OLIVEIRA SENA</t>
  </si>
  <si>
    <t>LOREN LAY LAGOA JACAUNA</t>
  </si>
  <si>
    <t>40.ª Promotoria de Justiça</t>
  </si>
  <si>
    <t>LOUISE FRANCINE MOREN TAVARES</t>
  </si>
  <si>
    <t>20.ª PJ – Câmaras Reunidas</t>
  </si>
  <si>
    <t>LOURINEIA REIS DE SANT'ANNA</t>
  </si>
  <si>
    <t>CEAF</t>
  </si>
  <si>
    <t>LUANA ANDRADE CARVALHO</t>
  </si>
  <si>
    <t>16.ª PJ  - 2.º Tribunal do Júri</t>
  </si>
  <si>
    <t>LUANA FERREIRA PIMENTEL</t>
  </si>
  <si>
    <t>LUCIANA DA COSTA OLIVEIRA</t>
  </si>
  <si>
    <t>LUCIANA DE SOUZA CARVALHO</t>
  </si>
  <si>
    <t>LUCIANA INES NASCIMENTO BATALHA</t>
  </si>
  <si>
    <t>9.ª PJ - 9.ª Vara Criminal (Licença Maternidade)</t>
  </si>
  <si>
    <t>LUCIANE ALENCAR DOS SANTOS</t>
  </si>
  <si>
    <t>LUCILENE COSTA CASTRO</t>
  </si>
  <si>
    <t>LUHANA NYEVIES MARTINS SOARES</t>
  </si>
  <si>
    <t>50.ª PRODEMAPH</t>
  </si>
  <si>
    <t>LUIS ANTONIO ABREU DA SILVA</t>
  </si>
  <si>
    <t>LUISA MARIA SANCHES VALENTE</t>
  </si>
  <si>
    <t>4.ª PJ – 7.ª Vara Criminal</t>
  </si>
  <si>
    <t>LUIZ AFONSO BELEZA FURTADO</t>
  </si>
  <si>
    <t>LUIZ CARLOS FERRARO RUBIM JUNIOR</t>
  </si>
  <si>
    <t>LUIZA AUGUSTA QUEIROZ MARQUES</t>
  </si>
  <si>
    <t>LUIZA TOME DA SILVA NETA</t>
  </si>
  <si>
    <t>Assessoria de Cerimonial</t>
  </si>
  <si>
    <t>LUIZA VENERANDA PEREIRA BATISTA</t>
  </si>
  <si>
    <t>MADSON DA FONSECA MACIEL</t>
  </si>
  <si>
    <t>MANOEL DELMIRO SOUZA</t>
  </si>
  <si>
    <t>14.ª PJ - 1.ª Câmara Cível</t>
  </si>
  <si>
    <t>MANOEL EDSON SEVALHO DE SOUZA</t>
  </si>
  <si>
    <t>MANOEL EDUARDO RAMALHO ANGELIM</t>
  </si>
  <si>
    <t>MANOEL JOSE REGO SOARES</t>
  </si>
  <si>
    <t>MANOELLA OLIVA VELOSO DESIDERI</t>
  </si>
  <si>
    <t>SUBADM (Licença Maternidade)</t>
  </si>
  <si>
    <t>MARCEL GRACA PINHEIRO</t>
  </si>
  <si>
    <t>MARCELA ALMEIDA NOVO MARIZ</t>
  </si>
  <si>
    <t>Servidora cedida para MPE-RR</t>
  </si>
  <si>
    <t>MARCELO AUDAY DE PINHO</t>
  </si>
  <si>
    <t>MARCELO SANTOS MACIEL</t>
  </si>
  <si>
    <t>MARCIA RAMOS ALVES COSTA</t>
  </si>
  <si>
    <t>17.ª PJ - 2.ª Tribunal do Júri (Fórum Henoch Reis)</t>
  </si>
  <si>
    <t>MARCIO BATISTA MACHADO</t>
  </si>
  <si>
    <t>MARCO ANTONIO CORREIA DO NASCIMENTO</t>
  </si>
  <si>
    <t>MARCOS ANDRE ABENSUR</t>
  </si>
  <si>
    <t>MARCOS ANDRE FERREIRA KULCHESKI</t>
  </si>
  <si>
    <t>MARCOS DE SOUSA OLIVEIRA</t>
  </si>
  <si>
    <t>MARCUS ROBERTO LARANJEIRA DA SILVA</t>
  </si>
  <si>
    <t>MARIA AUGUSTA MACHADO LIMA</t>
  </si>
  <si>
    <t>23.ª PJ – 2.ª VEC</t>
  </si>
  <si>
    <t>MARIA DA CONCEICAO GOMES DA SILVA</t>
  </si>
  <si>
    <t>8.ª PJ - 1.ª Câmara Criminal</t>
  </si>
  <si>
    <t>MARIA DE JESUS DE ARAUJO CORREA</t>
  </si>
  <si>
    <t>MARIA DE LOURDES FARIAS DOS SANTOS</t>
  </si>
  <si>
    <t>MARIA DO PERPETUO S D TEIXEIRA</t>
  </si>
  <si>
    <t>MARIA NONATA PAIXAO CAVALCANTE</t>
  </si>
  <si>
    <t>Mandato Sindical</t>
  </si>
  <si>
    <t>MARIANA MARGARETH E SILVA LAGES</t>
  </si>
  <si>
    <t>37.ª PJ - 7.ª Vara de Família</t>
  </si>
  <si>
    <t>MARILIA QUEIROZ SILVA</t>
  </si>
  <si>
    <t>MARIO LUIZ CAMPOS MONTEIRO JUNIOR</t>
  </si>
  <si>
    <t>33.ª PJ – 5.ª Vara de Família</t>
  </si>
  <si>
    <t>MARLON ANDRE MENDES BERNARDO</t>
  </si>
  <si>
    <t>MARLU HONDA NEVES MARTINS</t>
  </si>
  <si>
    <t>MATHEUS MARINHO NOGUEIRA</t>
  </si>
  <si>
    <t>Comarca de Coari</t>
  </si>
  <si>
    <t>MAURICIO ARAUJO MEDEIROS</t>
  </si>
  <si>
    <t>MAURICIO GOMES CAMARA</t>
  </si>
  <si>
    <t>18.ª PJ – 1.ª Câmara Cível</t>
  </si>
  <si>
    <t>MAURICIO TEIXEIRA DA SILVA</t>
  </si>
  <si>
    <t>MCLYNDON SAINTCHRISTIE DE L XAVIER</t>
  </si>
  <si>
    <t>MICAEL GRANJA MARTINS</t>
  </si>
  <si>
    <t>MIGUEL ANTONIO TAVEIRA PEREIRA</t>
  </si>
  <si>
    <t>MIGUEL DEUSLENE FARIA DA SILVA</t>
  </si>
  <si>
    <t>31.ª PJ – Inf. e Juventude (Criminal)</t>
  </si>
  <si>
    <t>MILENA KAKIHARA</t>
  </si>
  <si>
    <t>MILENE DE OLIVEIRA MIRANDA</t>
  </si>
  <si>
    <t>MILTON MENEZES DINIZ</t>
  </si>
  <si>
    <t>MIQUEIAS ALBUQUERQUE VARGUES</t>
  </si>
  <si>
    <t>17.ª PJ – 1.ª Câmara Criminal</t>
  </si>
  <si>
    <t>MONA LARISSA COSTA FREIRE</t>
  </si>
  <si>
    <t>MONICA DA COSTA PINTO</t>
  </si>
  <si>
    <t>MURILO MENEZES DO MONTE</t>
  </si>
  <si>
    <t>MURPHY STUARTHI DE OLIVEIRA</t>
  </si>
  <si>
    <t>NAIARA ALEXANDRINO DA SILVA</t>
  </si>
  <si>
    <t>83.ª PJ – Violência Doméstica e Familiar</t>
  </si>
  <si>
    <t>NEIRIMAR MARTA GOMES HUERB</t>
  </si>
  <si>
    <t>NELMA ELISA MAURICI PEIXOTO</t>
  </si>
  <si>
    <t>NOE ARAUJO DO COUTO</t>
  </si>
  <si>
    <t>NURA JORGE SILVA ESTEVAM</t>
  </si>
  <si>
    <t>OLIVIA DE MORAES BEZERRA</t>
  </si>
  <si>
    <t>ORIALI CORREA DOS SANTOS</t>
  </si>
  <si>
    <t>PAOLA SILVA DE SOUZA</t>
  </si>
  <si>
    <t>46.ª PJ – Ausentes e Incapazes</t>
  </si>
  <si>
    <t>PATRICIA COSTA MARTINS</t>
  </si>
  <si>
    <t>PAULA DORAN PINHEIRO</t>
  </si>
  <si>
    <t>35.ª PJ – 6.ª Vara de Família</t>
  </si>
  <si>
    <t>PAULA SILVA DE SOUZA NUNES</t>
  </si>
  <si>
    <t>PAULO AUGUSTO DE OLIVEIRA LOPES</t>
  </si>
  <si>
    <t>PAULO CESAR DOS SANTOS LIMA</t>
  </si>
  <si>
    <t>PAULO CESAR TORRES RIBEIRO</t>
  </si>
  <si>
    <t>PAULO RONALDO DOS SANTOS FREIRE</t>
  </si>
  <si>
    <t>PAULO VICTOR DE OLIVEIRA VIEIRA</t>
  </si>
  <si>
    <t>PAULO VICTOR PINTO</t>
  </si>
  <si>
    <t>PAULO VITOR BEZERRA DA ROCHA</t>
  </si>
  <si>
    <t>43.ª PJ - 2.ª VFP Estadual</t>
  </si>
  <si>
    <t>PEDRO BARBOSA DE ARAUJO</t>
  </si>
  <si>
    <t>32.ª PJ - 1.ª Vara de Família</t>
  </si>
  <si>
    <t>PEDRO GOMES DA COSTA JUNIOR</t>
  </si>
  <si>
    <t>PEDRO HENRIQUE COELHO ARAUJO</t>
  </si>
  <si>
    <t>PEDRO PAULO FIGUEIREDO DA SILVA</t>
  </si>
  <si>
    <t>PRISCILA FARIAS DOS REIS ALENCAR</t>
  </si>
  <si>
    <t>RAFAEL DA SILVA MENEZES</t>
  </si>
  <si>
    <t>RAFAEL JONES DE LIMA DA SILVA</t>
  </si>
  <si>
    <t>RAIANA CUNHA OLIVEIRA</t>
  </si>
  <si>
    <t>Comarca de Maués</t>
  </si>
  <si>
    <t>RAIMUNDO NONATO DOS REIS MARTINS</t>
  </si>
  <si>
    <t>RAINER IZUMY GANDRA MAKIMOTO</t>
  </si>
  <si>
    <t>RAINEYRE MONTEIRO ROCHA</t>
  </si>
  <si>
    <t>38.ª PJ – 8.ª Vara de Família</t>
  </si>
  <si>
    <t>RALFFE KOKAY BARRONCAS</t>
  </si>
  <si>
    <t>RAPHAEL VITORIANO BASTOS</t>
  </si>
  <si>
    <t>RAQUEL DE SALES LIMA</t>
  </si>
  <si>
    <t>71.ª PJ – 2.ª VFP Municipal</t>
  </si>
  <si>
    <t>RAQUEL FARAH DA CRUZ</t>
  </si>
  <si>
    <t>15.ª PJ  - 1.º Tribunal do Júri</t>
  </si>
  <si>
    <t>RAQUEL FRANCA RIBEIRO</t>
  </si>
  <si>
    <t>REBECCA AILEN NOGUEIRA VIEIRA</t>
  </si>
  <si>
    <t>REINALDO AMON CAVALCANTI GOMES</t>
  </si>
  <si>
    <t>REINALDO SANTOS DE SOUZA</t>
  </si>
  <si>
    <t>RENATO PAZ ALVES</t>
  </si>
  <si>
    <t>45.ª PJ e 83.ª PJ – Violência Doméstica e Familiar (Fórum Azarias de  Vasconcelos)</t>
  </si>
  <si>
    <t>RICARDO AQUINO VENTURA</t>
  </si>
  <si>
    <t>22.ª PJ - 2.ª VECUTE</t>
  </si>
  <si>
    <t>ROBERTA BRAGA DE ALENCAR</t>
  </si>
  <si>
    <t>ROBERTA GRACA SALDANHA</t>
  </si>
  <si>
    <t>ROBSON LUIZ DE ALMEIDA</t>
  </si>
  <si>
    <t>1.ª PJ - 1.ª Vara Criminal</t>
  </si>
  <si>
    <t>RODOLFO ALTINO CORREA DA SILVA</t>
  </si>
  <si>
    <t>RODRIGO ARAUJO ANDES</t>
  </si>
  <si>
    <t>RODRIGO AUGUSTO MELO DE CARVALHO</t>
  </si>
  <si>
    <t>Comarca de Itacoatiara</t>
  </si>
  <si>
    <t>RODRIGO TUPINAMBA DO VALLE</t>
  </si>
  <si>
    <t>27.ª PJ - Inf. e Juventude (Cível)</t>
  </si>
  <si>
    <t>ROGERIO DE OLIVEIRA TETENGE</t>
  </si>
  <si>
    <t>ROMMEL MONTEIRO WAUGHAN GOUVEA</t>
  </si>
  <si>
    <t>8.ª PJ – 10.ª Vara Criminal</t>
  </si>
  <si>
    <t>ROMMEL ROOSEVELT DE LIMA SOUSA</t>
  </si>
  <si>
    <t>ROMULO DEVEZAS FREITAS</t>
  </si>
  <si>
    <t>RONALDO SAMPAIO MELLO</t>
  </si>
  <si>
    <t>47.ª PJ – Fundações e Massas Falidas</t>
  </si>
  <si>
    <t>RONY CAVALCANTE RONDON</t>
  </si>
  <si>
    <t>ROZANA DA SILVA PARENTE</t>
  </si>
  <si>
    <t>RUAN DO VAL BARROS</t>
  </si>
  <si>
    <t>21.ª PJ - 1.ª VECUTE</t>
  </si>
  <si>
    <t>SAMUEL DE SOUZA LIMA</t>
  </si>
  <si>
    <t>SARAH MADALENA BARBOSA S CORTES</t>
  </si>
  <si>
    <t>SAULO DIEGO SOARES GOMES</t>
  </si>
  <si>
    <t>CAO-CRIM – Coordenação (4.ª  VECUTE)</t>
  </si>
  <si>
    <t>SAULO MARTINS FEITOZA</t>
  </si>
  <si>
    <t>SERGIO FREITAS DE MORAES</t>
  </si>
  <si>
    <t>SHIRLEY LIMA DA SILVA</t>
  </si>
  <si>
    <t>SILVANA DE SOUZA FRANCO</t>
  </si>
  <si>
    <t>19.ª PJ - 2.ª Câmara Criminal</t>
  </si>
  <si>
    <t>SILVANA GRACE DE CASTRO LEAL</t>
  </si>
  <si>
    <t>85.ª PJ – 1.ª VECUTE</t>
  </si>
  <si>
    <t>SILVANIA DA SILVA REIS</t>
  </si>
  <si>
    <t>SILVANIA DE ARAUJO PEREIRA RIBEIRO</t>
  </si>
  <si>
    <t>Comarca de Guajará</t>
  </si>
  <si>
    <t>SILVIA MARA MAKAREM SANTOS</t>
  </si>
  <si>
    <t>SILVIA VASCONCELOS DOS S ALVARENGA</t>
  </si>
  <si>
    <t>SONIA MARIA TEIXEIRA FERREIRA</t>
  </si>
  <si>
    <t>STEVEN CASTRO CONTE</t>
  </si>
  <si>
    <t>SUANMA UCHOA DE ARAUJO</t>
  </si>
  <si>
    <t>Atendimento Psicossocial</t>
  </si>
  <si>
    <t>SUELEN SOUSA DIAS</t>
  </si>
  <si>
    <t>39.ªPJ - 3.ª Vara de Família</t>
  </si>
  <si>
    <t>SUSANA PAULA OLIVEIRA BRANDAO</t>
  </si>
  <si>
    <t>74.ª PJ - 18.º JECRIM (Nilton Lins)</t>
  </si>
  <si>
    <t>SUZANA SORIA NEGREIROS</t>
  </si>
  <si>
    <t>TADEU AZEVEDO DE MEDEIROS</t>
  </si>
  <si>
    <t>TALITA LIMA LEITE</t>
  </si>
  <si>
    <t>TALITHA NOGUEIRA BRAGA ANDES</t>
  </si>
  <si>
    <t>TAMAR MAIA DE SOUZA</t>
  </si>
  <si>
    <t>TATIANA DA SILVA ALMEIDA</t>
  </si>
  <si>
    <t>TATIANA DOMINIAK SOARES</t>
  </si>
  <si>
    <t>TATIANE GUEDES PIRES</t>
  </si>
  <si>
    <t>36.ª PJ – 4.ª Vara de Família</t>
  </si>
  <si>
    <t>THAINA SESTERHENN CHAVES</t>
  </si>
  <si>
    <t>THAISA RODRIGUES LUSTOSA DE CAMARGO</t>
  </si>
  <si>
    <t>THEO FERREIRA PARA</t>
  </si>
  <si>
    <t>Diretoria de Tecnologia da Informação e Comunicação</t>
  </si>
  <si>
    <t>THIAGO BRAGA DANTAS</t>
  </si>
  <si>
    <t>THIAGO FONSECA FRANCA DA COSTA</t>
  </si>
  <si>
    <t>Arquivo</t>
  </si>
  <si>
    <t>THIAGO HENRIQUE NEVES VIANA BRAVO</t>
  </si>
  <si>
    <t>THIAGO NORONHA DAMASCENO OLIVEIRA</t>
  </si>
  <si>
    <t>THIAGO RABELO MAIA</t>
  </si>
  <si>
    <t>TIAGO PINHO CARDOSO DA SILVA</t>
  </si>
  <si>
    <t>TRICIA PEREIRA DE MELO</t>
  </si>
  <si>
    <t>UBIRAJARA MOREIRA GUIMARAES</t>
  </si>
  <si>
    <t>VALMIR MARQUES MEDEIROS</t>
  </si>
  <si>
    <t>VANESSA DA COSTA GONDIM LEAO</t>
  </si>
  <si>
    <t>VANIA LUCIA HOUNSELL DE BARROS</t>
  </si>
  <si>
    <t>VENILTON RODRIGUES DE MELO</t>
  </si>
  <si>
    <t>Diretoria-Geral</t>
  </si>
  <si>
    <t>VICENTE JOSE DA SILVA</t>
  </si>
  <si>
    <t>VIVIAN DA SILVA DONATO L MARTINS</t>
  </si>
  <si>
    <t>VIVIANE MARTINS AMORIM DE FREITAS</t>
  </si>
  <si>
    <t>14.ª PJ – 1.º Tribunal do Júri (Fórum Henoch Reis)</t>
  </si>
  <si>
    <t>WAGNER DE OLIVEIRA BOMFIM JUNIOR</t>
  </si>
  <si>
    <t>WALDEMAR PEREIRA NETO</t>
  </si>
  <si>
    <t>WALDERLEY CHAVES FARIAS</t>
  </si>
  <si>
    <t>WALDIR ORIENTE DE LIMA</t>
  </si>
  <si>
    <t>WALESKA GRACIEME ANDRADE M OLIVEIRA</t>
  </si>
  <si>
    <t>WANDERLEIA LIMA DA SILVA</t>
  </si>
  <si>
    <t>WANDERLEY DA SILVA BRASIL</t>
  </si>
  <si>
    <t>WANESSA SILVA NOBRE</t>
  </si>
  <si>
    <t>Servidora cedida TRF-1ª Região</t>
  </si>
  <si>
    <t>WANESSA SIMOES PACHECO</t>
  </si>
  <si>
    <t>Servidora cedida TRF-5ª Região</t>
  </si>
  <si>
    <t>WEIMAR DAS NEVES AMORIM</t>
  </si>
  <si>
    <t>WILSON DACIO VENTILARI SIMOES</t>
  </si>
  <si>
    <t>68.ª PJ – 17.º JECRIM</t>
  </si>
  <si>
    <t>WILSON RIBEIRO JUNIOR</t>
  </si>
  <si>
    <t>WLADIA RACHEL MAIA DA SILVA</t>
  </si>
  <si>
    <t>WULISSIS BESSA BARBOSA</t>
  </si>
  <si>
    <t>YANNA SOUZA BOTELHO</t>
  </si>
  <si>
    <t>20.ª PJ – 3.º Tribunal do Júri</t>
  </si>
  <si>
    <t>YANO COSTA RIBEIRO</t>
  </si>
  <si>
    <t>76.ª PJ – 3.ª VECUTE</t>
  </si>
  <si>
    <t>YONARA FONSECA HAMADA TAKANO</t>
  </si>
  <si>
    <t>YOSHIO FONSECA HAMADA</t>
  </si>
  <si>
    <t>YURI DE BARROS LOURENCO</t>
  </si>
  <si>
    <t>YURY DUTRA DA SILVA</t>
  </si>
  <si>
    <t>SERVIDORES ADMINISTRATIVOS NÃO EFETIVOS</t>
  </si>
  <si>
    <t>Subsídio/ Vencimento</t>
  </si>
  <si>
    <t>ALEX OLIVEIRA DE SOUZA</t>
  </si>
  <si>
    <t>ASSINST</t>
  </si>
  <si>
    <t>Servidor Militar</t>
  </si>
  <si>
    <t>ALGENOR MARIA DA COSTA T FILHO</t>
  </si>
  <si>
    <t>Assessor ASSINST</t>
  </si>
  <si>
    <t>ALLEN VALERIO CASCAES</t>
  </si>
  <si>
    <t>Órgãos Colegiados</t>
  </si>
  <si>
    <t>ANA HELENA BRASIL H NASCIMENTO</t>
  </si>
  <si>
    <t>3.ª PJ - Câmaras Reunidas</t>
  </si>
  <si>
    <t>ANA PAULA DA SILVA RAMALHO</t>
  </si>
  <si>
    <t>BRUNA MARA BESSA LIMA</t>
  </si>
  <si>
    <t>CARLOS ALFREDO MOTA DOS SANTOS</t>
  </si>
  <si>
    <t>DANIELLE LORENA DE SANT ANNA COSTA</t>
  </si>
  <si>
    <t>11.ª PJ - 2.ª Câmara Criminal</t>
  </si>
  <si>
    <t>DEBORAH GHISLANE GAMA MACIEL SOUZA</t>
  </si>
  <si>
    <t>5.ª PJ - Câmaras Reunidas</t>
  </si>
  <si>
    <t>DENNIS ALBUQUERQUE LOBO</t>
  </si>
  <si>
    <t>EDGAR FELIPE COELHO COSTA</t>
  </si>
  <si>
    <t>Assessor Adj. ASSINST</t>
  </si>
  <si>
    <t>ELIJANDER FACUNDES JEAN</t>
  </si>
  <si>
    <t>ERALDO RUFINO PAULINO</t>
  </si>
  <si>
    <t>EURICO JOSE SANTORO FRANCO AZEVEDO</t>
  </si>
  <si>
    <t>15.ª PJ - 2.ª Câmara Cível</t>
  </si>
  <si>
    <t>FATIMA SKROBOT BARBOSA GROSSO</t>
  </si>
  <si>
    <t>21.ª PJ – Câmaras Reunidas</t>
  </si>
  <si>
    <t>FELIPE SANTANA BRAGA</t>
  </si>
  <si>
    <t>FRANCISCO DE ASSIS ALVES RIBEIRO</t>
  </si>
  <si>
    <t>GILSON JOSE BARBOSA JUNIOR</t>
  </si>
  <si>
    <t>GREYCE SPULDARO XAVIER</t>
  </si>
  <si>
    <t>HARLEY MATOS CANDIDO</t>
  </si>
  <si>
    <t>JOSE ALBERTO DA COSTA MACHADO</t>
  </si>
  <si>
    <t>DPLAN</t>
  </si>
  <si>
    <t>Diretor de Planejamento</t>
  </si>
  <si>
    <t>KARINE BOCHI QUINTAS FERNANDES</t>
  </si>
  <si>
    <t>9.ª PJ - 1.ª Câmara Criminal</t>
  </si>
  <si>
    <t>MARCIA FERNANDES RODRIGUES DA SILVA</t>
  </si>
  <si>
    <t>SUBJUR</t>
  </si>
  <si>
    <t>MARCIO SANTOS DA SILVA</t>
  </si>
  <si>
    <t>Servidor militar</t>
  </si>
  <si>
    <t>MARCO ANTONIO VIEIRA DA SILVA</t>
  </si>
  <si>
    <t>MARCOS ANTONIO FERREIRA DA SILVA</t>
  </si>
  <si>
    <t>MIGUEL ANGELO MAR DA COSTA</t>
  </si>
  <si>
    <t>MILTON SPOSITO NETO</t>
  </si>
  <si>
    <t>CAO-CRIMO</t>
  </si>
  <si>
    <t>Servidor cedido</t>
  </si>
  <si>
    <t>MISCILANE DE MARIA PIMENTEL GOMES</t>
  </si>
  <si>
    <t>2.ª PJ - Câmaras Reunidas</t>
  </si>
  <si>
    <t>NAIARA BENCHAYA MARINHO</t>
  </si>
  <si>
    <t>NELSON LOBO DE ALMEIDA</t>
  </si>
  <si>
    <t>OMAR BARAKAT</t>
  </si>
  <si>
    <t>10.ª PJ - 1.ª Câmara Criminal</t>
  </si>
  <si>
    <t>PATRICIA FARIAS DOS SANTOS LINHARES</t>
  </si>
  <si>
    <t>6.ª PJ - 1.ª Câmara Cível</t>
  </si>
  <si>
    <t>RAMIRO FERNANDES NETO</t>
  </si>
  <si>
    <t>Ass. Cerimonial</t>
  </si>
  <si>
    <t>Assessor de Cerimonial</t>
  </si>
  <si>
    <t>RENATA ALBUQUERQUE GOMES DE O TUMA</t>
  </si>
  <si>
    <t>TATIANA MICHELLE DE ARAUJO NOBRE</t>
  </si>
  <si>
    <t>THAIS LAURA DE JESUS DA S BRANDAO</t>
  </si>
  <si>
    <t>THOMPSON OLIVEIRA ORBEA</t>
  </si>
  <si>
    <t>YANO SERGIO DELGADO GOMES</t>
  </si>
  <si>
    <t>Ass. Comunicação</t>
  </si>
  <si>
    <t>Assessor de Comunicação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</si>
</sst>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5" borderId="9" xfId="0" applyNumberFormat="1" applyFont="1" applyFill="1" applyBorder="1" applyAlignment="1">
      <alignment horizontal="center" vertical="center" wrapText="1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/>
    </xf>
    <xf numFmtId="164" fontId="4" fillId="0" borderId="10" xfId="0" applyFont="1" applyBorder="1" applyAlignment="1">
      <alignment horizontal="center" vertical="center" wrapText="1"/>
    </xf>
    <xf numFmtId="164" fontId="0" fillId="0" borderId="9" xfId="0" applyFont="1" applyFill="1" applyBorder="1" applyAlignment="1">
      <alignment vertical="top" wrapText="1"/>
    </xf>
    <xf numFmtId="164" fontId="0" fillId="0" borderId="9" xfId="0" applyFont="1" applyFill="1" applyBorder="1" applyAlignment="1">
      <alignment horizontal="left" vertical="center" wrapText="1"/>
    </xf>
    <xf numFmtId="164" fontId="9" fillId="5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190500</xdr:rowOff>
    </xdr:from>
    <xdr:to>
      <xdr:col>9</xdr:col>
      <xdr:colOff>695325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10</xdr:col>
      <xdr:colOff>628650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0"/>
          <a:ext cx="50101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3"/>
  <sheetViews>
    <sheetView showZeros="0" zoomScale="85" zoomScaleNormal="85" workbookViewId="0" topLeftCell="I1">
      <selection activeCell="T25" sqref="T25"/>
    </sheetView>
  </sheetViews>
  <sheetFormatPr defaultColWidth="9.140625" defaultRowHeight="17.25" customHeight="1"/>
  <cols>
    <col min="1" max="1" width="40.8515625" style="0" customWidth="1"/>
    <col min="2" max="2" width="66.57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5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14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27</v>
      </c>
      <c r="B24" s="31" t="s">
        <v>28</v>
      </c>
      <c r="C24" s="32">
        <v>11139.97</v>
      </c>
      <c r="D24" s="30"/>
      <c r="E24" s="32">
        <v>0</v>
      </c>
      <c r="F24" s="32">
        <v>557</v>
      </c>
      <c r="G24" s="32">
        <v>0</v>
      </c>
      <c r="H24" s="32">
        <v>0</v>
      </c>
      <c r="I24" s="33">
        <v>11696.97</v>
      </c>
      <c r="J24" s="32">
        <v>0</v>
      </c>
      <c r="K24" s="32">
        <v>0</v>
      </c>
      <c r="L24" s="32">
        <v>2051.61</v>
      </c>
      <c r="M24" s="32">
        <v>0</v>
      </c>
      <c r="N24" s="32">
        <v>0</v>
      </c>
      <c r="O24" s="33">
        <f aca="true" t="shared" si="0" ref="O24:O443">SUM(I24:N24)</f>
        <v>13748.58</v>
      </c>
      <c r="P24" s="32">
        <v>1286.67</v>
      </c>
      <c r="Q24" s="32">
        <v>1993.47</v>
      </c>
      <c r="R24" s="34">
        <v>1818.5899999999992</v>
      </c>
      <c r="S24" s="34">
        <v>5098.73</v>
      </c>
      <c r="T24" s="35">
        <f aca="true" t="shared" si="1" ref="T24:T443">O24-S24</f>
        <v>8649.85</v>
      </c>
    </row>
    <row r="25" spans="1:20" ht="18" customHeight="1">
      <c r="A25" s="30" t="s">
        <v>29</v>
      </c>
      <c r="B25" s="36" t="s">
        <v>30</v>
      </c>
      <c r="C25" s="32">
        <v>4015.54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4015.54</v>
      </c>
      <c r="J25" s="32">
        <v>0</v>
      </c>
      <c r="K25" s="32">
        <v>0</v>
      </c>
      <c r="L25" s="32">
        <v>2075.75</v>
      </c>
      <c r="M25" s="32">
        <v>0</v>
      </c>
      <c r="N25" s="32">
        <v>0</v>
      </c>
      <c r="O25" s="33">
        <f t="shared" si="0"/>
        <v>6091.29</v>
      </c>
      <c r="P25" s="32">
        <v>441.71</v>
      </c>
      <c r="Q25" s="32">
        <v>124.4</v>
      </c>
      <c r="R25" s="34">
        <v>2476.2999999999997</v>
      </c>
      <c r="S25" s="34">
        <v>3042.41</v>
      </c>
      <c r="T25" s="35">
        <f t="shared" si="1"/>
        <v>3048.88</v>
      </c>
    </row>
    <row r="26" spans="1:20" ht="18" customHeight="1">
      <c r="A26" s="30" t="s">
        <v>31</v>
      </c>
      <c r="B26" s="36" t="s">
        <v>32</v>
      </c>
      <c r="C26" s="32">
        <v>5943.6</v>
      </c>
      <c r="D26" s="30"/>
      <c r="E26" s="32">
        <v>0</v>
      </c>
      <c r="F26" s="32">
        <v>0</v>
      </c>
      <c r="G26" s="32">
        <v>291.55</v>
      </c>
      <c r="H26" s="32">
        <v>0</v>
      </c>
      <c r="I26" s="33">
        <v>6235.15</v>
      </c>
      <c r="J26" s="32">
        <v>0</v>
      </c>
      <c r="K26" s="32">
        <v>0</v>
      </c>
      <c r="L26" s="32">
        <v>2244.69</v>
      </c>
      <c r="M26" s="32">
        <v>0</v>
      </c>
      <c r="N26" s="32">
        <v>0</v>
      </c>
      <c r="O26" s="33">
        <f t="shared" si="0"/>
        <v>8479.84</v>
      </c>
      <c r="P26" s="32">
        <v>685.87</v>
      </c>
      <c r="Q26" s="32">
        <v>656.69</v>
      </c>
      <c r="R26" s="34">
        <v>2002.2600000000002</v>
      </c>
      <c r="S26" s="34">
        <v>3344.82</v>
      </c>
      <c r="T26" s="35">
        <f t="shared" si="1"/>
        <v>5135.02</v>
      </c>
    </row>
    <row r="27" spans="1:20" ht="18" customHeight="1">
      <c r="A27" s="30" t="s">
        <v>33</v>
      </c>
      <c r="B27" s="36" t="s">
        <v>0</v>
      </c>
      <c r="C27" s="32">
        <v>0</v>
      </c>
      <c r="D27" s="30" t="s">
        <v>34</v>
      </c>
      <c r="E27" s="32">
        <v>16632</v>
      </c>
      <c r="F27" s="32">
        <v>3255.43</v>
      </c>
      <c r="G27" s="32">
        <v>0</v>
      </c>
      <c r="H27" s="32">
        <v>0</v>
      </c>
      <c r="I27" s="33">
        <v>19887.43</v>
      </c>
      <c r="J27" s="32">
        <v>0</v>
      </c>
      <c r="K27" s="32">
        <v>0</v>
      </c>
      <c r="L27" s="32">
        <v>2317.08</v>
      </c>
      <c r="M27" s="32">
        <v>0</v>
      </c>
      <c r="N27" s="32">
        <v>1300.81</v>
      </c>
      <c r="O27" s="33">
        <f t="shared" si="0"/>
        <v>23505.32</v>
      </c>
      <c r="P27" s="32">
        <v>1300.81</v>
      </c>
      <c r="Q27" s="32">
        <v>4547.55</v>
      </c>
      <c r="R27" s="34">
        <v>5045.42</v>
      </c>
      <c r="S27" s="34">
        <v>10893.78</v>
      </c>
      <c r="T27" s="35">
        <f t="shared" si="1"/>
        <v>12611.539999999999</v>
      </c>
    </row>
    <row r="28" spans="1:20" ht="18" customHeight="1">
      <c r="A28" s="30" t="s">
        <v>35</v>
      </c>
      <c r="B28" s="36" t="s">
        <v>36</v>
      </c>
      <c r="C28" s="32">
        <v>5261.06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5261.06</v>
      </c>
      <c r="J28" s="32">
        <v>0</v>
      </c>
      <c r="K28" s="32">
        <v>0</v>
      </c>
      <c r="L28" s="32">
        <v>1918.87</v>
      </c>
      <c r="M28" s="32">
        <v>0</v>
      </c>
      <c r="N28" s="32">
        <v>0</v>
      </c>
      <c r="O28" s="33">
        <f t="shared" si="0"/>
        <v>7179.93</v>
      </c>
      <c r="P28" s="32">
        <v>578.72</v>
      </c>
      <c r="Q28" s="32">
        <v>418.28</v>
      </c>
      <c r="R28" s="34">
        <v>1230.04</v>
      </c>
      <c r="S28" s="34">
        <v>2227.04</v>
      </c>
      <c r="T28" s="35">
        <f t="shared" si="1"/>
        <v>4952.89</v>
      </c>
    </row>
    <row r="29" spans="1:20" ht="18" customHeight="1">
      <c r="A29" s="30" t="s">
        <v>37</v>
      </c>
      <c r="B29" s="36" t="s">
        <v>38</v>
      </c>
      <c r="C29" s="32">
        <v>6127.68</v>
      </c>
      <c r="D29" s="30"/>
      <c r="E29" s="32">
        <v>0</v>
      </c>
      <c r="F29" s="32">
        <v>0</v>
      </c>
      <c r="G29" s="32">
        <v>1838.3</v>
      </c>
      <c r="H29" s="32">
        <v>0</v>
      </c>
      <c r="I29" s="33">
        <v>7965.98</v>
      </c>
      <c r="J29" s="32">
        <v>0</v>
      </c>
      <c r="K29" s="32">
        <v>0</v>
      </c>
      <c r="L29" s="32">
        <v>2244.69</v>
      </c>
      <c r="M29" s="32">
        <v>0</v>
      </c>
      <c r="N29" s="32">
        <v>0</v>
      </c>
      <c r="O29" s="33">
        <f t="shared" si="0"/>
        <v>10210.67</v>
      </c>
      <c r="P29" s="32">
        <v>674.04</v>
      </c>
      <c r="Q29" s="32">
        <v>1031.65</v>
      </c>
      <c r="R29" s="34">
        <v>0</v>
      </c>
      <c r="S29" s="34">
        <v>1705.69</v>
      </c>
      <c r="T29" s="35">
        <f t="shared" si="1"/>
        <v>8504.98</v>
      </c>
    </row>
    <row r="30" spans="1:20" ht="18" customHeight="1">
      <c r="A30" s="30" t="s">
        <v>39</v>
      </c>
      <c r="B30" s="36" t="s">
        <v>40</v>
      </c>
      <c r="C30" s="32">
        <v>11139.97</v>
      </c>
      <c r="D30" s="30"/>
      <c r="E30" s="32">
        <v>0</v>
      </c>
      <c r="F30" s="32">
        <v>557</v>
      </c>
      <c r="G30" s="32">
        <v>0</v>
      </c>
      <c r="H30" s="32">
        <v>0</v>
      </c>
      <c r="I30" s="33">
        <v>11696.97</v>
      </c>
      <c r="J30" s="32">
        <v>0</v>
      </c>
      <c r="K30" s="32">
        <v>0</v>
      </c>
      <c r="L30" s="32">
        <v>1400</v>
      </c>
      <c r="M30" s="32">
        <v>0</v>
      </c>
      <c r="N30" s="32">
        <v>0</v>
      </c>
      <c r="O30" s="33">
        <f t="shared" si="0"/>
        <v>13096.97</v>
      </c>
      <c r="P30" s="32">
        <v>1286.67</v>
      </c>
      <c r="Q30" s="32">
        <v>1993.47</v>
      </c>
      <c r="R30" s="34">
        <v>2504.6099999999997</v>
      </c>
      <c r="S30" s="34">
        <v>5784.75</v>
      </c>
      <c r="T30" s="35">
        <f t="shared" si="1"/>
        <v>7312.219999999999</v>
      </c>
    </row>
    <row r="31" spans="1:20" ht="18" customHeight="1">
      <c r="A31" s="30" t="s">
        <v>41</v>
      </c>
      <c r="B31" s="37" t="s">
        <v>42</v>
      </c>
      <c r="C31" s="32">
        <v>11139.97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11139.97</v>
      </c>
      <c r="J31" s="32">
        <v>0</v>
      </c>
      <c r="K31" s="32">
        <v>0</v>
      </c>
      <c r="L31" s="32">
        <v>2051.61</v>
      </c>
      <c r="M31" s="32">
        <v>0</v>
      </c>
      <c r="N31" s="32">
        <v>0</v>
      </c>
      <c r="O31" s="33">
        <f t="shared" si="0"/>
        <v>13191.58</v>
      </c>
      <c r="P31" s="32">
        <v>1225.4</v>
      </c>
      <c r="Q31" s="32">
        <v>1752.87</v>
      </c>
      <c r="R31" s="34">
        <v>2778.55</v>
      </c>
      <c r="S31" s="34">
        <v>5756.82</v>
      </c>
      <c r="T31" s="35">
        <f t="shared" si="1"/>
        <v>7434.76</v>
      </c>
    </row>
    <row r="32" spans="1:20" ht="18" customHeight="1">
      <c r="A32" s="30" t="s">
        <v>43</v>
      </c>
      <c r="B32" s="36" t="s">
        <v>44</v>
      </c>
      <c r="C32" s="32">
        <v>5423.98</v>
      </c>
      <c r="D32" s="30"/>
      <c r="E32" s="32">
        <v>0</v>
      </c>
      <c r="F32" s="32">
        <v>0</v>
      </c>
      <c r="G32" s="32">
        <v>1265.6</v>
      </c>
      <c r="H32" s="32">
        <v>0</v>
      </c>
      <c r="I32" s="33">
        <v>6689.58</v>
      </c>
      <c r="J32" s="32">
        <v>0</v>
      </c>
      <c r="K32" s="32">
        <v>0</v>
      </c>
      <c r="L32" s="32">
        <v>2051.61</v>
      </c>
      <c r="M32" s="32">
        <v>0</v>
      </c>
      <c r="N32" s="32">
        <v>0</v>
      </c>
      <c r="O32" s="33">
        <f t="shared" si="0"/>
        <v>8741.19</v>
      </c>
      <c r="P32" s="32">
        <v>596.64</v>
      </c>
      <c r="Q32" s="32">
        <v>701.92</v>
      </c>
      <c r="R32" s="34">
        <v>754.2400000000001</v>
      </c>
      <c r="S32" s="34">
        <v>2052.8</v>
      </c>
      <c r="T32" s="35">
        <f t="shared" si="1"/>
        <v>6688.39</v>
      </c>
    </row>
    <row r="33" spans="1:20" ht="18" customHeight="1">
      <c r="A33" s="30" t="s">
        <v>45</v>
      </c>
      <c r="B33" s="36" t="s">
        <v>46</v>
      </c>
      <c r="C33" s="32">
        <v>7576.04</v>
      </c>
      <c r="D33" s="30"/>
      <c r="E33" s="32">
        <v>0</v>
      </c>
      <c r="F33" s="32">
        <v>757.6</v>
      </c>
      <c r="G33" s="32">
        <v>0</v>
      </c>
      <c r="H33" s="32">
        <v>0</v>
      </c>
      <c r="I33" s="33">
        <v>8333.64</v>
      </c>
      <c r="J33" s="32">
        <v>0</v>
      </c>
      <c r="K33" s="32">
        <v>0</v>
      </c>
      <c r="L33" s="32">
        <v>2075.75</v>
      </c>
      <c r="M33" s="32">
        <v>0</v>
      </c>
      <c r="N33" s="32">
        <v>0</v>
      </c>
      <c r="O33" s="33">
        <f t="shared" si="0"/>
        <v>10409.39</v>
      </c>
      <c r="P33" s="32">
        <v>916.7</v>
      </c>
      <c r="Q33" s="32">
        <v>961.75</v>
      </c>
      <c r="R33" s="34">
        <v>0</v>
      </c>
      <c r="S33" s="34">
        <v>1878.45</v>
      </c>
      <c r="T33" s="35">
        <f t="shared" si="1"/>
        <v>8530.939999999999</v>
      </c>
    </row>
    <row r="34" spans="1:20" ht="18" customHeight="1">
      <c r="A34" s="30" t="s">
        <v>47</v>
      </c>
      <c r="B34" s="31" t="s">
        <v>48</v>
      </c>
      <c r="C34" s="32">
        <v>10718.64</v>
      </c>
      <c r="D34" s="30"/>
      <c r="E34" s="32">
        <v>0</v>
      </c>
      <c r="F34" s="32">
        <v>535.93</v>
      </c>
      <c r="G34" s="32">
        <v>7503.02</v>
      </c>
      <c r="H34" s="32">
        <v>0</v>
      </c>
      <c r="I34" s="33">
        <v>18757.59</v>
      </c>
      <c r="J34" s="32">
        <v>0</v>
      </c>
      <c r="K34" s="32">
        <v>0</v>
      </c>
      <c r="L34" s="32">
        <v>3628.03</v>
      </c>
      <c r="M34" s="32">
        <v>0</v>
      </c>
      <c r="N34" s="32">
        <v>0</v>
      </c>
      <c r="O34" s="33">
        <f t="shared" si="0"/>
        <v>22385.62</v>
      </c>
      <c r="P34" s="32">
        <v>1238</v>
      </c>
      <c r="Q34" s="32">
        <v>3948.53</v>
      </c>
      <c r="R34" s="34">
        <v>25.249999999999545</v>
      </c>
      <c r="S34" s="34">
        <v>5211.78</v>
      </c>
      <c r="T34" s="35">
        <f t="shared" si="1"/>
        <v>17173.84</v>
      </c>
    </row>
    <row r="35" spans="1:20" ht="18" customHeight="1">
      <c r="A35" s="30" t="s">
        <v>49</v>
      </c>
      <c r="B35" s="36" t="s">
        <v>50</v>
      </c>
      <c r="C35" s="32">
        <v>10718.64</v>
      </c>
      <c r="D35" s="30"/>
      <c r="E35" s="32">
        <v>0</v>
      </c>
      <c r="F35" s="32">
        <v>1071.86</v>
      </c>
      <c r="G35" s="32">
        <v>1071.86</v>
      </c>
      <c r="H35" s="32">
        <v>0</v>
      </c>
      <c r="I35" s="33">
        <v>12862.36</v>
      </c>
      <c r="J35" s="32">
        <v>0</v>
      </c>
      <c r="K35" s="32">
        <v>0</v>
      </c>
      <c r="L35" s="32">
        <v>7557.3</v>
      </c>
      <c r="M35" s="32">
        <v>0</v>
      </c>
      <c r="N35" s="32">
        <v>0</v>
      </c>
      <c r="O35" s="33">
        <f t="shared" si="0"/>
        <v>20419.66</v>
      </c>
      <c r="P35" s="32">
        <v>1296.96</v>
      </c>
      <c r="Q35" s="32">
        <v>2311.13</v>
      </c>
      <c r="R35" s="34">
        <v>0</v>
      </c>
      <c r="S35" s="34">
        <v>3608.09</v>
      </c>
      <c r="T35" s="35">
        <f t="shared" si="1"/>
        <v>16811.57</v>
      </c>
    </row>
    <row r="36" spans="1:20" ht="18" customHeight="1">
      <c r="A36" s="30" t="s">
        <v>51</v>
      </c>
      <c r="B36" s="36" t="s">
        <v>52</v>
      </c>
      <c r="C36" s="32">
        <v>10718.64</v>
      </c>
      <c r="D36" s="30"/>
      <c r="E36" s="32">
        <v>0</v>
      </c>
      <c r="F36" s="32">
        <v>0</v>
      </c>
      <c r="G36" s="32">
        <v>0</v>
      </c>
      <c r="H36" s="32">
        <v>0</v>
      </c>
      <c r="I36" s="33">
        <v>10718.64</v>
      </c>
      <c r="J36" s="32">
        <v>0</v>
      </c>
      <c r="K36" s="32">
        <v>0</v>
      </c>
      <c r="L36" s="32">
        <v>1918.87</v>
      </c>
      <c r="M36" s="32">
        <v>0</v>
      </c>
      <c r="N36" s="32">
        <v>0</v>
      </c>
      <c r="O36" s="33">
        <f t="shared" si="0"/>
        <v>12637.509999999998</v>
      </c>
      <c r="P36" s="32">
        <v>1179.05</v>
      </c>
      <c r="Q36" s="32">
        <v>1754.03</v>
      </c>
      <c r="R36" s="34">
        <v>0</v>
      </c>
      <c r="S36" s="34">
        <v>2933.08</v>
      </c>
      <c r="T36" s="35">
        <f t="shared" si="1"/>
        <v>9704.429999999998</v>
      </c>
    </row>
    <row r="37" spans="1:20" ht="18" customHeight="1">
      <c r="A37" s="30" t="s">
        <v>53</v>
      </c>
      <c r="B37" s="36" t="s">
        <v>54</v>
      </c>
      <c r="C37" s="32">
        <v>6127.68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6127.68</v>
      </c>
      <c r="J37" s="32">
        <v>0</v>
      </c>
      <c r="K37" s="32">
        <v>0</v>
      </c>
      <c r="L37" s="32">
        <v>2020.23</v>
      </c>
      <c r="M37" s="32">
        <v>0</v>
      </c>
      <c r="N37" s="32">
        <v>0</v>
      </c>
      <c r="O37" s="33">
        <f t="shared" si="0"/>
        <v>8147.91</v>
      </c>
      <c r="P37" s="32">
        <v>674.04</v>
      </c>
      <c r="Q37" s="32">
        <v>630.39</v>
      </c>
      <c r="R37" s="34">
        <v>486.90999999999985</v>
      </c>
      <c r="S37" s="34">
        <v>1791.34</v>
      </c>
      <c r="T37" s="35">
        <f t="shared" si="1"/>
        <v>6356.57</v>
      </c>
    </row>
    <row r="38" spans="1:20" ht="18" customHeight="1">
      <c r="A38" s="30" t="s">
        <v>55</v>
      </c>
      <c r="B38" s="36" t="s">
        <v>56</v>
      </c>
      <c r="C38" s="32">
        <v>5765.1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5765.1</v>
      </c>
      <c r="J38" s="32">
        <v>0</v>
      </c>
      <c r="K38" s="32">
        <v>0</v>
      </c>
      <c r="L38" s="32">
        <v>2075.75</v>
      </c>
      <c r="M38" s="32">
        <v>0</v>
      </c>
      <c r="N38" s="32">
        <v>0</v>
      </c>
      <c r="O38" s="33">
        <f t="shared" si="0"/>
        <v>7840.85</v>
      </c>
      <c r="P38" s="32">
        <v>634.16</v>
      </c>
      <c r="Q38" s="32">
        <v>541.65</v>
      </c>
      <c r="R38" s="34">
        <v>313.9200000000001</v>
      </c>
      <c r="S38" s="34">
        <v>1489.73</v>
      </c>
      <c r="T38" s="35">
        <f t="shared" si="1"/>
        <v>6351.120000000001</v>
      </c>
    </row>
    <row r="39" spans="1:20" ht="18" customHeight="1">
      <c r="A39" s="30" t="s">
        <v>57</v>
      </c>
      <c r="B39" s="36" t="s">
        <v>58</v>
      </c>
      <c r="C39" s="32">
        <v>5261.06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5261.06</v>
      </c>
      <c r="J39" s="32">
        <v>0</v>
      </c>
      <c r="K39" s="32">
        <v>0</v>
      </c>
      <c r="L39" s="32">
        <v>2075.75</v>
      </c>
      <c r="M39" s="32">
        <v>0</v>
      </c>
      <c r="N39" s="32">
        <v>0</v>
      </c>
      <c r="O39" s="33">
        <f t="shared" si="0"/>
        <v>7336.81</v>
      </c>
      <c r="P39" s="32">
        <v>578.72</v>
      </c>
      <c r="Q39" s="32">
        <v>418.28</v>
      </c>
      <c r="R39" s="34">
        <v>1215.65</v>
      </c>
      <c r="S39" s="34">
        <v>2212.65</v>
      </c>
      <c r="T39" s="35">
        <f t="shared" si="1"/>
        <v>5124.16</v>
      </c>
    </row>
    <row r="40" spans="1:20" ht="18" customHeight="1">
      <c r="A40" s="30" t="s">
        <v>59</v>
      </c>
      <c r="B40" s="36" t="s">
        <v>60</v>
      </c>
      <c r="C40" s="32">
        <v>7576.04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7576.04</v>
      </c>
      <c r="J40" s="32">
        <v>0</v>
      </c>
      <c r="K40" s="32">
        <v>0</v>
      </c>
      <c r="L40" s="32">
        <v>1918.87</v>
      </c>
      <c r="M40" s="32">
        <v>0</v>
      </c>
      <c r="N40" s="32">
        <v>0</v>
      </c>
      <c r="O40" s="33">
        <f t="shared" si="0"/>
        <v>9494.91</v>
      </c>
      <c r="P40" s="32">
        <v>833.36</v>
      </c>
      <c r="Q40" s="32">
        <v>984.88</v>
      </c>
      <c r="R40" s="34">
        <v>75.75999999999999</v>
      </c>
      <c r="S40" s="34">
        <v>1894</v>
      </c>
      <c r="T40" s="35">
        <f t="shared" si="1"/>
        <v>7600.91</v>
      </c>
    </row>
    <row r="41" spans="1:20" ht="18" customHeight="1">
      <c r="A41" s="30" t="s">
        <v>61</v>
      </c>
      <c r="B41" s="36" t="s">
        <v>62</v>
      </c>
      <c r="C41" s="32">
        <v>4015.54</v>
      </c>
      <c r="D41" s="30"/>
      <c r="E41" s="32">
        <v>0</v>
      </c>
      <c r="F41" s="32">
        <v>0</v>
      </c>
      <c r="G41" s="32">
        <v>0</v>
      </c>
      <c r="H41" s="32">
        <v>0</v>
      </c>
      <c r="I41" s="33">
        <v>4015.54</v>
      </c>
      <c r="J41" s="32">
        <v>0</v>
      </c>
      <c r="K41" s="32">
        <v>0</v>
      </c>
      <c r="L41" s="32">
        <v>2051.61</v>
      </c>
      <c r="M41" s="32">
        <v>0</v>
      </c>
      <c r="N41" s="32">
        <v>0</v>
      </c>
      <c r="O41" s="33">
        <f t="shared" si="0"/>
        <v>6067.15</v>
      </c>
      <c r="P41" s="32">
        <v>441.71</v>
      </c>
      <c r="Q41" s="32">
        <v>147.81</v>
      </c>
      <c r="R41" s="34">
        <v>1595.91</v>
      </c>
      <c r="S41" s="34">
        <v>2185.43</v>
      </c>
      <c r="T41" s="35">
        <f t="shared" si="1"/>
        <v>3881.72</v>
      </c>
    </row>
    <row r="42" spans="1:20" ht="18" customHeight="1">
      <c r="A42" s="30" t="s">
        <v>63</v>
      </c>
      <c r="B42" s="36" t="s">
        <v>64</v>
      </c>
      <c r="C42" s="32">
        <v>5261.06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5261.06</v>
      </c>
      <c r="J42" s="32">
        <v>0</v>
      </c>
      <c r="K42" s="32">
        <v>0</v>
      </c>
      <c r="L42" s="32">
        <v>2051.61</v>
      </c>
      <c r="M42" s="32">
        <v>0</v>
      </c>
      <c r="N42" s="32">
        <v>0</v>
      </c>
      <c r="O42" s="33">
        <f t="shared" si="0"/>
        <v>7312.67</v>
      </c>
      <c r="P42" s="32">
        <v>578.72</v>
      </c>
      <c r="Q42" s="32">
        <v>418.28</v>
      </c>
      <c r="R42" s="34">
        <v>1169.2800000000002</v>
      </c>
      <c r="S42" s="34">
        <v>2166.28</v>
      </c>
      <c r="T42" s="35">
        <f t="shared" si="1"/>
        <v>5146.389999999999</v>
      </c>
    </row>
    <row r="43" spans="1:20" ht="18" customHeight="1">
      <c r="A43" s="30" t="s">
        <v>65</v>
      </c>
      <c r="B43" s="36" t="s">
        <v>32</v>
      </c>
      <c r="C43" s="32">
        <v>5591.95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5591.95</v>
      </c>
      <c r="J43" s="32">
        <v>0</v>
      </c>
      <c r="K43" s="32">
        <v>0</v>
      </c>
      <c r="L43" s="32">
        <v>2244.69</v>
      </c>
      <c r="M43" s="32">
        <v>1342.07</v>
      </c>
      <c r="N43" s="32">
        <v>0</v>
      </c>
      <c r="O43" s="33">
        <f t="shared" si="0"/>
        <v>9178.71</v>
      </c>
      <c r="P43" s="32">
        <v>615.11</v>
      </c>
      <c r="Q43" s="32">
        <v>868.34</v>
      </c>
      <c r="R43" s="34">
        <v>1342.9199999999996</v>
      </c>
      <c r="S43" s="34">
        <v>2826.37</v>
      </c>
      <c r="T43" s="35">
        <f t="shared" si="1"/>
        <v>6352.339999999999</v>
      </c>
    </row>
    <row r="44" spans="1:20" ht="18" customHeight="1">
      <c r="A44" s="30" t="s">
        <v>66</v>
      </c>
      <c r="B44" s="36" t="s">
        <v>67</v>
      </c>
      <c r="C44" s="32">
        <v>3374.34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3374.34</v>
      </c>
      <c r="J44" s="32">
        <v>0</v>
      </c>
      <c r="K44" s="32">
        <v>0</v>
      </c>
      <c r="L44" s="32">
        <v>3551.32</v>
      </c>
      <c r="M44" s="32">
        <v>0</v>
      </c>
      <c r="N44" s="32">
        <v>0</v>
      </c>
      <c r="O44" s="33">
        <f t="shared" si="0"/>
        <v>6925.66</v>
      </c>
      <c r="P44" s="32">
        <v>371.18</v>
      </c>
      <c r="Q44" s="32">
        <v>65.41</v>
      </c>
      <c r="R44" s="34">
        <v>930.82</v>
      </c>
      <c r="S44" s="34">
        <v>1367.41</v>
      </c>
      <c r="T44" s="35">
        <f t="shared" si="1"/>
        <v>5558.25</v>
      </c>
    </row>
    <row r="45" spans="1:20" ht="18" customHeight="1">
      <c r="A45" s="30" t="s">
        <v>68</v>
      </c>
      <c r="B45" s="36" t="s">
        <v>69</v>
      </c>
      <c r="C45" s="32">
        <v>0</v>
      </c>
      <c r="D45" s="30" t="s">
        <v>70</v>
      </c>
      <c r="E45" s="32">
        <v>14256</v>
      </c>
      <c r="F45" s="32">
        <v>0</v>
      </c>
      <c r="G45" s="32">
        <v>0</v>
      </c>
      <c r="H45" s="32">
        <v>0</v>
      </c>
      <c r="I45" s="33">
        <v>14256</v>
      </c>
      <c r="J45" s="32">
        <v>0</v>
      </c>
      <c r="K45" s="32">
        <v>0</v>
      </c>
      <c r="L45" s="32">
        <v>2051.61</v>
      </c>
      <c r="M45" s="32">
        <v>0</v>
      </c>
      <c r="N45" s="32">
        <v>0</v>
      </c>
      <c r="O45" s="33">
        <f t="shared" si="0"/>
        <v>16307.61</v>
      </c>
      <c r="P45" s="32">
        <v>674.04</v>
      </c>
      <c r="Q45" s="32">
        <v>2813.54</v>
      </c>
      <c r="R45" s="34">
        <v>1485.9499999999998</v>
      </c>
      <c r="S45" s="34">
        <v>4973.53</v>
      </c>
      <c r="T45" s="35">
        <f t="shared" si="1"/>
        <v>11334.080000000002</v>
      </c>
    </row>
    <row r="46" spans="1:20" ht="18" customHeight="1">
      <c r="A46" s="30" t="s">
        <v>71</v>
      </c>
      <c r="B46" s="36" t="s">
        <v>44</v>
      </c>
      <c r="C46" s="32">
        <v>5261.06</v>
      </c>
      <c r="D46" s="30"/>
      <c r="E46" s="32">
        <v>0</v>
      </c>
      <c r="F46" s="32">
        <v>0</v>
      </c>
      <c r="G46" s="32">
        <v>0</v>
      </c>
      <c r="H46" s="32">
        <v>0</v>
      </c>
      <c r="I46" s="33">
        <v>5261.06</v>
      </c>
      <c r="J46" s="32">
        <v>0</v>
      </c>
      <c r="K46" s="32">
        <v>0</v>
      </c>
      <c r="L46" s="32">
        <v>1918.87</v>
      </c>
      <c r="M46" s="32">
        <v>0</v>
      </c>
      <c r="N46" s="32">
        <v>0</v>
      </c>
      <c r="O46" s="33">
        <f t="shared" si="0"/>
        <v>7179.93</v>
      </c>
      <c r="P46" s="32">
        <v>578.72</v>
      </c>
      <c r="Q46" s="32">
        <v>418.28</v>
      </c>
      <c r="R46" s="34">
        <v>1331.61</v>
      </c>
      <c r="S46" s="34">
        <v>2328.61</v>
      </c>
      <c r="T46" s="35">
        <f t="shared" si="1"/>
        <v>4851.32</v>
      </c>
    </row>
    <row r="47" spans="1:20" ht="18" customHeight="1">
      <c r="A47" s="30" t="s">
        <v>72</v>
      </c>
      <c r="B47" s="36" t="s">
        <v>73</v>
      </c>
      <c r="C47" s="32">
        <v>11577.87</v>
      </c>
      <c r="D47" s="30"/>
      <c r="E47" s="32">
        <v>0</v>
      </c>
      <c r="F47" s="32">
        <v>0</v>
      </c>
      <c r="G47" s="32">
        <v>846.61</v>
      </c>
      <c r="H47" s="32">
        <v>0</v>
      </c>
      <c r="I47" s="33">
        <v>12424.480000000001</v>
      </c>
      <c r="J47" s="32">
        <v>0</v>
      </c>
      <c r="K47" s="32">
        <v>0</v>
      </c>
      <c r="L47" s="32">
        <v>6351.09</v>
      </c>
      <c r="M47" s="32">
        <v>69.48</v>
      </c>
      <c r="N47" s="32">
        <v>0</v>
      </c>
      <c r="O47" s="33">
        <f t="shared" si="0"/>
        <v>18845.050000000003</v>
      </c>
      <c r="P47" s="32">
        <v>1366.69</v>
      </c>
      <c r="Q47" s="32">
        <v>2190.64</v>
      </c>
      <c r="R47" s="34">
        <v>0</v>
      </c>
      <c r="S47" s="34">
        <v>3557.33</v>
      </c>
      <c r="T47" s="35">
        <f t="shared" si="1"/>
        <v>15287.720000000003</v>
      </c>
    </row>
    <row r="48" spans="1:20" ht="18" customHeight="1">
      <c r="A48" s="30" t="s">
        <v>74</v>
      </c>
      <c r="B48" s="36" t="s">
        <v>75</v>
      </c>
      <c r="C48" s="32">
        <v>7358.01</v>
      </c>
      <c r="D48" s="30" t="s">
        <v>76</v>
      </c>
      <c r="E48" s="32">
        <v>4989.6</v>
      </c>
      <c r="F48" s="32">
        <v>0</v>
      </c>
      <c r="G48" s="32">
        <v>0</v>
      </c>
      <c r="H48" s="32">
        <v>0</v>
      </c>
      <c r="I48" s="33">
        <v>12347.61</v>
      </c>
      <c r="J48" s="32">
        <v>0</v>
      </c>
      <c r="K48" s="32">
        <v>0</v>
      </c>
      <c r="L48" s="32">
        <v>2020.23</v>
      </c>
      <c r="M48" s="32">
        <v>0</v>
      </c>
      <c r="N48" s="32">
        <v>0</v>
      </c>
      <c r="O48" s="33">
        <f t="shared" si="0"/>
        <v>14367.84</v>
      </c>
      <c r="P48" s="32">
        <v>809.38</v>
      </c>
      <c r="Q48" s="32">
        <v>2303.65</v>
      </c>
      <c r="R48" s="34">
        <v>2061.8799999999997</v>
      </c>
      <c r="S48" s="34">
        <v>5174.91</v>
      </c>
      <c r="T48" s="35">
        <f t="shared" si="1"/>
        <v>9192.93</v>
      </c>
    </row>
    <row r="49" spans="1:20" ht="18" customHeight="1">
      <c r="A49" s="30" t="s">
        <v>77</v>
      </c>
      <c r="B49" s="36" t="s">
        <v>50</v>
      </c>
      <c r="C49" s="32">
        <v>11139.97</v>
      </c>
      <c r="D49" s="30"/>
      <c r="E49" s="32">
        <v>0</v>
      </c>
      <c r="F49" s="32">
        <v>0</v>
      </c>
      <c r="G49" s="32">
        <v>0</v>
      </c>
      <c r="H49" s="32">
        <v>0</v>
      </c>
      <c r="I49" s="33">
        <v>11139.97</v>
      </c>
      <c r="J49" s="32">
        <v>0</v>
      </c>
      <c r="K49" s="32">
        <v>0</v>
      </c>
      <c r="L49" s="32">
        <v>2020.23</v>
      </c>
      <c r="M49" s="32">
        <v>0</v>
      </c>
      <c r="N49" s="32">
        <v>0</v>
      </c>
      <c r="O49" s="33">
        <f t="shared" si="0"/>
        <v>13160.199999999999</v>
      </c>
      <c r="P49" s="32">
        <v>1225.4</v>
      </c>
      <c r="Q49" s="32">
        <v>1805.01</v>
      </c>
      <c r="R49" s="34">
        <v>111.39999999999986</v>
      </c>
      <c r="S49" s="34">
        <v>3141.81</v>
      </c>
      <c r="T49" s="35">
        <f t="shared" si="1"/>
        <v>10018.39</v>
      </c>
    </row>
    <row r="50" spans="1:20" ht="18" customHeight="1">
      <c r="A50" s="30" t="s">
        <v>78</v>
      </c>
      <c r="B50" s="36" t="s">
        <v>79</v>
      </c>
      <c r="C50" s="32">
        <v>3789.32</v>
      </c>
      <c r="D50" s="30"/>
      <c r="E50" s="32">
        <v>0</v>
      </c>
      <c r="F50" s="32">
        <v>0</v>
      </c>
      <c r="G50" s="32">
        <v>1136.8</v>
      </c>
      <c r="H50" s="32">
        <v>0</v>
      </c>
      <c r="I50" s="33">
        <v>4926.12</v>
      </c>
      <c r="J50" s="32">
        <v>0</v>
      </c>
      <c r="K50" s="32">
        <v>0</v>
      </c>
      <c r="L50" s="32">
        <v>2244.69</v>
      </c>
      <c r="M50" s="32">
        <v>0</v>
      </c>
      <c r="N50" s="32">
        <v>0</v>
      </c>
      <c r="O50" s="33">
        <f t="shared" si="0"/>
        <v>7170.8099999999995</v>
      </c>
      <c r="P50" s="32">
        <v>416.83</v>
      </c>
      <c r="Q50" s="32">
        <v>378.46</v>
      </c>
      <c r="R50" s="34">
        <v>710</v>
      </c>
      <c r="S50" s="34">
        <v>1505.29</v>
      </c>
      <c r="T50" s="35">
        <f t="shared" si="1"/>
        <v>5665.5199999999995</v>
      </c>
    </row>
    <row r="51" spans="1:20" ht="18" customHeight="1">
      <c r="A51" s="30" t="s">
        <v>80</v>
      </c>
      <c r="B51" s="38" t="s">
        <v>81</v>
      </c>
      <c r="C51" s="32">
        <v>5261.06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5261.06</v>
      </c>
      <c r="J51" s="32">
        <v>0</v>
      </c>
      <c r="K51" s="32">
        <v>0</v>
      </c>
      <c r="L51" s="32">
        <v>1400</v>
      </c>
      <c r="M51" s="32">
        <v>0</v>
      </c>
      <c r="N51" s="32">
        <v>0</v>
      </c>
      <c r="O51" s="33">
        <f t="shared" si="0"/>
        <v>6661.06</v>
      </c>
      <c r="P51" s="32">
        <v>578.72</v>
      </c>
      <c r="Q51" s="32">
        <v>418.28</v>
      </c>
      <c r="R51" s="34">
        <v>0</v>
      </c>
      <c r="S51" s="34">
        <v>997</v>
      </c>
      <c r="T51" s="35">
        <f t="shared" si="1"/>
        <v>5664.06</v>
      </c>
    </row>
    <row r="52" spans="1:20" ht="18" customHeight="1">
      <c r="A52" s="30" t="s">
        <v>82</v>
      </c>
      <c r="B52" s="36" t="s">
        <v>44</v>
      </c>
      <c r="C52" s="32">
        <v>5591.95</v>
      </c>
      <c r="D52" s="30"/>
      <c r="E52" s="32">
        <v>0</v>
      </c>
      <c r="F52" s="32">
        <v>0</v>
      </c>
      <c r="G52" s="32">
        <v>1304.79</v>
      </c>
      <c r="H52" s="32">
        <v>0</v>
      </c>
      <c r="I52" s="33">
        <v>6896.74</v>
      </c>
      <c r="J52" s="32">
        <v>0</v>
      </c>
      <c r="K52" s="32">
        <v>0</v>
      </c>
      <c r="L52" s="32">
        <v>2051.61</v>
      </c>
      <c r="M52" s="32">
        <v>0</v>
      </c>
      <c r="N52" s="32">
        <v>0</v>
      </c>
      <c r="O52" s="33">
        <f t="shared" si="0"/>
        <v>8948.35</v>
      </c>
      <c r="P52" s="32">
        <v>615.11</v>
      </c>
      <c r="Q52" s="32">
        <v>701.68</v>
      </c>
      <c r="R52" s="34">
        <v>1385.87</v>
      </c>
      <c r="S52" s="34">
        <v>2702.66</v>
      </c>
      <c r="T52" s="35">
        <f t="shared" si="1"/>
        <v>6245.6900000000005</v>
      </c>
    </row>
    <row r="53" spans="1:20" ht="18" customHeight="1">
      <c r="A53" s="30" t="s">
        <v>83</v>
      </c>
      <c r="B53" s="36" t="s">
        <v>84</v>
      </c>
      <c r="C53" s="32">
        <v>3374.34</v>
      </c>
      <c r="D53" s="30"/>
      <c r="E53" s="32">
        <v>0</v>
      </c>
      <c r="F53" s="32">
        <v>0</v>
      </c>
      <c r="G53" s="32">
        <v>0</v>
      </c>
      <c r="H53" s="32">
        <v>0</v>
      </c>
      <c r="I53" s="33">
        <v>3374.34</v>
      </c>
      <c r="J53" s="32">
        <v>0</v>
      </c>
      <c r="K53" s="32">
        <v>0</v>
      </c>
      <c r="L53" s="32">
        <v>2075.75</v>
      </c>
      <c r="M53" s="32">
        <v>0</v>
      </c>
      <c r="N53" s="32">
        <v>0</v>
      </c>
      <c r="O53" s="33">
        <f t="shared" si="0"/>
        <v>5450.09</v>
      </c>
      <c r="P53" s="32">
        <v>371.18</v>
      </c>
      <c r="Q53" s="32">
        <v>54</v>
      </c>
      <c r="R53" s="34">
        <v>33.74000000000001</v>
      </c>
      <c r="S53" s="34">
        <v>458.92</v>
      </c>
      <c r="T53" s="35">
        <f t="shared" si="1"/>
        <v>4991.17</v>
      </c>
    </row>
    <row r="54" spans="1:20" ht="18" customHeight="1">
      <c r="A54" s="30" t="s">
        <v>85</v>
      </c>
      <c r="B54" s="36" t="s">
        <v>86</v>
      </c>
      <c r="C54" s="32">
        <v>5591.95</v>
      </c>
      <c r="D54" s="30"/>
      <c r="E54" s="32">
        <v>0</v>
      </c>
      <c r="F54" s="32">
        <v>0</v>
      </c>
      <c r="G54" s="32">
        <v>655.08</v>
      </c>
      <c r="H54" s="32">
        <v>0</v>
      </c>
      <c r="I54" s="33">
        <v>6247.03</v>
      </c>
      <c r="J54" s="32">
        <v>55.99</v>
      </c>
      <c r="K54" s="32">
        <v>0</v>
      </c>
      <c r="L54" s="32">
        <v>2020.23</v>
      </c>
      <c r="M54" s="32">
        <v>0</v>
      </c>
      <c r="N54" s="32">
        <v>0</v>
      </c>
      <c r="O54" s="33">
        <f t="shared" si="0"/>
        <v>8323.25</v>
      </c>
      <c r="P54" s="32">
        <v>687.17</v>
      </c>
      <c r="Q54" s="32">
        <v>675</v>
      </c>
      <c r="R54" s="34">
        <v>55.91999999999996</v>
      </c>
      <c r="S54" s="34">
        <v>1418.09</v>
      </c>
      <c r="T54" s="35">
        <f t="shared" si="1"/>
        <v>6905.16</v>
      </c>
    </row>
    <row r="55" spans="1:20" ht="18" customHeight="1">
      <c r="A55" s="30" t="s">
        <v>87</v>
      </c>
      <c r="B55" s="36" t="s">
        <v>88</v>
      </c>
      <c r="C55" s="32">
        <v>10718.64</v>
      </c>
      <c r="D55" s="30"/>
      <c r="E55" s="32">
        <v>0</v>
      </c>
      <c r="F55" s="32">
        <v>535.93</v>
      </c>
      <c r="G55" s="32">
        <v>0</v>
      </c>
      <c r="H55" s="32">
        <v>0</v>
      </c>
      <c r="I55" s="33">
        <v>11254.57</v>
      </c>
      <c r="J55" s="32">
        <v>0</v>
      </c>
      <c r="K55" s="32">
        <v>0</v>
      </c>
      <c r="L55" s="32">
        <v>3628.03</v>
      </c>
      <c r="M55" s="32">
        <v>0</v>
      </c>
      <c r="N55" s="32">
        <v>0</v>
      </c>
      <c r="O55" s="33">
        <f t="shared" si="0"/>
        <v>14882.6</v>
      </c>
      <c r="P55" s="32">
        <v>1238</v>
      </c>
      <c r="Q55" s="32">
        <v>1885.2</v>
      </c>
      <c r="R55" s="34">
        <v>25.249999999999773</v>
      </c>
      <c r="S55" s="34">
        <v>3148.45</v>
      </c>
      <c r="T55" s="35">
        <f t="shared" si="1"/>
        <v>11734.150000000001</v>
      </c>
    </row>
    <row r="56" spans="1:20" ht="18" customHeight="1">
      <c r="A56" s="30" t="s">
        <v>89</v>
      </c>
      <c r="B56" s="36" t="s">
        <v>90</v>
      </c>
      <c r="C56" s="32">
        <v>5063.85</v>
      </c>
      <c r="D56" s="30"/>
      <c r="E56" s="32">
        <v>0</v>
      </c>
      <c r="F56" s="32">
        <v>0</v>
      </c>
      <c r="G56" s="32">
        <v>0</v>
      </c>
      <c r="H56" s="32">
        <v>0</v>
      </c>
      <c r="I56" s="33">
        <v>5063.85</v>
      </c>
      <c r="J56" s="32">
        <v>0</v>
      </c>
      <c r="K56" s="32">
        <v>0</v>
      </c>
      <c r="L56" s="32">
        <v>2051.61</v>
      </c>
      <c r="M56" s="32">
        <v>0</v>
      </c>
      <c r="N56" s="32">
        <v>0</v>
      </c>
      <c r="O56" s="33">
        <f t="shared" si="0"/>
        <v>7115.460000000001</v>
      </c>
      <c r="P56" s="32">
        <v>557.02</v>
      </c>
      <c r="Q56" s="32">
        <v>292.59</v>
      </c>
      <c r="R56" s="34">
        <v>1877.7399999999998</v>
      </c>
      <c r="S56" s="34">
        <v>2727.35</v>
      </c>
      <c r="T56" s="35">
        <f t="shared" si="1"/>
        <v>4388.110000000001</v>
      </c>
    </row>
    <row r="57" spans="1:20" ht="18" customHeight="1">
      <c r="A57" s="30" t="s">
        <v>91</v>
      </c>
      <c r="B57" s="36" t="s">
        <v>92</v>
      </c>
      <c r="C57" s="32">
        <v>11139.97</v>
      </c>
      <c r="D57" s="30"/>
      <c r="E57" s="32">
        <v>0</v>
      </c>
      <c r="F57" s="32">
        <v>557</v>
      </c>
      <c r="G57" s="32">
        <v>0</v>
      </c>
      <c r="H57" s="32">
        <v>0</v>
      </c>
      <c r="I57" s="33">
        <v>11696.97</v>
      </c>
      <c r="J57" s="32">
        <v>0</v>
      </c>
      <c r="K57" s="32">
        <v>0</v>
      </c>
      <c r="L57" s="32">
        <v>2020.23</v>
      </c>
      <c r="M57" s="32">
        <v>0</v>
      </c>
      <c r="N57" s="32">
        <v>0</v>
      </c>
      <c r="O57" s="33">
        <f t="shared" si="0"/>
        <v>13717.199999999999</v>
      </c>
      <c r="P57" s="32">
        <v>1286.67</v>
      </c>
      <c r="Q57" s="32">
        <v>1993.47</v>
      </c>
      <c r="R57" s="34">
        <v>907.17</v>
      </c>
      <c r="S57" s="34">
        <v>4187.31</v>
      </c>
      <c r="T57" s="35">
        <f t="shared" si="1"/>
        <v>9529.89</v>
      </c>
    </row>
    <row r="58" spans="1:20" ht="18" customHeight="1">
      <c r="A58" s="30" t="s">
        <v>93</v>
      </c>
      <c r="B58" s="36" t="s">
        <v>50</v>
      </c>
      <c r="C58" s="32">
        <v>11139.97</v>
      </c>
      <c r="D58" s="30"/>
      <c r="E58" s="32">
        <v>0</v>
      </c>
      <c r="F58" s="32">
        <v>557</v>
      </c>
      <c r="G58" s="32">
        <v>1114</v>
      </c>
      <c r="H58" s="32">
        <v>0</v>
      </c>
      <c r="I58" s="33">
        <v>12810.97</v>
      </c>
      <c r="J58" s="32">
        <v>0</v>
      </c>
      <c r="K58" s="32">
        <v>0</v>
      </c>
      <c r="L58" s="32">
        <v>2075.75</v>
      </c>
      <c r="M58" s="32">
        <v>0</v>
      </c>
      <c r="N58" s="32">
        <v>0</v>
      </c>
      <c r="O58" s="33">
        <f t="shared" si="0"/>
        <v>14886.72</v>
      </c>
      <c r="P58" s="32">
        <v>1286.67</v>
      </c>
      <c r="Q58" s="32">
        <v>2299.82</v>
      </c>
      <c r="R58" s="34">
        <v>2409.2599999999998</v>
      </c>
      <c r="S58" s="34">
        <v>5995.75</v>
      </c>
      <c r="T58" s="35">
        <f t="shared" si="1"/>
        <v>8890.97</v>
      </c>
    </row>
    <row r="59" spans="1:20" ht="18" customHeight="1">
      <c r="A59" s="30" t="s">
        <v>94</v>
      </c>
      <c r="B59" s="36" t="s">
        <v>95</v>
      </c>
      <c r="C59" s="32">
        <v>12032.97</v>
      </c>
      <c r="D59" s="30"/>
      <c r="E59" s="32">
        <v>0</v>
      </c>
      <c r="F59" s="32">
        <v>601.65</v>
      </c>
      <c r="G59" s="32">
        <v>0</v>
      </c>
      <c r="H59" s="32">
        <v>0</v>
      </c>
      <c r="I59" s="33">
        <v>12634.62</v>
      </c>
      <c r="J59" s="32">
        <v>0</v>
      </c>
      <c r="K59" s="32">
        <v>0</v>
      </c>
      <c r="L59" s="32">
        <v>2020.23</v>
      </c>
      <c r="M59" s="32">
        <v>0</v>
      </c>
      <c r="N59" s="32">
        <v>0</v>
      </c>
      <c r="O59" s="33">
        <f t="shared" si="0"/>
        <v>14654.85</v>
      </c>
      <c r="P59" s="32">
        <v>1389.81</v>
      </c>
      <c r="Q59" s="32">
        <v>2170.83</v>
      </c>
      <c r="R59" s="34">
        <v>2579.8700000000003</v>
      </c>
      <c r="S59" s="34">
        <v>6140.51</v>
      </c>
      <c r="T59" s="35">
        <f t="shared" si="1"/>
        <v>8514.34</v>
      </c>
    </row>
    <row r="60" spans="1:20" ht="18" customHeight="1">
      <c r="A60" s="30" t="s">
        <v>96</v>
      </c>
      <c r="B60" s="36" t="s">
        <v>75</v>
      </c>
      <c r="C60" s="32">
        <v>5261.06</v>
      </c>
      <c r="D60" s="30"/>
      <c r="E60" s="32">
        <v>0</v>
      </c>
      <c r="F60" s="32">
        <v>0</v>
      </c>
      <c r="G60" s="32">
        <v>736.55</v>
      </c>
      <c r="H60" s="32">
        <v>0</v>
      </c>
      <c r="I60" s="33">
        <v>5997.61</v>
      </c>
      <c r="J60" s="32">
        <v>0</v>
      </c>
      <c r="K60" s="32">
        <v>0</v>
      </c>
      <c r="L60" s="32">
        <v>4389.860000000001</v>
      </c>
      <c r="M60" s="32">
        <v>0</v>
      </c>
      <c r="N60" s="32">
        <v>0</v>
      </c>
      <c r="O60" s="33">
        <f t="shared" si="0"/>
        <v>10387.470000000001</v>
      </c>
      <c r="P60" s="32">
        <v>559.43</v>
      </c>
      <c r="Q60" s="32">
        <v>577.91</v>
      </c>
      <c r="R60" s="34">
        <v>1395.61</v>
      </c>
      <c r="S60" s="34">
        <v>2532.95</v>
      </c>
      <c r="T60" s="35">
        <f t="shared" si="1"/>
        <v>7854.520000000001</v>
      </c>
    </row>
    <row r="61" spans="1:20" ht="18" customHeight="1">
      <c r="A61" s="30" t="s">
        <v>97</v>
      </c>
      <c r="B61" s="36" t="s">
        <v>98</v>
      </c>
      <c r="C61" s="32">
        <v>5261.06</v>
      </c>
      <c r="D61" s="30"/>
      <c r="E61" s="32">
        <v>0</v>
      </c>
      <c r="F61" s="32">
        <v>0</v>
      </c>
      <c r="G61" s="32">
        <v>0</v>
      </c>
      <c r="H61" s="32">
        <v>0</v>
      </c>
      <c r="I61" s="33">
        <v>5261.06</v>
      </c>
      <c r="J61" s="32">
        <v>0</v>
      </c>
      <c r="K61" s="32">
        <v>0</v>
      </c>
      <c r="L61" s="32">
        <v>2020.23</v>
      </c>
      <c r="M61" s="32">
        <v>0</v>
      </c>
      <c r="N61" s="32">
        <v>0</v>
      </c>
      <c r="O61" s="33">
        <f t="shared" si="0"/>
        <v>7281.290000000001</v>
      </c>
      <c r="P61" s="32">
        <v>540.14</v>
      </c>
      <c r="Q61" s="32">
        <v>294.55</v>
      </c>
      <c r="R61" s="34">
        <v>637.1900000000002</v>
      </c>
      <c r="S61" s="34">
        <v>1471.88</v>
      </c>
      <c r="T61" s="35">
        <f t="shared" si="1"/>
        <v>5809.410000000001</v>
      </c>
    </row>
    <row r="62" spans="1:20" ht="18" customHeight="1">
      <c r="A62" s="30" t="s">
        <v>99</v>
      </c>
      <c r="B62" s="36" t="s">
        <v>100</v>
      </c>
      <c r="C62" s="32">
        <v>7585.87</v>
      </c>
      <c r="D62" s="30"/>
      <c r="E62" s="32">
        <v>0</v>
      </c>
      <c r="F62" s="32">
        <v>379.29</v>
      </c>
      <c r="G62" s="32">
        <v>0</v>
      </c>
      <c r="H62" s="32">
        <v>0</v>
      </c>
      <c r="I62" s="33">
        <v>7965.16</v>
      </c>
      <c r="J62" s="32">
        <v>0</v>
      </c>
      <c r="K62" s="32">
        <v>0</v>
      </c>
      <c r="L62" s="32">
        <v>2317.08</v>
      </c>
      <c r="M62" s="32">
        <v>0</v>
      </c>
      <c r="N62" s="32">
        <v>0</v>
      </c>
      <c r="O62" s="33">
        <f t="shared" si="0"/>
        <v>10282.24</v>
      </c>
      <c r="P62" s="32">
        <v>834.45</v>
      </c>
      <c r="Q62" s="32">
        <v>1091.59</v>
      </c>
      <c r="R62" s="34">
        <v>1437.7700000000002</v>
      </c>
      <c r="S62" s="34">
        <v>3363.81</v>
      </c>
      <c r="T62" s="35">
        <f t="shared" si="1"/>
        <v>6918.43</v>
      </c>
    </row>
    <row r="63" spans="1:20" ht="18" customHeight="1">
      <c r="A63" s="30" t="s">
        <v>101</v>
      </c>
      <c r="B63" s="36" t="s">
        <v>102</v>
      </c>
      <c r="C63" s="32">
        <v>5261.06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5261.06</v>
      </c>
      <c r="J63" s="32">
        <v>0</v>
      </c>
      <c r="K63" s="32">
        <v>0</v>
      </c>
      <c r="L63" s="32">
        <v>1400</v>
      </c>
      <c r="M63" s="32">
        <v>0</v>
      </c>
      <c r="N63" s="32">
        <v>0</v>
      </c>
      <c r="O63" s="33">
        <f t="shared" si="0"/>
        <v>6661.06</v>
      </c>
      <c r="P63" s="32">
        <v>578.72</v>
      </c>
      <c r="Q63" s="32">
        <v>418.28</v>
      </c>
      <c r="R63" s="34">
        <v>52.6099999999999</v>
      </c>
      <c r="S63" s="34">
        <v>1049.61</v>
      </c>
      <c r="T63" s="35">
        <f t="shared" si="1"/>
        <v>5611.450000000001</v>
      </c>
    </row>
    <row r="64" spans="1:20" ht="18" customHeight="1">
      <c r="A64" s="30" t="s">
        <v>103</v>
      </c>
      <c r="B64" s="36" t="s">
        <v>46</v>
      </c>
      <c r="C64" s="32">
        <v>6317.42</v>
      </c>
      <c r="D64" s="30"/>
      <c r="E64" s="32">
        <v>0</v>
      </c>
      <c r="F64" s="32">
        <v>0</v>
      </c>
      <c r="G64" s="32">
        <v>309.91</v>
      </c>
      <c r="H64" s="32">
        <v>0</v>
      </c>
      <c r="I64" s="33">
        <v>6627.33</v>
      </c>
      <c r="J64" s="32">
        <v>0</v>
      </c>
      <c r="K64" s="32">
        <v>0</v>
      </c>
      <c r="L64" s="32">
        <v>2051.61</v>
      </c>
      <c r="M64" s="32">
        <v>0</v>
      </c>
      <c r="N64" s="32">
        <v>0</v>
      </c>
      <c r="O64" s="33">
        <f t="shared" si="0"/>
        <v>8678.94</v>
      </c>
      <c r="P64" s="32">
        <v>729.01</v>
      </c>
      <c r="Q64" s="32">
        <v>752.68</v>
      </c>
      <c r="R64" s="34">
        <v>1624.7700000000002</v>
      </c>
      <c r="S64" s="34">
        <v>3106.46</v>
      </c>
      <c r="T64" s="35">
        <f t="shared" si="1"/>
        <v>5572.4800000000005</v>
      </c>
    </row>
    <row r="65" spans="1:20" ht="18" customHeight="1">
      <c r="A65" s="30" t="s">
        <v>104</v>
      </c>
      <c r="B65" s="36" t="s">
        <v>105</v>
      </c>
      <c r="C65" s="32">
        <v>3575.78</v>
      </c>
      <c r="D65" s="30"/>
      <c r="E65" s="32">
        <v>0</v>
      </c>
      <c r="F65" s="32">
        <v>0</v>
      </c>
      <c r="G65" s="32">
        <v>705.04</v>
      </c>
      <c r="H65" s="32">
        <v>0</v>
      </c>
      <c r="I65" s="33">
        <v>4280.82</v>
      </c>
      <c r="J65" s="32">
        <v>67.15</v>
      </c>
      <c r="K65" s="32">
        <v>0</v>
      </c>
      <c r="L65" s="32">
        <v>2244.69</v>
      </c>
      <c r="M65" s="32">
        <v>0</v>
      </c>
      <c r="N65" s="32">
        <v>0</v>
      </c>
      <c r="O65" s="33">
        <f t="shared" si="0"/>
        <v>6592.66</v>
      </c>
      <c r="P65" s="32">
        <v>470.89</v>
      </c>
      <c r="Q65" s="32">
        <v>141.45</v>
      </c>
      <c r="R65" s="34">
        <v>720.2399999999999</v>
      </c>
      <c r="S65" s="34">
        <v>1332.58</v>
      </c>
      <c r="T65" s="35">
        <f t="shared" si="1"/>
        <v>5260.08</v>
      </c>
    </row>
    <row r="66" spans="1:20" ht="18" customHeight="1">
      <c r="A66" s="30" t="s">
        <v>106</v>
      </c>
      <c r="B66" s="36" t="s">
        <v>107</v>
      </c>
      <c r="C66" s="32">
        <v>6922.64</v>
      </c>
      <c r="D66" s="30"/>
      <c r="E66" s="32">
        <v>0</v>
      </c>
      <c r="F66" s="32">
        <v>0</v>
      </c>
      <c r="G66" s="32">
        <v>2076.79</v>
      </c>
      <c r="H66" s="32">
        <v>0</v>
      </c>
      <c r="I66" s="33">
        <v>8999.43</v>
      </c>
      <c r="J66" s="32">
        <v>0</v>
      </c>
      <c r="K66" s="32">
        <v>0</v>
      </c>
      <c r="L66" s="32">
        <v>2051.61</v>
      </c>
      <c r="M66" s="32">
        <v>0</v>
      </c>
      <c r="N66" s="32">
        <v>0</v>
      </c>
      <c r="O66" s="33">
        <f t="shared" si="0"/>
        <v>11051.04</v>
      </c>
      <c r="P66" s="32">
        <v>761.49</v>
      </c>
      <c r="Q66" s="32">
        <v>1396.07</v>
      </c>
      <c r="R66" s="34">
        <v>2332.9900000000007</v>
      </c>
      <c r="S66" s="34">
        <v>4490.55</v>
      </c>
      <c r="T66" s="35">
        <f t="shared" si="1"/>
        <v>6560.490000000001</v>
      </c>
    </row>
    <row r="67" spans="1:20" ht="18" customHeight="1">
      <c r="A67" s="30" t="s">
        <v>108</v>
      </c>
      <c r="B67" s="36" t="s">
        <v>109</v>
      </c>
      <c r="C67" s="32">
        <v>5063.85</v>
      </c>
      <c r="D67" s="30" t="s">
        <v>110</v>
      </c>
      <c r="E67" s="32">
        <v>4039.2</v>
      </c>
      <c r="F67" s="32">
        <v>0</v>
      </c>
      <c r="G67" s="32">
        <v>0</v>
      </c>
      <c r="H67" s="32">
        <v>0</v>
      </c>
      <c r="I67" s="33">
        <v>9103.05</v>
      </c>
      <c r="J67" s="32">
        <v>0</v>
      </c>
      <c r="K67" s="32">
        <v>0</v>
      </c>
      <c r="L67" s="32">
        <v>2317.08</v>
      </c>
      <c r="M67" s="32">
        <v>0</v>
      </c>
      <c r="N67" s="32">
        <v>0</v>
      </c>
      <c r="O67" s="33">
        <f t="shared" si="0"/>
        <v>11420.13</v>
      </c>
      <c r="P67" s="32">
        <v>557.02</v>
      </c>
      <c r="Q67" s="32">
        <v>1480.8</v>
      </c>
      <c r="R67" s="34">
        <v>373.5600000000002</v>
      </c>
      <c r="S67" s="34">
        <v>2411.38</v>
      </c>
      <c r="T67" s="35">
        <f t="shared" si="1"/>
        <v>9008.75</v>
      </c>
    </row>
    <row r="68" spans="1:20" ht="18" customHeight="1">
      <c r="A68" s="30" t="s">
        <v>111</v>
      </c>
      <c r="B68" s="36" t="s">
        <v>112</v>
      </c>
      <c r="C68" s="32">
        <v>11139.97</v>
      </c>
      <c r="D68" s="30"/>
      <c r="E68" s="32">
        <v>0</v>
      </c>
      <c r="F68" s="32">
        <v>0</v>
      </c>
      <c r="G68" s="32">
        <v>0</v>
      </c>
      <c r="H68" s="32">
        <v>0</v>
      </c>
      <c r="I68" s="33">
        <v>11139.97</v>
      </c>
      <c r="J68" s="32">
        <v>0</v>
      </c>
      <c r="K68" s="32">
        <v>0</v>
      </c>
      <c r="L68" s="32">
        <v>2461.87</v>
      </c>
      <c r="M68" s="32">
        <v>0</v>
      </c>
      <c r="N68" s="32">
        <v>0</v>
      </c>
      <c r="O68" s="33">
        <f t="shared" si="0"/>
        <v>13601.84</v>
      </c>
      <c r="P68" s="32">
        <v>1225.4</v>
      </c>
      <c r="Q68" s="32">
        <v>1805.01</v>
      </c>
      <c r="R68" s="34">
        <v>2459.85</v>
      </c>
      <c r="S68" s="34">
        <v>5490.26</v>
      </c>
      <c r="T68" s="35">
        <f t="shared" si="1"/>
        <v>8111.58</v>
      </c>
    </row>
    <row r="69" spans="1:20" ht="18" customHeight="1">
      <c r="A69" s="30" t="s">
        <v>113</v>
      </c>
      <c r="B69" s="36" t="s">
        <v>44</v>
      </c>
      <c r="C69" s="32">
        <v>5423.98</v>
      </c>
      <c r="D69" s="30"/>
      <c r="E69" s="32">
        <v>0</v>
      </c>
      <c r="F69" s="32">
        <v>0</v>
      </c>
      <c r="G69" s="32">
        <v>1265.6</v>
      </c>
      <c r="H69" s="32">
        <v>0</v>
      </c>
      <c r="I69" s="33">
        <v>6689.58</v>
      </c>
      <c r="J69" s="32">
        <v>0</v>
      </c>
      <c r="K69" s="32">
        <v>0</v>
      </c>
      <c r="L69" s="32">
        <v>2051.61</v>
      </c>
      <c r="M69" s="32">
        <v>0</v>
      </c>
      <c r="N69" s="32">
        <v>0</v>
      </c>
      <c r="O69" s="33">
        <f t="shared" si="0"/>
        <v>8741.19</v>
      </c>
      <c r="P69" s="32">
        <v>596.64</v>
      </c>
      <c r="Q69" s="32">
        <v>649.79</v>
      </c>
      <c r="R69" s="34">
        <v>2331.86</v>
      </c>
      <c r="S69" s="34">
        <v>3578.29</v>
      </c>
      <c r="T69" s="35">
        <f t="shared" si="1"/>
        <v>5162.900000000001</v>
      </c>
    </row>
    <row r="70" spans="1:20" ht="18" customHeight="1">
      <c r="A70" s="30" t="s">
        <v>114</v>
      </c>
      <c r="B70" s="36" t="s">
        <v>115</v>
      </c>
      <c r="C70" s="32">
        <v>10718.64</v>
      </c>
      <c r="D70" s="30"/>
      <c r="E70" s="32">
        <v>0</v>
      </c>
      <c r="F70" s="32">
        <v>535.93</v>
      </c>
      <c r="G70" s="32">
        <v>0</v>
      </c>
      <c r="H70" s="32">
        <v>0</v>
      </c>
      <c r="I70" s="33">
        <v>11254.57</v>
      </c>
      <c r="J70" s="32">
        <v>0</v>
      </c>
      <c r="K70" s="32">
        <v>0</v>
      </c>
      <c r="L70" s="32">
        <v>2020.23</v>
      </c>
      <c r="M70" s="32">
        <v>0</v>
      </c>
      <c r="N70" s="32">
        <v>0</v>
      </c>
      <c r="O70" s="33">
        <f t="shared" si="0"/>
        <v>13274.8</v>
      </c>
      <c r="P70" s="32">
        <v>1238</v>
      </c>
      <c r="Q70" s="32">
        <v>1885.2</v>
      </c>
      <c r="R70" s="34">
        <v>490.26</v>
      </c>
      <c r="S70" s="34">
        <v>3613.46</v>
      </c>
      <c r="T70" s="35">
        <f t="shared" si="1"/>
        <v>9661.34</v>
      </c>
    </row>
    <row r="71" spans="1:20" ht="18" customHeight="1">
      <c r="A71" s="30" t="s">
        <v>116</v>
      </c>
      <c r="B71" s="36" t="s">
        <v>44</v>
      </c>
      <c r="C71" s="32">
        <v>5423.98</v>
      </c>
      <c r="D71" s="30"/>
      <c r="E71" s="32">
        <v>0</v>
      </c>
      <c r="F71" s="32">
        <v>0</v>
      </c>
      <c r="G71" s="32">
        <v>0</v>
      </c>
      <c r="H71" s="32">
        <v>0</v>
      </c>
      <c r="I71" s="33">
        <v>5423.98</v>
      </c>
      <c r="J71" s="32">
        <v>0</v>
      </c>
      <c r="K71" s="32">
        <v>0</v>
      </c>
      <c r="L71" s="32">
        <v>2075.75</v>
      </c>
      <c r="M71" s="32">
        <v>2603.51</v>
      </c>
      <c r="N71" s="32">
        <v>0</v>
      </c>
      <c r="O71" s="33">
        <f t="shared" si="0"/>
        <v>10103.24</v>
      </c>
      <c r="P71" s="32">
        <v>596.64</v>
      </c>
      <c r="Q71" s="32">
        <v>747.35</v>
      </c>
      <c r="R71" s="34">
        <v>2803.5600000000004</v>
      </c>
      <c r="S71" s="34">
        <v>4147.55</v>
      </c>
      <c r="T71" s="35">
        <f t="shared" si="1"/>
        <v>5955.69</v>
      </c>
    </row>
    <row r="72" spans="1:20" ht="18" customHeight="1">
      <c r="A72" s="30" t="s">
        <v>117</v>
      </c>
      <c r="B72" s="36" t="s">
        <v>62</v>
      </c>
      <c r="C72" s="32">
        <v>4255.28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4255.28</v>
      </c>
      <c r="J72" s="32">
        <v>0</v>
      </c>
      <c r="K72" s="32">
        <v>0</v>
      </c>
      <c r="L72" s="32">
        <v>2051.61</v>
      </c>
      <c r="M72" s="32">
        <v>0</v>
      </c>
      <c r="N72" s="32">
        <v>0</v>
      </c>
      <c r="O72" s="33">
        <f t="shared" si="0"/>
        <v>6306.889999999999</v>
      </c>
      <c r="P72" s="32">
        <v>452.48</v>
      </c>
      <c r="Q72" s="32">
        <v>194.34</v>
      </c>
      <c r="R72" s="34">
        <v>1569.82</v>
      </c>
      <c r="S72" s="34">
        <v>2216.64</v>
      </c>
      <c r="T72" s="35">
        <f t="shared" si="1"/>
        <v>4090.2499999999995</v>
      </c>
    </row>
    <row r="73" spans="1:20" ht="18" customHeight="1">
      <c r="A73" s="30" t="s">
        <v>118</v>
      </c>
      <c r="B73" s="36" t="s">
        <v>119</v>
      </c>
      <c r="C73" s="32">
        <v>6317.42</v>
      </c>
      <c r="D73" s="30"/>
      <c r="E73" s="32">
        <v>0</v>
      </c>
      <c r="F73" s="32">
        <v>0</v>
      </c>
      <c r="G73" s="32">
        <v>0</v>
      </c>
      <c r="H73" s="32">
        <v>0</v>
      </c>
      <c r="I73" s="33">
        <v>6317.42</v>
      </c>
      <c r="J73" s="32">
        <v>0</v>
      </c>
      <c r="K73" s="32">
        <v>0</v>
      </c>
      <c r="L73" s="32">
        <v>2075.75</v>
      </c>
      <c r="M73" s="32">
        <v>0</v>
      </c>
      <c r="N73" s="32">
        <v>0</v>
      </c>
      <c r="O73" s="33">
        <f t="shared" si="0"/>
        <v>8393.17</v>
      </c>
      <c r="P73" s="32">
        <v>694.92</v>
      </c>
      <c r="Q73" s="32">
        <v>676.83</v>
      </c>
      <c r="R73" s="34">
        <v>0</v>
      </c>
      <c r="S73" s="34">
        <v>1371.75</v>
      </c>
      <c r="T73" s="35">
        <f t="shared" si="1"/>
        <v>7021.42</v>
      </c>
    </row>
    <row r="74" spans="1:20" ht="18" customHeight="1">
      <c r="A74" s="30" t="s">
        <v>120</v>
      </c>
      <c r="B74" s="36" t="s">
        <v>98</v>
      </c>
      <c r="C74" s="32">
        <v>5261.06</v>
      </c>
      <c r="D74" s="30"/>
      <c r="E74" s="32">
        <v>0</v>
      </c>
      <c r="F74" s="32">
        <v>0</v>
      </c>
      <c r="G74" s="32">
        <v>789.16</v>
      </c>
      <c r="H74" s="32">
        <v>0</v>
      </c>
      <c r="I74" s="33">
        <v>6050.22</v>
      </c>
      <c r="J74" s="32">
        <v>0</v>
      </c>
      <c r="K74" s="32">
        <v>0</v>
      </c>
      <c r="L74" s="32">
        <v>2020.23</v>
      </c>
      <c r="M74" s="32">
        <v>0</v>
      </c>
      <c r="N74" s="32">
        <v>0</v>
      </c>
      <c r="O74" s="33">
        <f t="shared" si="0"/>
        <v>8070.450000000001</v>
      </c>
      <c r="P74" s="32">
        <v>578.72</v>
      </c>
      <c r="Q74" s="32">
        <v>635.3</v>
      </c>
      <c r="R74" s="34">
        <v>1278.6</v>
      </c>
      <c r="S74" s="34">
        <v>2492.62</v>
      </c>
      <c r="T74" s="35">
        <f t="shared" si="1"/>
        <v>5577.830000000001</v>
      </c>
    </row>
    <row r="75" spans="1:20" ht="18" customHeight="1">
      <c r="A75" s="30" t="s">
        <v>121</v>
      </c>
      <c r="B75" s="36" t="s">
        <v>122</v>
      </c>
      <c r="C75" s="32">
        <v>10718.64</v>
      </c>
      <c r="D75" s="30"/>
      <c r="E75" s="32">
        <v>0</v>
      </c>
      <c r="F75" s="32">
        <v>535.93</v>
      </c>
      <c r="G75" s="32">
        <v>0</v>
      </c>
      <c r="H75" s="32">
        <v>0</v>
      </c>
      <c r="I75" s="33">
        <v>11254.57</v>
      </c>
      <c r="J75" s="32">
        <v>0</v>
      </c>
      <c r="K75" s="32">
        <v>0</v>
      </c>
      <c r="L75" s="32">
        <v>1918.87</v>
      </c>
      <c r="M75" s="32">
        <v>0</v>
      </c>
      <c r="N75" s="32">
        <v>0</v>
      </c>
      <c r="O75" s="33">
        <f t="shared" si="0"/>
        <v>13173.439999999999</v>
      </c>
      <c r="P75" s="32">
        <v>1238</v>
      </c>
      <c r="Q75" s="32">
        <v>1885.2</v>
      </c>
      <c r="R75" s="34">
        <v>-2.2737367544323206E-13</v>
      </c>
      <c r="S75" s="34">
        <v>3123.2</v>
      </c>
      <c r="T75" s="35">
        <f t="shared" si="1"/>
        <v>10050.239999999998</v>
      </c>
    </row>
    <row r="76" spans="1:20" ht="18" customHeight="1">
      <c r="A76" s="30" t="s">
        <v>123</v>
      </c>
      <c r="B76" s="36" t="s">
        <v>124</v>
      </c>
      <c r="C76" s="32">
        <v>0</v>
      </c>
      <c r="D76" s="30" t="s">
        <v>70</v>
      </c>
      <c r="E76" s="32">
        <v>14256</v>
      </c>
      <c r="F76" s="32">
        <v>601.65</v>
      </c>
      <c r="G76" s="32">
        <v>0</v>
      </c>
      <c r="H76" s="32">
        <v>0</v>
      </c>
      <c r="I76" s="33">
        <v>14857.65</v>
      </c>
      <c r="J76" s="32">
        <v>0</v>
      </c>
      <c r="K76" s="32">
        <v>0</v>
      </c>
      <c r="L76" s="32">
        <v>2051.61</v>
      </c>
      <c r="M76" s="32">
        <v>0</v>
      </c>
      <c r="N76" s="32">
        <v>0</v>
      </c>
      <c r="O76" s="33">
        <f t="shared" si="0"/>
        <v>16909.26</v>
      </c>
      <c r="P76" s="32">
        <v>1389.81</v>
      </c>
      <c r="Q76" s="32">
        <v>2782.16</v>
      </c>
      <c r="R76" s="34">
        <v>4.547473508864641E-13</v>
      </c>
      <c r="S76" s="34">
        <v>4171.97</v>
      </c>
      <c r="T76" s="35">
        <f t="shared" si="1"/>
        <v>12737.289999999997</v>
      </c>
    </row>
    <row r="77" spans="1:20" ht="18" customHeight="1">
      <c r="A77" s="30" t="s">
        <v>125</v>
      </c>
      <c r="B77" s="36" t="s">
        <v>126</v>
      </c>
      <c r="C77" s="32">
        <v>7358.01</v>
      </c>
      <c r="D77" s="30"/>
      <c r="E77" s="32">
        <v>0</v>
      </c>
      <c r="F77" s="32">
        <v>0</v>
      </c>
      <c r="G77" s="32">
        <v>0</v>
      </c>
      <c r="H77" s="32">
        <v>0</v>
      </c>
      <c r="I77" s="33">
        <v>7358.01</v>
      </c>
      <c r="J77" s="32">
        <v>0</v>
      </c>
      <c r="K77" s="32">
        <v>0</v>
      </c>
      <c r="L77" s="32">
        <v>2051.61</v>
      </c>
      <c r="M77" s="32">
        <v>0</v>
      </c>
      <c r="N77" s="32">
        <v>0</v>
      </c>
      <c r="O77" s="33">
        <f t="shared" si="0"/>
        <v>9409.62</v>
      </c>
      <c r="P77" s="32">
        <v>809.38</v>
      </c>
      <c r="Q77" s="32">
        <v>604.59</v>
      </c>
      <c r="R77" s="34">
        <v>1470.35</v>
      </c>
      <c r="S77" s="34">
        <v>2884.32</v>
      </c>
      <c r="T77" s="35">
        <f t="shared" si="1"/>
        <v>6525.300000000001</v>
      </c>
    </row>
    <row r="78" spans="1:20" ht="18" customHeight="1">
      <c r="A78" s="30" t="s">
        <v>127</v>
      </c>
      <c r="B78" s="31" t="s">
        <v>128</v>
      </c>
      <c r="C78" s="32">
        <v>7576.04</v>
      </c>
      <c r="D78" s="30"/>
      <c r="E78" s="32">
        <v>0</v>
      </c>
      <c r="F78" s="32">
        <v>378.8</v>
      </c>
      <c r="G78" s="32">
        <v>2272.81</v>
      </c>
      <c r="H78" s="32">
        <v>0</v>
      </c>
      <c r="I78" s="33">
        <v>10227.65</v>
      </c>
      <c r="J78" s="32">
        <v>3409.22</v>
      </c>
      <c r="K78" s="32">
        <v>5113.82</v>
      </c>
      <c r="L78" s="32">
        <v>2020.23</v>
      </c>
      <c r="M78" s="32">
        <v>0</v>
      </c>
      <c r="N78" s="32">
        <v>0</v>
      </c>
      <c r="O78" s="33">
        <f t="shared" si="0"/>
        <v>20770.92</v>
      </c>
      <c r="P78" s="32">
        <v>875.03</v>
      </c>
      <c r="Q78" s="32">
        <v>2640.15</v>
      </c>
      <c r="R78" s="34">
        <v>-2.2737367544323206E-13</v>
      </c>
      <c r="S78" s="34">
        <v>3515.18</v>
      </c>
      <c r="T78" s="35">
        <f t="shared" si="1"/>
        <v>17255.739999999998</v>
      </c>
    </row>
    <row r="79" spans="1:20" ht="18" customHeight="1">
      <c r="A79" s="30" t="s">
        <v>129</v>
      </c>
      <c r="B79" s="31" t="s">
        <v>50</v>
      </c>
      <c r="C79" s="32">
        <v>10718.64</v>
      </c>
      <c r="D79" s="30"/>
      <c r="E79" s="32">
        <v>0</v>
      </c>
      <c r="F79" s="32">
        <v>1071.86</v>
      </c>
      <c r="G79" s="32">
        <v>0</v>
      </c>
      <c r="H79" s="32">
        <v>0</v>
      </c>
      <c r="I79" s="33">
        <v>11790.5</v>
      </c>
      <c r="J79" s="32">
        <v>0</v>
      </c>
      <c r="K79" s="32">
        <v>0</v>
      </c>
      <c r="L79" s="32">
        <v>2020.23</v>
      </c>
      <c r="M79" s="32">
        <v>0</v>
      </c>
      <c r="N79" s="32">
        <v>0</v>
      </c>
      <c r="O79" s="33">
        <f t="shared" si="0"/>
        <v>13810.73</v>
      </c>
      <c r="P79" s="32">
        <v>1253.72</v>
      </c>
      <c r="Q79" s="32">
        <v>1920.17</v>
      </c>
      <c r="R79" s="34">
        <v>393.01999999999975</v>
      </c>
      <c r="S79" s="34">
        <v>3566.91</v>
      </c>
      <c r="T79" s="35">
        <f t="shared" si="1"/>
        <v>10243.82</v>
      </c>
    </row>
    <row r="80" spans="1:20" ht="18" customHeight="1">
      <c r="A80" s="30" t="s">
        <v>130</v>
      </c>
      <c r="B80" s="36" t="s">
        <v>131</v>
      </c>
      <c r="C80" s="32">
        <v>10718.64</v>
      </c>
      <c r="D80" s="30"/>
      <c r="E80" s="32">
        <v>0</v>
      </c>
      <c r="F80" s="32">
        <v>0</v>
      </c>
      <c r="G80" s="32">
        <v>714.58</v>
      </c>
      <c r="H80" s="32">
        <v>0</v>
      </c>
      <c r="I80" s="33">
        <v>11433.22</v>
      </c>
      <c r="J80" s="32">
        <v>0</v>
      </c>
      <c r="K80" s="32">
        <v>0</v>
      </c>
      <c r="L80" s="32">
        <v>2020.23</v>
      </c>
      <c r="M80" s="32">
        <v>0</v>
      </c>
      <c r="N80" s="32">
        <v>0</v>
      </c>
      <c r="O80" s="33">
        <f t="shared" si="0"/>
        <v>13453.449999999999</v>
      </c>
      <c r="P80" s="32">
        <v>1179.05</v>
      </c>
      <c r="Q80" s="32">
        <v>1950.54</v>
      </c>
      <c r="R80" s="34">
        <v>2335</v>
      </c>
      <c r="S80" s="34">
        <v>5464.59</v>
      </c>
      <c r="T80" s="35">
        <f t="shared" si="1"/>
        <v>7988.859999999999</v>
      </c>
    </row>
    <row r="81" spans="1:20" ht="18" customHeight="1">
      <c r="A81" s="30" t="s">
        <v>132</v>
      </c>
      <c r="B81" s="36" t="s">
        <v>133</v>
      </c>
      <c r="C81" s="32">
        <v>6127.68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6127.68</v>
      </c>
      <c r="J81" s="32">
        <v>0</v>
      </c>
      <c r="K81" s="32">
        <v>0</v>
      </c>
      <c r="L81" s="32">
        <v>2020.23</v>
      </c>
      <c r="M81" s="32">
        <v>0</v>
      </c>
      <c r="N81" s="32">
        <v>0</v>
      </c>
      <c r="O81" s="33">
        <f t="shared" si="0"/>
        <v>8147.91</v>
      </c>
      <c r="P81" s="32">
        <v>674.04</v>
      </c>
      <c r="Q81" s="32">
        <v>630.39</v>
      </c>
      <c r="R81" s="34">
        <v>1059.7000000000003</v>
      </c>
      <c r="S81" s="34">
        <v>2364.13</v>
      </c>
      <c r="T81" s="35">
        <f t="shared" si="1"/>
        <v>5783.78</v>
      </c>
    </row>
    <row r="82" spans="1:20" ht="18" customHeight="1">
      <c r="A82" s="30" t="s">
        <v>134</v>
      </c>
      <c r="B82" s="31" t="s">
        <v>135</v>
      </c>
      <c r="C82" s="32">
        <v>5261.06</v>
      </c>
      <c r="D82" s="30"/>
      <c r="E82" s="32">
        <v>0</v>
      </c>
      <c r="F82" s="32">
        <v>0</v>
      </c>
      <c r="G82" s="32">
        <v>0</v>
      </c>
      <c r="H82" s="32">
        <v>0</v>
      </c>
      <c r="I82" s="33">
        <v>5261.06</v>
      </c>
      <c r="J82" s="32">
        <v>0</v>
      </c>
      <c r="K82" s="32">
        <v>0</v>
      </c>
      <c r="L82" s="32">
        <v>2051.61</v>
      </c>
      <c r="M82" s="32">
        <v>1262.65</v>
      </c>
      <c r="N82" s="32">
        <v>0</v>
      </c>
      <c r="O82" s="33">
        <f t="shared" si="0"/>
        <v>8575.32</v>
      </c>
      <c r="P82" s="32">
        <v>578.72</v>
      </c>
      <c r="Q82" s="32">
        <v>765.51</v>
      </c>
      <c r="R82" s="34">
        <v>0</v>
      </c>
      <c r="S82" s="34">
        <v>1344.23</v>
      </c>
      <c r="T82" s="35">
        <f t="shared" si="1"/>
        <v>7231.09</v>
      </c>
    </row>
    <row r="83" spans="1:20" ht="18" customHeight="1">
      <c r="A83" s="30" t="s">
        <v>136</v>
      </c>
      <c r="B83" s="36" t="s">
        <v>137</v>
      </c>
      <c r="C83" s="32">
        <v>10718.64</v>
      </c>
      <c r="D83" s="30"/>
      <c r="E83" s="32">
        <v>0</v>
      </c>
      <c r="F83" s="32">
        <v>0</v>
      </c>
      <c r="G83" s="32">
        <v>0</v>
      </c>
      <c r="H83" s="32">
        <v>0</v>
      </c>
      <c r="I83" s="33">
        <v>10718.64</v>
      </c>
      <c r="J83" s="32">
        <v>0</v>
      </c>
      <c r="K83" s="32">
        <v>0</v>
      </c>
      <c r="L83" s="32">
        <v>2020.23</v>
      </c>
      <c r="M83" s="32">
        <v>0</v>
      </c>
      <c r="N83" s="32">
        <v>0</v>
      </c>
      <c r="O83" s="33">
        <f t="shared" si="0"/>
        <v>12738.869999999999</v>
      </c>
      <c r="P83" s="32">
        <v>1179.05</v>
      </c>
      <c r="Q83" s="32">
        <v>1754.03</v>
      </c>
      <c r="R83" s="34">
        <v>2168.6499999999996</v>
      </c>
      <c r="S83" s="34">
        <v>5101.73</v>
      </c>
      <c r="T83" s="35">
        <f t="shared" si="1"/>
        <v>7637.139999999999</v>
      </c>
    </row>
    <row r="84" spans="1:20" ht="18" customHeight="1">
      <c r="A84" s="30" t="s">
        <v>138</v>
      </c>
      <c r="B84" s="36" t="s">
        <v>139</v>
      </c>
      <c r="C84" s="32">
        <v>12032.97</v>
      </c>
      <c r="D84" s="30"/>
      <c r="E84" s="32">
        <v>0</v>
      </c>
      <c r="F84" s="32">
        <v>601.65</v>
      </c>
      <c r="G84" s="32">
        <v>1203.3</v>
      </c>
      <c r="H84" s="32">
        <v>0</v>
      </c>
      <c r="I84" s="33">
        <v>13837.919999999998</v>
      </c>
      <c r="J84" s="32">
        <v>0</v>
      </c>
      <c r="K84" s="32">
        <v>0</v>
      </c>
      <c r="L84" s="32">
        <v>2051.61</v>
      </c>
      <c r="M84" s="32">
        <v>0</v>
      </c>
      <c r="N84" s="32">
        <v>0</v>
      </c>
      <c r="O84" s="33">
        <f t="shared" si="0"/>
        <v>15889.529999999999</v>
      </c>
      <c r="P84" s="32">
        <v>1389.81</v>
      </c>
      <c r="Q84" s="32">
        <v>2553.87</v>
      </c>
      <c r="R84" s="34">
        <v>2074.27</v>
      </c>
      <c r="S84" s="34">
        <v>6017.95</v>
      </c>
      <c r="T84" s="35">
        <f t="shared" si="1"/>
        <v>9871.579999999998</v>
      </c>
    </row>
    <row r="85" spans="1:20" ht="18" customHeight="1">
      <c r="A85" s="30" t="s">
        <v>140</v>
      </c>
      <c r="B85" s="36" t="s">
        <v>32</v>
      </c>
      <c r="C85" s="32">
        <v>5423.98</v>
      </c>
      <c r="D85" s="30" t="s">
        <v>141</v>
      </c>
      <c r="E85" s="32">
        <v>4514.4</v>
      </c>
      <c r="F85" s="32">
        <v>0</v>
      </c>
      <c r="G85" s="32">
        <v>0</v>
      </c>
      <c r="H85" s="32">
        <v>0</v>
      </c>
      <c r="I85" s="33">
        <v>9938.38</v>
      </c>
      <c r="J85" s="32">
        <v>0</v>
      </c>
      <c r="K85" s="32">
        <v>0</v>
      </c>
      <c r="L85" s="32">
        <v>2075.75</v>
      </c>
      <c r="M85" s="32">
        <v>0</v>
      </c>
      <c r="N85" s="32">
        <v>0</v>
      </c>
      <c r="O85" s="33">
        <f t="shared" si="0"/>
        <v>12014.13</v>
      </c>
      <c r="P85" s="32">
        <v>596.64</v>
      </c>
      <c r="Q85" s="32">
        <v>1699.62</v>
      </c>
      <c r="R85" s="34">
        <v>3.410605131648481E-13</v>
      </c>
      <c r="S85" s="34">
        <v>2296.26</v>
      </c>
      <c r="T85" s="35">
        <f t="shared" si="1"/>
        <v>9717.869999999999</v>
      </c>
    </row>
    <row r="86" spans="1:20" ht="18" customHeight="1">
      <c r="A86" s="30" t="s">
        <v>142</v>
      </c>
      <c r="B86" s="36" t="s">
        <v>143</v>
      </c>
      <c r="C86" s="32">
        <v>3184.22</v>
      </c>
      <c r="D86" s="30"/>
      <c r="E86" s="32">
        <v>0</v>
      </c>
      <c r="F86" s="32">
        <v>0</v>
      </c>
      <c r="G86" s="32">
        <v>0</v>
      </c>
      <c r="H86" s="32">
        <v>0</v>
      </c>
      <c r="I86" s="33">
        <v>3184.22</v>
      </c>
      <c r="J86" s="32">
        <v>0</v>
      </c>
      <c r="K86" s="32">
        <v>0</v>
      </c>
      <c r="L86" s="32">
        <v>2051.61</v>
      </c>
      <c r="M86" s="32">
        <v>0</v>
      </c>
      <c r="N86" s="32">
        <v>0</v>
      </c>
      <c r="O86" s="33">
        <f t="shared" si="0"/>
        <v>5235.83</v>
      </c>
      <c r="P86" s="32">
        <v>338.59</v>
      </c>
      <c r="Q86" s="32">
        <v>62.66</v>
      </c>
      <c r="R86" s="34">
        <v>896.1400000000001</v>
      </c>
      <c r="S86" s="34">
        <v>1297.39</v>
      </c>
      <c r="T86" s="35">
        <f t="shared" si="1"/>
        <v>3938.4399999999996</v>
      </c>
    </row>
    <row r="87" spans="1:20" ht="18" customHeight="1">
      <c r="A87" s="30" t="s">
        <v>144</v>
      </c>
      <c r="B87" s="36" t="s">
        <v>145</v>
      </c>
      <c r="C87" s="32">
        <v>10718.64</v>
      </c>
      <c r="D87" s="30"/>
      <c r="E87" s="32">
        <v>0</v>
      </c>
      <c r="F87" s="32">
        <v>0</v>
      </c>
      <c r="G87" s="32">
        <v>0</v>
      </c>
      <c r="H87" s="32">
        <v>0</v>
      </c>
      <c r="I87" s="33">
        <v>10718.64</v>
      </c>
      <c r="J87" s="32">
        <v>0</v>
      </c>
      <c r="K87" s="32">
        <v>0</v>
      </c>
      <c r="L87" s="32">
        <v>2020.23</v>
      </c>
      <c r="M87" s="32">
        <v>0</v>
      </c>
      <c r="N87" s="32">
        <v>0</v>
      </c>
      <c r="O87" s="33">
        <f t="shared" si="0"/>
        <v>12738.869999999999</v>
      </c>
      <c r="P87" s="32">
        <v>1179.05</v>
      </c>
      <c r="Q87" s="32">
        <v>1754.03</v>
      </c>
      <c r="R87" s="34">
        <v>0</v>
      </c>
      <c r="S87" s="34">
        <v>2933.08</v>
      </c>
      <c r="T87" s="35">
        <f t="shared" si="1"/>
        <v>9805.789999999999</v>
      </c>
    </row>
    <row r="88" spans="1:20" ht="18" customHeight="1">
      <c r="A88" s="30" t="s">
        <v>146</v>
      </c>
      <c r="B88" s="36" t="s">
        <v>50</v>
      </c>
      <c r="C88" s="32">
        <v>10718.64</v>
      </c>
      <c r="D88" s="30"/>
      <c r="E88" s="32">
        <v>0</v>
      </c>
      <c r="F88" s="32">
        <v>535.93</v>
      </c>
      <c r="G88" s="32">
        <v>1071.86</v>
      </c>
      <c r="H88" s="32">
        <v>0</v>
      </c>
      <c r="I88" s="33">
        <v>12326.43</v>
      </c>
      <c r="J88" s="32">
        <v>0</v>
      </c>
      <c r="K88" s="32">
        <v>0</v>
      </c>
      <c r="L88" s="32">
        <v>2020.23</v>
      </c>
      <c r="M88" s="32">
        <v>0</v>
      </c>
      <c r="N88" s="32">
        <v>0</v>
      </c>
      <c r="O88" s="33">
        <f t="shared" si="0"/>
        <v>14346.66</v>
      </c>
      <c r="P88" s="32">
        <v>1238</v>
      </c>
      <c r="Q88" s="32">
        <v>2179.96</v>
      </c>
      <c r="R88" s="34">
        <v>0</v>
      </c>
      <c r="S88" s="34">
        <v>3417.96</v>
      </c>
      <c r="T88" s="35">
        <f t="shared" si="1"/>
        <v>10928.7</v>
      </c>
    </row>
    <row r="89" spans="1:20" ht="18" customHeight="1">
      <c r="A89" s="30" t="s">
        <v>147</v>
      </c>
      <c r="B89" s="36" t="s">
        <v>148</v>
      </c>
      <c r="C89" s="32">
        <v>6714.71</v>
      </c>
      <c r="D89" s="30"/>
      <c r="E89" s="32">
        <v>0</v>
      </c>
      <c r="F89" s="32">
        <v>0</v>
      </c>
      <c r="G89" s="32">
        <v>0</v>
      </c>
      <c r="H89" s="32">
        <v>0</v>
      </c>
      <c r="I89" s="33">
        <v>6714.71</v>
      </c>
      <c r="J89" s="32">
        <v>0</v>
      </c>
      <c r="K89" s="32">
        <v>0</v>
      </c>
      <c r="L89" s="32">
        <v>2075.75</v>
      </c>
      <c r="M89" s="32">
        <v>0</v>
      </c>
      <c r="N89" s="32">
        <v>0</v>
      </c>
      <c r="O89" s="33">
        <f t="shared" si="0"/>
        <v>8790.46</v>
      </c>
      <c r="P89" s="32">
        <v>738.62</v>
      </c>
      <c r="Q89" s="32">
        <v>626.34</v>
      </c>
      <c r="R89" s="34">
        <v>3652.34</v>
      </c>
      <c r="S89" s="34">
        <v>5017.3</v>
      </c>
      <c r="T89" s="35">
        <f t="shared" si="1"/>
        <v>3773.159999999999</v>
      </c>
    </row>
    <row r="90" spans="1:20" ht="18" customHeight="1">
      <c r="A90" s="30" t="s">
        <v>149</v>
      </c>
      <c r="B90" s="36" t="s">
        <v>102</v>
      </c>
      <c r="C90" s="32">
        <v>11577.87</v>
      </c>
      <c r="D90" s="30"/>
      <c r="E90" s="32">
        <v>0</v>
      </c>
      <c r="F90" s="32">
        <v>0</v>
      </c>
      <c r="G90" s="32">
        <v>0</v>
      </c>
      <c r="H90" s="32">
        <v>0</v>
      </c>
      <c r="I90" s="33">
        <v>11577.87</v>
      </c>
      <c r="J90" s="32">
        <v>0</v>
      </c>
      <c r="K90" s="32">
        <v>0</v>
      </c>
      <c r="L90" s="32">
        <v>2051.61</v>
      </c>
      <c r="M90" s="32">
        <v>0</v>
      </c>
      <c r="N90" s="32">
        <v>0</v>
      </c>
      <c r="O90" s="33">
        <f t="shared" si="0"/>
        <v>13629.480000000001</v>
      </c>
      <c r="P90" s="32">
        <v>1273.57</v>
      </c>
      <c r="Q90" s="32">
        <v>1964.32</v>
      </c>
      <c r="R90" s="34">
        <v>421.3800000000001</v>
      </c>
      <c r="S90" s="34">
        <v>3659.27</v>
      </c>
      <c r="T90" s="35">
        <f t="shared" si="1"/>
        <v>9970.210000000001</v>
      </c>
    </row>
    <row r="91" spans="1:20" ht="18" customHeight="1">
      <c r="A91" s="30" t="s">
        <v>150</v>
      </c>
      <c r="B91" s="36" t="s">
        <v>151</v>
      </c>
      <c r="C91" s="32">
        <v>4778.57</v>
      </c>
      <c r="D91" s="30"/>
      <c r="E91" s="32">
        <v>0</v>
      </c>
      <c r="F91" s="32">
        <v>0</v>
      </c>
      <c r="G91" s="32">
        <v>0</v>
      </c>
      <c r="H91" s="32">
        <v>0</v>
      </c>
      <c r="I91" s="33">
        <v>4778.57</v>
      </c>
      <c r="J91" s="32">
        <v>0</v>
      </c>
      <c r="K91" s="32">
        <v>0</v>
      </c>
      <c r="L91" s="32">
        <v>2020.23</v>
      </c>
      <c r="M91" s="32">
        <v>0</v>
      </c>
      <c r="N91" s="32">
        <v>0</v>
      </c>
      <c r="O91" s="33">
        <f t="shared" si="0"/>
        <v>6798.799999999999</v>
      </c>
      <c r="P91" s="32">
        <v>525.64</v>
      </c>
      <c r="Q91" s="32">
        <v>320.78</v>
      </c>
      <c r="R91" s="34">
        <v>1351.2599999999998</v>
      </c>
      <c r="S91" s="34">
        <v>2197.68</v>
      </c>
      <c r="T91" s="35">
        <f t="shared" si="1"/>
        <v>4601.119999999999</v>
      </c>
    </row>
    <row r="92" spans="1:20" ht="18" customHeight="1">
      <c r="A92" s="30" t="s">
        <v>152</v>
      </c>
      <c r="B92" s="36" t="s">
        <v>153</v>
      </c>
      <c r="C92" s="32">
        <v>11577.87</v>
      </c>
      <c r="D92" s="30"/>
      <c r="E92" s="32">
        <v>0</v>
      </c>
      <c r="F92" s="32">
        <v>578.89</v>
      </c>
      <c r="G92" s="32">
        <v>0</v>
      </c>
      <c r="H92" s="32">
        <v>0</v>
      </c>
      <c r="I92" s="33">
        <v>12156.76</v>
      </c>
      <c r="J92" s="32">
        <v>0</v>
      </c>
      <c r="K92" s="32">
        <v>0</v>
      </c>
      <c r="L92" s="32">
        <v>2075.75</v>
      </c>
      <c r="M92" s="32">
        <v>1968.24</v>
      </c>
      <c r="N92" s="32">
        <v>0</v>
      </c>
      <c r="O92" s="33">
        <f t="shared" si="0"/>
        <v>16200.75</v>
      </c>
      <c r="P92" s="32">
        <v>1337.24</v>
      </c>
      <c r="Q92" s="32">
        <v>2179.77</v>
      </c>
      <c r="R92" s="34">
        <v>1700.0000000000002</v>
      </c>
      <c r="S92" s="34">
        <v>5217.01</v>
      </c>
      <c r="T92" s="35">
        <f t="shared" si="1"/>
        <v>10983.74</v>
      </c>
    </row>
    <row r="93" spans="1:20" ht="18" customHeight="1">
      <c r="A93" s="30" t="s">
        <v>154</v>
      </c>
      <c r="B93" s="31" t="s">
        <v>155</v>
      </c>
      <c r="C93" s="32">
        <v>5261.06</v>
      </c>
      <c r="D93" s="30"/>
      <c r="E93" s="32">
        <v>0</v>
      </c>
      <c r="F93" s="32">
        <v>0</v>
      </c>
      <c r="G93" s="32">
        <v>0</v>
      </c>
      <c r="H93" s="32">
        <v>0</v>
      </c>
      <c r="I93" s="33">
        <v>5261.06</v>
      </c>
      <c r="J93" s="32">
        <v>0</v>
      </c>
      <c r="K93" s="32">
        <v>0</v>
      </c>
      <c r="L93" s="32">
        <v>2051.61</v>
      </c>
      <c r="M93" s="32">
        <v>0</v>
      </c>
      <c r="N93" s="32">
        <v>0</v>
      </c>
      <c r="O93" s="33">
        <f t="shared" si="0"/>
        <v>7312.67</v>
      </c>
      <c r="P93" s="32">
        <v>578.72</v>
      </c>
      <c r="Q93" s="32">
        <v>205.36</v>
      </c>
      <c r="R93" s="34">
        <v>452.6899999999998</v>
      </c>
      <c r="S93" s="34">
        <v>1236.77</v>
      </c>
      <c r="T93" s="35">
        <f t="shared" si="1"/>
        <v>6075.9</v>
      </c>
    </row>
    <row r="94" spans="1:20" ht="18" customHeight="1">
      <c r="A94" s="30" t="s">
        <v>156</v>
      </c>
      <c r="B94" s="36" t="s">
        <v>157</v>
      </c>
      <c r="C94" s="32">
        <v>6317.42</v>
      </c>
      <c r="D94" s="30"/>
      <c r="E94" s="32">
        <v>0</v>
      </c>
      <c r="F94" s="32">
        <v>0</v>
      </c>
      <c r="G94" s="32">
        <v>0</v>
      </c>
      <c r="H94" s="32">
        <v>0</v>
      </c>
      <c r="I94" s="33">
        <v>6317.42</v>
      </c>
      <c r="J94" s="32">
        <v>0</v>
      </c>
      <c r="K94" s="32">
        <v>0</v>
      </c>
      <c r="L94" s="32">
        <v>2051.61</v>
      </c>
      <c r="M94" s="32">
        <v>0</v>
      </c>
      <c r="N94" s="32">
        <v>0</v>
      </c>
      <c r="O94" s="33">
        <f t="shared" si="0"/>
        <v>8369.03</v>
      </c>
      <c r="P94" s="32">
        <v>694.92</v>
      </c>
      <c r="Q94" s="32">
        <v>676.83</v>
      </c>
      <c r="R94" s="34">
        <v>1350</v>
      </c>
      <c r="S94" s="34">
        <v>2721.75</v>
      </c>
      <c r="T94" s="35">
        <f t="shared" si="1"/>
        <v>5647.280000000001</v>
      </c>
    </row>
    <row r="95" spans="1:20" ht="18" customHeight="1">
      <c r="A95" s="30" t="s">
        <v>158</v>
      </c>
      <c r="B95" s="36" t="s">
        <v>159</v>
      </c>
      <c r="C95" s="32">
        <v>6026.01</v>
      </c>
      <c r="D95" s="30"/>
      <c r="E95" s="32">
        <v>0</v>
      </c>
      <c r="F95" s="32">
        <v>602.6</v>
      </c>
      <c r="G95" s="32">
        <v>1807.8</v>
      </c>
      <c r="H95" s="32">
        <v>0</v>
      </c>
      <c r="I95" s="33">
        <v>8436.41</v>
      </c>
      <c r="J95" s="32">
        <v>0</v>
      </c>
      <c r="K95" s="32">
        <v>0</v>
      </c>
      <c r="L95" s="32">
        <v>5994.2</v>
      </c>
      <c r="M95" s="32">
        <v>0</v>
      </c>
      <c r="N95" s="32">
        <v>0</v>
      </c>
      <c r="O95" s="33">
        <f t="shared" si="0"/>
        <v>14430.61</v>
      </c>
      <c r="P95" s="32">
        <v>662.86</v>
      </c>
      <c r="Q95" s="32">
        <v>1164.09</v>
      </c>
      <c r="R95" s="34">
        <v>2238.7400000000002</v>
      </c>
      <c r="S95" s="34">
        <v>4065.69</v>
      </c>
      <c r="T95" s="35">
        <f t="shared" si="1"/>
        <v>10364.92</v>
      </c>
    </row>
    <row r="96" spans="1:20" ht="18" customHeight="1">
      <c r="A96" s="30" t="s">
        <v>160</v>
      </c>
      <c r="B96" s="36" t="s">
        <v>161</v>
      </c>
      <c r="C96" s="32">
        <v>7576.04</v>
      </c>
      <c r="D96" s="30"/>
      <c r="E96" s="32">
        <v>0</v>
      </c>
      <c r="F96" s="32">
        <v>378.8</v>
      </c>
      <c r="G96" s="32">
        <v>0</v>
      </c>
      <c r="H96" s="32">
        <v>0</v>
      </c>
      <c r="I96" s="33">
        <v>7954.84</v>
      </c>
      <c r="J96" s="32">
        <v>0</v>
      </c>
      <c r="K96" s="32">
        <v>0</v>
      </c>
      <c r="L96" s="32">
        <v>1400</v>
      </c>
      <c r="M96" s="32">
        <v>0</v>
      </c>
      <c r="N96" s="32">
        <v>0</v>
      </c>
      <c r="O96" s="33">
        <f t="shared" si="0"/>
        <v>9354.84</v>
      </c>
      <c r="P96" s="32">
        <v>875.03</v>
      </c>
      <c r="Q96" s="32">
        <v>1077.59</v>
      </c>
      <c r="R96" s="34">
        <v>0</v>
      </c>
      <c r="S96" s="34">
        <v>1952.62</v>
      </c>
      <c r="T96" s="35">
        <f t="shared" si="1"/>
        <v>7402.22</v>
      </c>
    </row>
    <row r="97" spans="1:20" ht="18" customHeight="1">
      <c r="A97" s="30" t="s">
        <v>162</v>
      </c>
      <c r="B97" s="36" t="s">
        <v>163</v>
      </c>
      <c r="C97" s="32">
        <v>6317.42</v>
      </c>
      <c r="D97" s="30"/>
      <c r="E97" s="32">
        <v>0</v>
      </c>
      <c r="F97" s="32">
        <v>0</v>
      </c>
      <c r="G97" s="32">
        <v>5182.2</v>
      </c>
      <c r="H97" s="32">
        <v>0</v>
      </c>
      <c r="I97" s="33">
        <v>11499.62</v>
      </c>
      <c r="J97" s="32">
        <v>0</v>
      </c>
      <c r="K97" s="32">
        <v>0</v>
      </c>
      <c r="L97" s="32">
        <v>2051.61</v>
      </c>
      <c r="M97" s="32">
        <v>0</v>
      </c>
      <c r="N97" s="32">
        <v>0</v>
      </c>
      <c r="O97" s="33">
        <f t="shared" si="0"/>
        <v>13551.230000000001</v>
      </c>
      <c r="P97" s="32">
        <v>694.92</v>
      </c>
      <c r="Q97" s="32">
        <v>2049.8</v>
      </c>
      <c r="R97" s="34">
        <v>1463.41</v>
      </c>
      <c r="S97" s="34">
        <v>4208.13</v>
      </c>
      <c r="T97" s="35">
        <f t="shared" si="1"/>
        <v>9343.100000000002</v>
      </c>
    </row>
    <row r="98" spans="1:20" ht="18" customHeight="1">
      <c r="A98" s="30" t="s">
        <v>164</v>
      </c>
      <c r="B98" s="36" t="s">
        <v>165</v>
      </c>
      <c r="C98" s="32">
        <v>7576.04</v>
      </c>
      <c r="D98" s="30"/>
      <c r="E98" s="32">
        <v>0</v>
      </c>
      <c r="F98" s="32">
        <v>757.6</v>
      </c>
      <c r="G98" s="32">
        <v>0</v>
      </c>
      <c r="H98" s="32">
        <v>0</v>
      </c>
      <c r="I98" s="33">
        <v>8333.64</v>
      </c>
      <c r="J98" s="32">
        <v>0</v>
      </c>
      <c r="K98" s="32">
        <v>0</v>
      </c>
      <c r="L98" s="32">
        <v>2020.23</v>
      </c>
      <c r="M98" s="32">
        <v>0</v>
      </c>
      <c r="N98" s="32">
        <v>0</v>
      </c>
      <c r="O98" s="33">
        <f t="shared" si="0"/>
        <v>10353.869999999999</v>
      </c>
      <c r="P98" s="32">
        <v>916.7</v>
      </c>
      <c r="Q98" s="32">
        <v>1118.16</v>
      </c>
      <c r="R98" s="34">
        <v>-2.2737367544323206E-13</v>
      </c>
      <c r="S98" s="34">
        <v>2034.86</v>
      </c>
      <c r="T98" s="35">
        <f t="shared" si="1"/>
        <v>8319.009999999998</v>
      </c>
    </row>
    <row r="99" spans="1:20" ht="18" customHeight="1">
      <c r="A99" s="30" t="s">
        <v>166</v>
      </c>
      <c r="B99" s="36" t="s">
        <v>167</v>
      </c>
      <c r="C99" s="32">
        <v>4778.57</v>
      </c>
      <c r="D99" s="30"/>
      <c r="E99" s="32">
        <v>0</v>
      </c>
      <c r="F99" s="32">
        <v>0</v>
      </c>
      <c r="G99" s="32">
        <v>0</v>
      </c>
      <c r="H99" s="32">
        <v>0</v>
      </c>
      <c r="I99" s="33">
        <v>4778.57</v>
      </c>
      <c r="J99" s="32">
        <v>0</v>
      </c>
      <c r="K99" s="32">
        <v>0</v>
      </c>
      <c r="L99" s="32">
        <v>2244.69</v>
      </c>
      <c r="M99" s="32">
        <v>0</v>
      </c>
      <c r="N99" s="32">
        <v>0</v>
      </c>
      <c r="O99" s="33">
        <f t="shared" si="0"/>
        <v>7023.26</v>
      </c>
      <c r="P99" s="32">
        <v>525.64</v>
      </c>
      <c r="Q99" s="32">
        <v>278.12</v>
      </c>
      <c r="R99" s="34">
        <v>1493.4</v>
      </c>
      <c r="S99" s="34">
        <v>2297.16</v>
      </c>
      <c r="T99" s="35">
        <f t="shared" si="1"/>
        <v>4726.1</v>
      </c>
    </row>
    <row r="100" spans="1:20" ht="18" customHeight="1">
      <c r="A100" s="30" t="s">
        <v>168</v>
      </c>
      <c r="B100" s="36" t="s">
        <v>169</v>
      </c>
      <c r="C100" s="32">
        <v>11577.87</v>
      </c>
      <c r="D100" s="30"/>
      <c r="E100" s="32">
        <v>0</v>
      </c>
      <c r="F100" s="32">
        <v>0</v>
      </c>
      <c r="G100" s="32">
        <v>0</v>
      </c>
      <c r="H100" s="32">
        <v>0</v>
      </c>
      <c r="I100" s="33">
        <v>11577.87</v>
      </c>
      <c r="J100" s="32">
        <v>0</v>
      </c>
      <c r="K100" s="32">
        <v>0</v>
      </c>
      <c r="L100" s="32">
        <v>1400</v>
      </c>
      <c r="M100" s="32">
        <v>0</v>
      </c>
      <c r="N100" s="32">
        <v>0</v>
      </c>
      <c r="O100" s="33">
        <f t="shared" si="0"/>
        <v>12977.87</v>
      </c>
      <c r="P100" s="32">
        <v>1273.57</v>
      </c>
      <c r="Q100" s="32">
        <v>1964.32</v>
      </c>
      <c r="R100" s="34">
        <v>1175.01</v>
      </c>
      <c r="S100" s="34">
        <v>4412.9</v>
      </c>
      <c r="T100" s="35">
        <f t="shared" si="1"/>
        <v>8564.970000000001</v>
      </c>
    </row>
    <row r="101" spans="1:20" ht="18" customHeight="1">
      <c r="A101" s="30" t="s">
        <v>170</v>
      </c>
      <c r="B101" s="36" t="s">
        <v>171</v>
      </c>
      <c r="C101" s="32">
        <v>12032.97</v>
      </c>
      <c r="D101" s="30"/>
      <c r="E101" s="32">
        <v>0</v>
      </c>
      <c r="F101" s="32">
        <v>601.65</v>
      </c>
      <c r="G101" s="32">
        <v>0</v>
      </c>
      <c r="H101" s="32">
        <v>0</v>
      </c>
      <c r="I101" s="33">
        <v>12634.62</v>
      </c>
      <c r="J101" s="32">
        <v>0</v>
      </c>
      <c r="K101" s="32">
        <v>0</v>
      </c>
      <c r="L101" s="32">
        <v>2051.61</v>
      </c>
      <c r="M101" s="32">
        <v>0</v>
      </c>
      <c r="N101" s="32">
        <v>0</v>
      </c>
      <c r="O101" s="33">
        <f t="shared" si="0"/>
        <v>14686.230000000001</v>
      </c>
      <c r="P101" s="32">
        <v>1389.81</v>
      </c>
      <c r="Q101" s="32">
        <v>2222.96</v>
      </c>
      <c r="R101" s="34">
        <v>0</v>
      </c>
      <c r="S101" s="34">
        <v>3612.77</v>
      </c>
      <c r="T101" s="35">
        <f t="shared" si="1"/>
        <v>11073.460000000001</v>
      </c>
    </row>
    <row r="102" spans="1:20" ht="18" customHeight="1">
      <c r="A102" s="30" t="s">
        <v>172</v>
      </c>
      <c r="B102" s="36" t="s">
        <v>44</v>
      </c>
      <c r="C102" s="32">
        <v>5591.95</v>
      </c>
      <c r="D102" s="30"/>
      <c r="E102" s="32">
        <v>0</v>
      </c>
      <c r="F102" s="32">
        <v>0</v>
      </c>
      <c r="G102" s="32">
        <v>1304.79</v>
      </c>
      <c r="H102" s="32">
        <v>0</v>
      </c>
      <c r="I102" s="33">
        <v>6896.74</v>
      </c>
      <c r="J102" s="32">
        <v>0</v>
      </c>
      <c r="K102" s="32">
        <v>0</v>
      </c>
      <c r="L102" s="32">
        <v>2051.61</v>
      </c>
      <c r="M102" s="32">
        <v>0</v>
      </c>
      <c r="N102" s="32">
        <v>0</v>
      </c>
      <c r="O102" s="33">
        <f t="shared" si="0"/>
        <v>8948.35</v>
      </c>
      <c r="P102" s="32">
        <v>615.11</v>
      </c>
      <c r="Q102" s="32">
        <v>805.95</v>
      </c>
      <c r="R102" s="34">
        <v>999.9999999999999</v>
      </c>
      <c r="S102" s="34">
        <v>2421.06</v>
      </c>
      <c r="T102" s="35">
        <f t="shared" si="1"/>
        <v>6527.290000000001</v>
      </c>
    </row>
    <row r="103" spans="1:20" ht="18" customHeight="1">
      <c r="A103" s="30" t="s">
        <v>173</v>
      </c>
      <c r="B103" s="36" t="s">
        <v>174</v>
      </c>
      <c r="C103" s="32">
        <v>11139.97</v>
      </c>
      <c r="D103" s="30"/>
      <c r="E103" s="32">
        <v>0</v>
      </c>
      <c r="F103" s="32">
        <v>0</v>
      </c>
      <c r="G103" s="32">
        <v>0</v>
      </c>
      <c r="H103" s="32">
        <v>0</v>
      </c>
      <c r="I103" s="33">
        <v>11139.97</v>
      </c>
      <c r="J103" s="32">
        <v>0</v>
      </c>
      <c r="K103" s="32">
        <v>0</v>
      </c>
      <c r="L103" s="32">
        <v>2075.75</v>
      </c>
      <c r="M103" s="32">
        <v>0</v>
      </c>
      <c r="N103" s="32">
        <v>0</v>
      </c>
      <c r="O103" s="33">
        <f t="shared" si="0"/>
        <v>13215.72</v>
      </c>
      <c r="P103" s="32">
        <v>1225.4</v>
      </c>
      <c r="Q103" s="32">
        <v>1857.15</v>
      </c>
      <c r="R103" s="34">
        <v>797.7199999999998</v>
      </c>
      <c r="S103" s="34">
        <v>3880.27</v>
      </c>
      <c r="T103" s="35">
        <f t="shared" si="1"/>
        <v>9335.449999999999</v>
      </c>
    </row>
    <row r="104" spans="1:20" ht="18" customHeight="1">
      <c r="A104" s="30" t="s">
        <v>175</v>
      </c>
      <c r="B104" s="36" t="s">
        <v>102</v>
      </c>
      <c r="C104" s="32">
        <v>7358.01</v>
      </c>
      <c r="D104" s="30"/>
      <c r="E104" s="32">
        <v>0</v>
      </c>
      <c r="F104" s="32">
        <v>0</v>
      </c>
      <c r="G104" s="32">
        <v>0</v>
      </c>
      <c r="H104" s="32">
        <v>0</v>
      </c>
      <c r="I104" s="33">
        <v>7358.01</v>
      </c>
      <c r="J104" s="32">
        <v>0</v>
      </c>
      <c r="K104" s="32">
        <v>0</v>
      </c>
      <c r="L104" s="32">
        <v>2075.75</v>
      </c>
      <c r="M104" s="32">
        <v>0</v>
      </c>
      <c r="N104" s="32">
        <v>0</v>
      </c>
      <c r="O104" s="33">
        <f t="shared" si="0"/>
        <v>9433.76</v>
      </c>
      <c r="P104" s="32">
        <v>809.38</v>
      </c>
      <c r="Q104" s="32">
        <v>909.03</v>
      </c>
      <c r="R104" s="34">
        <v>155.34000000000003</v>
      </c>
      <c r="S104" s="34">
        <v>1873.75</v>
      </c>
      <c r="T104" s="35">
        <f t="shared" si="1"/>
        <v>7560.01</v>
      </c>
    </row>
    <row r="105" spans="1:20" ht="18" customHeight="1">
      <c r="A105" s="30" t="s">
        <v>176</v>
      </c>
      <c r="B105" s="36" t="s">
        <v>177</v>
      </c>
      <c r="C105" s="32">
        <v>10718.64</v>
      </c>
      <c r="D105" s="30"/>
      <c r="E105" s="32">
        <v>0</v>
      </c>
      <c r="F105" s="32">
        <v>535.93</v>
      </c>
      <c r="G105" s="32">
        <v>0</v>
      </c>
      <c r="H105" s="32">
        <v>0</v>
      </c>
      <c r="I105" s="33">
        <v>11254.57</v>
      </c>
      <c r="J105" s="32">
        <v>0</v>
      </c>
      <c r="K105" s="32">
        <v>0</v>
      </c>
      <c r="L105" s="32">
        <v>2244.69</v>
      </c>
      <c r="M105" s="32">
        <v>0</v>
      </c>
      <c r="N105" s="32">
        <v>0</v>
      </c>
      <c r="O105" s="33">
        <f t="shared" si="0"/>
        <v>13499.26</v>
      </c>
      <c r="P105" s="32">
        <v>1238</v>
      </c>
      <c r="Q105" s="32">
        <v>1833.06</v>
      </c>
      <c r="R105" s="34">
        <v>0</v>
      </c>
      <c r="S105" s="34">
        <v>3071.06</v>
      </c>
      <c r="T105" s="35">
        <f t="shared" si="1"/>
        <v>10428.2</v>
      </c>
    </row>
    <row r="106" spans="1:20" ht="18" customHeight="1">
      <c r="A106" s="30" t="s">
        <v>178</v>
      </c>
      <c r="B106" s="36" t="s">
        <v>179</v>
      </c>
      <c r="C106" s="32">
        <v>7576.04</v>
      </c>
      <c r="D106" s="30"/>
      <c r="E106" s="32">
        <v>0</v>
      </c>
      <c r="F106" s="32">
        <v>0</v>
      </c>
      <c r="G106" s="32">
        <v>0</v>
      </c>
      <c r="H106" s="32">
        <v>0</v>
      </c>
      <c r="I106" s="33">
        <v>7576.04</v>
      </c>
      <c r="J106" s="32">
        <v>0</v>
      </c>
      <c r="K106" s="32">
        <v>0</v>
      </c>
      <c r="L106" s="32">
        <v>2020.23</v>
      </c>
      <c r="M106" s="32">
        <v>0</v>
      </c>
      <c r="N106" s="32">
        <v>0</v>
      </c>
      <c r="O106" s="33">
        <f t="shared" si="0"/>
        <v>9596.27</v>
      </c>
      <c r="P106" s="32">
        <v>833.36</v>
      </c>
      <c r="Q106" s="32">
        <v>984.88</v>
      </c>
      <c r="R106" s="34">
        <v>0</v>
      </c>
      <c r="S106" s="34">
        <v>1818.24</v>
      </c>
      <c r="T106" s="35">
        <f t="shared" si="1"/>
        <v>7778.030000000001</v>
      </c>
    </row>
    <row r="107" spans="1:20" ht="18" customHeight="1">
      <c r="A107" s="30" t="s">
        <v>180</v>
      </c>
      <c r="B107" s="31" t="s">
        <v>58</v>
      </c>
      <c r="C107" s="32">
        <v>10718.64</v>
      </c>
      <c r="D107" s="30"/>
      <c r="E107" s="32">
        <v>0</v>
      </c>
      <c r="F107" s="32">
        <v>0</v>
      </c>
      <c r="G107" s="32">
        <v>0</v>
      </c>
      <c r="H107" s="32">
        <v>0</v>
      </c>
      <c r="I107" s="33">
        <v>10718.64</v>
      </c>
      <c r="J107" s="32">
        <v>0</v>
      </c>
      <c r="K107" s="32">
        <v>0</v>
      </c>
      <c r="L107" s="32">
        <v>2051.61</v>
      </c>
      <c r="M107" s="32">
        <v>0</v>
      </c>
      <c r="N107" s="32">
        <v>0</v>
      </c>
      <c r="O107" s="33">
        <f t="shared" si="0"/>
        <v>12770.25</v>
      </c>
      <c r="P107" s="32">
        <v>1179.05</v>
      </c>
      <c r="Q107" s="32">
        <v>1754.03</v>
      </c>
      <c r="R107" s="34">
        <v>0</v>
      </c>
      <c r="S107" s="34">
        <v>2933.08</v>
      </c>
      <c r="T107" s="35">
        <f t="shared" si="1"/>
        <v>9837.17</v>
      </c>
    </row>
    <row r="108" spans="1:20" ht="18" customHeight="1">
      <c r="A108" s="30" t="s">
        <v>181</v>
      </c>
      <c r="B108" s="36" t="s">
        <v>137</v>
      </c>
      <c r="C108" s="32">
        <v>10718.64</v>
      </c>
      <c r="D108" s="30"/>
      <c r="E108" s="32">
        <v>0</v>
      </c>
      <c r="F108" s="32">
        <v>0</v>
      </c>
      <c r="G108" s="32">
        <v>0</v>
      </c>
      <c r="H108" s="32">
        <v>0</v>
      </c>
      <c r="I108" s="33">
        <v>10718.64</v>
      </c>
      <c r="J108" s="32">
        <v>0</v>
      </c>
      <c r="K108" s="32">
        <v>0</v>
      </c>
      <c r="L108" s="32">
        <v>2075.75</v>
      </c>
      <c r="M108" s="32">
        <v>0</v>
      </c>
      <c r="N108" s="32">
        <v>0</v>
      </c>
      <c r="O108" s="33">
        <f t="shared" si="0"/>
        <v>12794.39</v>
      </c>
      <c r="P108" s="32">
        <v>1179.05</v>
      </c>
      <c r="Q108" s="32">
        <v>1701.89</v>
      </c>
      <c r="R108" s="34">
        <v>1983.7299999999998</v>
      </c>
      <c r="S108" s="34">
        <v>4864.67</v>
      </c>
      <c r="T108" s="35">
        <f t="shared" si="1"/>
        <v>7929.719999999999</v>
      </c>
    </row>
    <row r="109" spans="1:20" ht="18" customHeight="1">
      <c r="A109" s="30" t="s">
        <v>182</v>
      </c>
      <c r="B109" s="36" t="s">
        <v>183</v>
      </c>
      <c r="C109" s="32">
        <v>5423.98</v>
      </c>
      <c r="D109" s="30"/>
      <c r="E109" s="32">
        <v>0</v>
      </c>
      <c r="F109" s="32">
        <v>0</v>
      </c>
      <c r="G109" s="32">
        <v>0</v>
      </c>
      <c r="H109" s="32">
        <v>0</v>
      </c>
      <c r="I109" s="33">
        <v>5423.98</v>
      </c>
      <c r="J109" s="32">
        <v>0</v>
      </c>
      <c r="K109" s="32">
        <v>0</v>
      </c>
      <c r="L109" s="32">
        <v>2075.75</v>
      </c>
      <c r="M109" s="32">
        <v>2603.51</v>
      </c>
      <c r="N109" s="32">
        <v>0</v>
      </c>
      <c r="O109" s="33">
        <f t="shared" si="0"/>
        <v>10103.24</v>
      </c>
      <c r="P109" s="32">
        <v>596.64</v>
      </c>
      <c r="Q109" s="32">
        <v>1174.12</v>
      </c>
      <c r="R109" s="34">
        <v>1310.5400000000004</v>
      </c>
      <c r="S109" s="34">
        <v>3081.3</v>
      </c>
      <c r="T109" s="35">
        <f t="shared" si="1"/>
        <v>7021.94</v>
      </c>
    </row>
    <row r="110" spans="1:20" ht="18" customHeight="1">
      <c r="A110" s="30" t="s">
        <v>184</v>
      </c>
      <c r="B110" s="36" t="s">
        <v>185</v>
      </c>
      <c r="C110" s="32">
        <v>11139.97</v>
      </c>
      <c r="D110" s="30"/>
      <c r="E110" s="32">
        <v>0</v>
      </c>
      <c r="F110" s="32">
        <v>0</v>
      </c>
      <c r="G110" s="32">
        <v>0</v>
      </c>
      <c r="H110" s="32">
        <v>0</v>
      </c>
      <c r="I110" s="33">
        <v>11139.97</v>
      </c>
      <c r="J110" s="32">
        <v>0</v>
      </c>
      <c r="K110" s="32">
        <v>0</v>
      </c>
      <c r="L110" s="32">
        <v>2317.08</v>
      </c>
      <c r="M110" s="32">
        <v>0</v>
      </c>
      <c r="N110" s="32">
        <v>0</v>
      </c>
      <c r="O110" s="33">
        <f t="shared" si="0"/>
        <v>13457.05</v>
      </c>
      <c r="P110" s="32">
        <v>1225.4</v>
      </c>
      <c r="Q110" s="32">
        <v>1857.15</v>
      </c>
      <c r="R110" s="34">
        <v>0</v>
      </c>
      <c r="S110" s="34">
        <v>3082.55</v>
      </c>
      <c r="T110" s="35">
        <f t="shared" si="1"/>
        <v>10374.5</v>
      </c>
    </row>
    <row r="111" spans="1:20" ht="18" customHeight="1">
      <c r="A111" s="30" t="s">
        <v>186</v>
      </c>
      <c r="B111" s="36" t="s">
        <v>187</v>
      </c>
      <c r="C111" s="32">
        <v>10718.64</v>
      </c>
      <c r="D111" s="30"/>
      <c r="E111" s="32">
        <v>0</v>
      </c>
      <c r="F111" s="32">
        <v>0</v>
      </c>
      <c r="G111" s="32">
        <v>0</v>
      </c>
      <c r="H111" s="32">
        <v>0</v>
      </c>
      <c r="I111" s="33">
        <v>10718.64</v>
      </c>
      <c r="J111" s="32">
        <v>0</v>
      </c>
      <c r="K111" s="32">
        <v>0</v>
      </c>
      <c r="L111" s="32">
        <v>2317.08</v>
      </c>
      <c r="M111" s="32">
        <v>0</v>
      </c>
      <c r="N111" s="32">
        <v>0</v>
      </c>
      <c r="O111" s="33">
        <f t="shared" si="0"/>
        <v>13035.72</v>
      </c>
      <c r="P111" s="32">
        <v>1179.05</v>
      </c>
      <c r="Q111" s="32">
        <v>1466.61</v>
      </c>
      <c r="R111" s="34">
        <v>3337.37</v>
      </c>
      <c r="S111" s="34">
        <v>5983.03</v>
      </c>
      <c r="T111" s="35">
        <f t="shared" si="1"/>
        <v>7052.69</v>
      </c>
    </row>
    <row r="112" spans="1:20" ht="18" customHeight="1">
      <c r="A112" s="30" t="s">
        <v>188</v>
      </c>
      <c r="B112" s="36" t="s">
        <v>189</v>
      </c>
      <c r="C112" s="32">
        <v>11577.87</v>
      </c>
      <c r="D112" s="30"/>
      <c r="E112" s="32">
        <v>0</v>
      </c>
      <c r="F112" s="32">
        <v>578.89</v>
      </c>
      <c r="G112" s="32">
        <v>0</v>
      </c>
      <c r="H112" s="32">
        <v>0</v>
      </c>
      <c r="I112" s="33">
        <v>12156.76</v>
      </c>
      <c r="J112" s="32">
        <v>0</v>
      </c>
      <c r="K112" s="32">
        <v>0</v>
      </c>
      <c r="L112" s="32">
        <v>2020.23</v>
      </c>
      <c r="M112" s="32">
        <v>0</v>
      </c>
      <c r="N112" s="32">
        <v>0</v>
      </c>
      <c r="O112" s="33">
        <f t="shared" si="0"/>
        <v>14176.99</v>
      </c>
      <c r="P112" s="32">
        <v>1337.24</v>
      </c>
      <c r="Q112" s="32">
        <v>2053.87</v>
      </c>
      <c r="R112" s="34">
        <v>1144.9999999999998</v>
      </c>
      <c r="S112" s="34">
        <v>4536.11</v>
      </c>
      <c r="T112" s="35">
        <f t="shared" si="1"/>
        <v>9640.880000000001</v>
      </c>
    </row>
    <row r="113" spans="1:20" ht="18" customHeight="1">
      <c r="A113" s="30" t="s">
        <v>190</v>
      </c>
      <c r="B113" s="36" t="s">
        <v>191</v>
      </c>
      <c r="C113" s="32">
        <v>5765.1</v>
      </c>
      <c r="D113" s="30"/>
      <c r="E113" s="32">
        <v>0</v>
      </c>
      <c r="F113" s="32">
        <v>0</v>
      </c>
      <c r="G113" s="32">
        <v>0</v>
      </c>
      <c r="H113" s="32">
        <v>0</v>
      </c>
      <c r="I113" s="33">
        <v>5765.1</v>
      </c>
      <c r="J113" s="32">
        <v>0</v>
      </c>
      <c r="K113" s="32">
        <v>0</v>
      </c>
      <c r="L113" s="32">
        <v>2244.69</v>
      </c>
      <c r="M113" s="32">
        <v>0</v>
      </c>
      <c r="N113" s="32">
        <v>0</v>
      </c>
      <c r="O113" s="33">
        <f t="shared" si="0"/>
        <v>8009.790000000001</v>
      </c>
      <c r="P113" s="32">
        <v>634.16</v>
      </c>
      <c r="Q113" s="32">
        <v>0</v>
      </c>
      <c r="R113" s="34">
        <v>2766.96</v>
      </c>
      <c r="S113" s="34">
        <v>3401.12</v>
      </c>
      <c r="T113" s="35">
        <f t="shared" si="1"/>
        <v>4608.670000000001</v>
      </c>
    </row>
    <row r="114" spans="1:20" ht="18" customHeight="1">
      <c r="A114" s="30" t="s">
        <v>192</v>
      </c>
      <c r="B114" s="36" t="s">
        <v>193</v>
      </c>
      <c r="C114" s="32">
        <v>11139.97</v>
      </c>
      <c r="D114" s="30"/>
      <c r="E114" s="32">
        <v>0</v>
      </c>
      <c r="F114" s="32">
        <v>557</v>
      </c>
      <c r="G114" s="32">
        <v>0</v>
      </c>
      <c r="H114" s="32">
        <v>0</v>
      </c>
      <c r="I114" s="33">
        <v>11696.97</v>
      </c>
      <c r="J114" s="32">
        <v>0</v>
      </c>
      <c r="K114" s="32">
        <v>0</v>
      </c>
      <c r="L114" s="32">
        <v>1400</v>
      </c>
      <c r="M114" s="32">
        <v>0</v>
      </c>
      <c r="N114" s="32">
        <v>0</v>
      </c>
      <c r="O114" s="33">
        <f t="shared" si="0"/>
        <v>13096.97</v>
      </c>
      <c r="P114" s="32">
        <v>1286.67</v>
      </c>
      <c r="Q114" s="32">
        <v>1993.47</v>
      </c>
      <c r="R114" s="34">
        <v>-2.2737367544323206E-13</v>
      </c>
      <c r="S114" s="34">
        <v>3280.14</v>
      </c>
      <c r="T114" s="35">
        <f t="shared" si="1"/>
        <v>9816.83</v>
      </c>
    </row>
    <row r="115" spans="1:20" ht="18" customHeight="1">
      <c r="A115" s="30" t="s">
        <v>194</v>
      </c>
      <c r="B115" s="36" t="s">
        <v>191</v>
      </c>
      <c r="C115" s="32">
        <v>6922.64</v>
      </c>
      <c r="D115" s="30"/>
      <c r="E115" s="32">
        <v>0</v>
      </c>
      <c r="F115" s="32">
        <v>346.13</v>
      </c>
      <c r="G115" s="32">
        <v>0</v>
      </c>
      <c r="H115" s="32">
        <v>0</v>
      </c>
      <c r="I115" s="33">
        <v>7268.77</v>
      </c>
      <c r="J115" s="32">
        <v>0</v>
      </c>
      <c r="K115" s="32">
        <v>0</v>
      </c>
      <c r="L115" s="32">
        <v>2244.69</v>
      </c>
      <c r="M115" s="32">
        <v>0</v>
      </c>
      <c r="N115" s="32">
        <v>0</v>
      </c>
      <c r="O115" s="33">
        <f t="shared" si="0"/>
        <v>9513.460000000001</v>
      </c>
      <c r="P115" s="32">
        <v>761.49</v>
      </c>
      <c r="Q115" s="32">
        <v>920.14</v>
      </c>
      <c r="R115" s="34">
        <v>1988.47</v>
      </c>
      <c r="S115" s="34">
        <v>3670.1</v>
      </c>
      <c r="T115" s="35">
        <f t="shared" si="1"/>
        <v>5843.360000000001</v>
      </c>
    </row>
    <row r="116" spans="1:20" ht="18" customHeight="1">
      <c r="A116" s="30" t="s">
        <v>195</v>
      </c>
      <c r="B116" s="36" t="s">
        <v>56</v>
      </c>
      <c r="C116" s="32">
        <v>4255.28</v>
      </c>
      <c r="D116" s="30"/>
      <c r="E116" s="32">
        <v>0</v>
      </c>
      <c r="F116" s="32">
        <v>0</v>
      </c>
      <c r="G116" s="32">
        <v>0</v>
      </c>
      <c r="H116" s="32">
        <v>0</v>
      </c>
      <c r="I116" s="33">
        <v>4255.28</v>
      </c>
      <c r="J116" s="32">
        <v>0</v>
      </c>
      <c r="K116" s="32">
        <v>0</v>
      </c>
      <c r="L116" s="32">
        <v>2051.61</v>
      </c>
      <c r="M116" s="32">
        <v>0</v>
      </c>
      <c r="N116" s="32">
        <v>0</v>
      </c>
      <c r="O116" s="33">
        <f t="shared" si="0"/>
        <v>6306.889999999999</v>
      </c>
      <c r="P116" s="32">
        <v>468.08</v>
      </c>
      <c r="Q116" s="32">
        <v>112.3</v>
      </c>
      <c r="R116" s="34">
        <v>983.3300000000002</v>
      </c>
      <c r="S116" s="34">
        <v>1563.71</v>
      </c>
      <c r="T116" s="35">
        <f t="shared" si="1"/>
        <v>4743.179999999999</v>
      </c>
    </row>
    <row r="117" spans="1:20" ht="18" customHeight="1">
      <c r="A117" s="30" t="s">
        <v>196</v>
      </c>
      <c r="B117" s="36" t="s">
        <v>30</v>
      </c>
      <c r="C117" s="32">
        <v>5261.06</v>
      </c>
      <c r="D117" s="30"/>
      <c r="E117" s="32">
        <v>0</v>
      </c>
      <c r="F117" s="32">
        <v>0</v>
      </c>
      <c r="G117" s="32">
        <v>0</v>
      </c>
      <c r="H117" s="32">
        <v>0</v>
      </c>
      <c r="I117" s="33">
        <v>5261.06</v>
      </c>
      <c r="J117" s="32">
        <v>0</v>
      </c>
      <c r="K117" s="32">
        <v>0</v>
      </c>
      <c r="L117" s="32">
        <v>2020.23</v>
      </c>
      <c r="M117" s="32">
        <v>0</v>
      </c>
      <c r="N117" s="32">
        <v>0</v>
      </c>
      <c r="O117" s="33">
        <f t="shared" si="0"/>
        <v>7281.290000000001</v>
      </c>
      <c r="P117" s="32">
        <v>578.72</v>
      </c>
      <c r="Q117" s="32">
        <v>418.28</v>
      </c>
      <c r="R117" s="34">
        <v>784.6500000000001</v>
      </c>
      <c r="S117" s="34">
        <v>1781.65</v>
      </c>
      <c r="T117" s="35">
        <f t="shared" si="1"/>
        <v>5499.640000000001</v>
      </c>
    </row>
    <row r="118" spans="1:20" ht="18" customHeight="1">
      <c r="A118" s="30" t="s">
        <v>197</v>
      </c>
      <c r="B118" s="36" t="s">
        <v>198</v>
      </c>
      <c r="C118" s="32">
        <v>11139.97</v>
      </c>
      <c r="D118" s="30"/>
      <c r="E118" s="32">
        <v>0</v>
      </c>
      <c r="F118" s="32">
        <v>557</v>
      </c>
      <c r="G118" s="32">
        <v>0</v>
      </c>
      <c r="H118" s="32">
        <v>0</v>
      </c>
      <c r="I118" s="33">
        <v>11696.97</v>
      </c>
      <c r="J118" s="32">
        <v>0</v>
      </c>
      <c r="K118" s="32">
        <v>0</v>
      </c>
      <c r="L118" s="32">
        <v>2020.23</v>
      </c>
      <c r="M118" s="32">
        <v>0</v>
      </c>
      <c r="N118" s="32">
        <v>0</v>
      </c>
      <c r="O118" s="33">
        <f t="shared" si="0"/>
        <v>13717.199999999999</v>
      </c>
      <c r="P118" s="32">
        <v>1286.67</v>
      </c>
      <c r="Q118" s="32">
        <v>1993.47</v>
      </c>
      <c r="R118" s="34">
        <v>2245.25</v>
      </c>
      <c r="S118" s="34">
        <v>5525.39</v>
      </c>
      <c r="T118" s="35">
        <f t="shared" si="1"/>
        <v>8191.809999999999</v>
      </c>
    </row>
    <row r="119" spans="1:20" ht="18" customHeight="1">
      <c r="A119" s="30" t="s">
        <v>199</v>
      </c>
      <c r="B119" s="36" t="s">
        <v>50</v>
      </c>
      <c r="C119" s="32">
        <v>12997.53</v>
      </c>
      <c r="D119" s="30"/>
      <c r="E119" s="32">
        <v>0</v>
      </c>
      <c r="F119" s="32">
        <v>1299.75</v>
      </c>
      <c r="G119" s="32">
        <v>0</v>
      </c>
      <c r="H119" s="32">
        <v>0</v>
      </c>
      <c r="I119" s="33">
        <v>14297.28</v>
      </c>
      <c r="J119" s="32">
        <v>0</v>
      </c>
      <c r="K119" s="32">
        <v>0</v>
      </c>
      <c r="L119" s="32">
        <v>2075.75</v>
      </c>
      <c r="M119" s="32">
        <v>0</v>
      </c>
      <c r="N119" s="32">
        <v>0</v>
      </c>
      <c r="O119" s="33">
        <f t="shared" si="0"/>
        <v>16373.03</v>
      </c>
      <c r="P119" s="32">
        <v>1572.7</v>
      </c>
      <c r="Q119" s="32">
        <v>2629.9</v>
      </c>
      <c r="R119" s="34">
        <v>2707.1799999999994</v>
      </c>
      <c r="S119" s="34">
        <v>6909.78</v>
      </c>
      <c r="T119" s="35">
        <f t="shared" si="1"/>
        <v>9463.25</v>
      </c>
    </row>
    <row r="120" spans="1:20" ht="18" customHeight="1">
      <c r="A120" s="30" t="s">
        <v>200</v>
      </c>
      <c r="B120" s="31" t="s">
        <v>201</v>
      </c>
      <c r="C120" s="32">
        <v>10718.64</v>
      </c>
      <c r="D120" s="30"/>
      <c r="E120" s="32">
        <v>0</v>
      </c>
      <c r="F120" s="32">
        <v>1071.86</v>
      </c>
      <c r="G120" s="32">
        <v>2143.72</v>
      </c>
      <c r="H120" s="32">
        <v>0</v>
      </c>
      <c r="I120" s="33">
        <v>13934.22</v>
      </c>
      <c r="J120" s="32">
        <v>0</v>
      </c>
      <c r="K120" s="32">
        <v>0</v>
      </c>
      <c r="L120" s="32">
        <v>3683.55</v>
      </c>
      <c r="M120" s="32">
        <v>0</v>
      </c>
      <c r="N120" s="32">
        <v>0</v>
      </c>
      <c r="O120" s="33">
        <f t="shared" si="0"/>
        <v>17617.77</v>
      </c>
      <c r="P120" s="32">
        <v>1296.96</v>
      </c>
      <c r="Q120" s="32">
        <v>2501.61</v>
      </c>
      <c r="R120" s="34">
        <v>2160.7400000000002</v>
      </c>
      <c r="S120" s="34">
        <v>5959.31</v>
      </c>
      <c r="T120" s="35">
        <f t="shared" si="1"/>
        <v>11658.46</v>
      </c>
    </row>
    <row r="121" spans="1:20" ht="18" customHeight="1">
      <c r="A121" s="30" t="s">
        <v>202</v>
      </c>
      <c r="B121" s="36" t="s">
        <v>203</v>
      </c>
      <c r="C121" s="32">
        <v>10718.64</v>
      </c>
      <c r="D121" s="30"/>
      <c r="E121" s="32">
        <v>0</v>
      </c>
      <c r="F121" s="32">
        <v>535.93</v>
      </c>
      <c r="G121" s="32">
        <v>0</v>
      </c>
      <c r="H121" s="32">
        <v>0</v>
      </c>
      <c r="I121" s="33">
        <v>11254.57</v>
      </c>
      <c r="J121" s="32">
        <v>0</v>
      </c>
      <c r="K121" s="32">
        <v>0</v>
      </c>
      <c r="L121" s="32">
        <v>2051.61</v>
      </c>
      <c r="M121" s="32">
        <v>0</v>
      </c>
      <c r="N121" s="32">
        <v>0</v>
      </c>
      <c r="O121" s="33">
        <f t="shared" si="0"/>
        <v>13306.18</v>
      </c>
      <c r="P121" s="32">
        <v>1238</v>
      </c>
      <c r="Q121" s="32">
        <v>1833.06</v>
      </c>
      <c r="R121" s="34">
        <v>2491.7100000000005</v>
      </c>
      <c r="S121" s="34">
        <v>5562.77</v>
      </c>
      <c r="T121" s="35">
        <f t="shared" si="1"/>
        <v>7743.41</v>
      </c>
    </row>
    <row r="122" spans="1:20" ht="18" customHeight="1">
      <c r="A122" s="30" t="s">
        <v>204</v>
      </c>
      <c r="B122" s="36" t="s">
        <v>98</v>
      </c>
      <c r="C122" s="32">
        <v>6317.42</v>
      </c>
      <c r="D122" s="30" t="s">
        <v>110</v>
      </c>
      <c r="E122" s="32">
        <v>4039.2</v>
      </c>
      <c r="F122" s="32">
        <v>0</v>
      </c>
      <c r="G122" s="32">
        <v>0</v>
      </c>
      <c r="H122" s="32">
        <v>0</v>
      </c>
      <c r="I122" s="33">
        <v>10356.619999999999</v>
      </c>
      <c r="J122" s="32">
        <v>0</v>
      </c>
      <c r="K122" s="32">
        <v>0</v>
      </c>
      <c r="L122" s="32">
        <v>2051.61</v>
      </c>
      <c r="M122" s="32">
        <v>0</v>
      </c>
      <c r="N122" s="32">
        <v>0</v>
      </c>
      <c r="O122" s="33">
        <f t="shared" si="0"/>
        <v>12408.23</v>
      </c>
      <c r="P122" s="32">
        <v>694.92</v>
      </c>
      <c r="Q122" s="32">
        <v>1683.33</v>
      </c>
      <c r="R122" s="34">
        <v>1181</v>
      </c>
      <c r="S122" s="34">
        <v>3559.25</v>
      </c>
      <c r="T122" s="35">
        <f t="shared" si="1"/>
        <v>8848.98</v>
      </c>
    </row>
    <row r="123" spans="1:20" ht="18" customHeight="1">
      <c r="A123" s="30" t="s">
        <v>205</v>
      </c>
      <c r="B123" s="36" t="s">
        <v>151</v>
      </c>
      <c r="C123" s="32">
        <v>4255.28</v>
      </c>
      <c r="D123" s="30"/>
      <c r="E123" s="32">
        <v>0</v>
      </c>
      <c r="F123" s="32">
        <v>0</v>
      </c>
      <c r="G123" s="32">
        <v>0</v>
      </c>
      <c r="H123" s="32">
        <v>0</v>
      </c>
      <c r="I123" s="33">
        <v>4255.28</v>
      </c>
      <c r="J123" s="32">
        <v>0</v>
      </c>
      <c r="K123" s="32">
        <v>0</v>
      </c>
      <c r="L123" s="32">
        <v>2461.87</v>
      </c>
      <c r="M123" s="32">
        <v>0</v>
      </c>
      <c r="N123" s="32">
        <v>0</v>
      </c>
      <c r="O123" s="33">
        <f t="shared" si="0"/>
        <v>6717.15</v>
      </c>
      <c r="P123" s="32">
        <v>468.08</v>
      </c>
      <c r="Q123" s="32">
        <v>156.4</v>
      </c>
      <c r="R123" s="34">
        <v>1453.3000000000002</v>
      </c>
      <c r="S123" s="34">
        <v>2077.78</v>
      </c>
      <c r="T123" s="35">
        <f t="shared" si="1"/>
        <v>4639.369999999999</v>
      </c>
    </row>
    <row r="124" spans="1:20" ht="18" customHeight="1">
      <c r="A124" s="30" t="s">
        <v>206</v>
      </c>
      <c r="B124" s="31" t="s">
        <v>50</v>
      </c>
      <c r="C124" s="32">
        <v>10718.64</v>
      </c>
      <c r="D124" s="30"/>
      <c r="E124" s="32">
        <v>0</v>
      </c>
      <c r="F124" s="32">
        <v>535.93</v>
      </c>
      <c r="G124" s="32">
        <v>1071.86</v>
      </c>
      <c r="H124" s="32">
        <v>0</v>
      </c>
      <c r="I124" s="33">
        <v>12326.43</v>
      </c>
      <c r="J124" s="32">
        <v>0</v>
      </c>
      <c r="K124" s="32">
        <v>0</v>
      </c>
      <c r="L124" s="32">
        <v>2020.23</v>
      </c>
      <c r="M124" s="32">
        <v>0</v>
      </c>
      <c r="N124" s="32">
        <v>0</v>
      </c>
      <c r="O124" s="33">
        <f t="shared" si="0"/>
        <v>14346.66</v>
      </c>
      <c r="P124" s="32">
        <v>1238</v>
      </c>
      <c r="Q124" s="32">
        <v>2179.96</v>
      </c>
      <c r="R124" s="34">
        <v>0</v>
      </c>
      <c r="S124" s="34">
        <v>3417.96</v>
      </c>
      <c r="T124" s="35">
        <f t="shared" si="1"/>
        <v>10928.7</v>
      </c>
    </row>
    <row r="125" spans="1:20" ht="18" customHeight="1">
      <c r="A125" s="30" t="s">
        <v>207</v>
      </c>
      <c r="B125" s="36" t="s">
        <v>102</v>
      </c>
      <c r="C125" s="32">
        <v>8312.66</v>
      </c>
      <c r="D125" s="30"/>
      <c r="E125" s="32">
        <v>0</v>
      </c>
      <c r="F125" s="32">
        <v>2396.7</v>
      </c>
      <c r="G125" s="32">
        <v>0</v>
      </c>
      <c r="H125" s="32">
        <v>0</v>
      </c>
      <c r="I125" s="33">
        <v>10709.36</v>
      </c>
      <c r="J125" s="32">
        <v>0</v>
      </c>
      <c r="K125" s="32">
        <v>0</v>
      </c>
      <c r="L125" s="32">
        <v>2317.08</v>
      </c>
      <c r="M125" s="32">
        <v>0</v>
      </c>
      <c r="N125" s="32">
        <v>0</v>
      </c>
      <c r="O125" s="33">
        <f t="shared" si="0"/>
        <v>13026.44</v>
      </c>
      <c r="P125" s="32">
        <v>1086.59</v>
      </c>
      <c r="Q125" s="32">
        <v>1672.63</v>
      </c>
      <c r="R125" s="34">
        <v>696.9199999999998</v>
      </c>
      <c r="S125" s="34">
        <v>3456.14</v>
      </c>
      <c r="T125" s="35">
        <f t="shared" si="1"/>
        <v>9570.300000000001</v>
      </c>
    </row>
    <row r="126" spans="1:20" ht="18" customHeight="1">
      <c r="A126" s="30" t="s">
        <v>208</v>
      </c>
      <c r="B126" s="36" t="s">
        <v>209</v>
      </c>
      <c r="C126" s="32">
        <v>5591.95</v>
      </c>
      <c r="D126" s="30"/>
      <c r="E126" s="32">
        <v>0</v>
      </c>
      <c r="F126" s="32">
        <v>0</v>
      </c>
      <c r="G126" s="32">
        <v>0</v>
      </c>
      <c r="H126" s="32">
        <v>0</v>
      </c>
      <c r="I126" s="33">
        <v>5591.95</v>
      </c>
      <c r="J126" s="32">
        <v>0</v>
      </c>
      <c r="K126" s="32">
        <v>0</v>
      </c>
      <c r="L126" s="32">
        <v>2051.61</v>
      </c>
      <c r="M126" s="32">
        <v>0</v>
      </c>
      <c r="N126" s="32">
        <v>0</v>
      </c>
      <c r="O126" s="33">
        <f t="shared" si="0"/>
        <v>7643.5599999999995</v>
      </c>
      <c r="P126" s="32">
        <v>615.11</v>
      </c>
      <c r="Q126" s="32">
        <v>447.13</v>
      </c>
      <c r="R126" s="34">
        <v>1082.9999999999995</v>
      </c>
      <c r="S126" s="34">
        <v>2145.24</v>
      </c>
      <c r="T126" s="35">
        <f t="shared" si="1"/>
        <v>5498.32</v>
      </c>
    </row>
    <row r="127" spans="1:20" ht="18" customHeight="1">
      <c r="A127" s="30" t="s">
        <v>210</v>
      </c>
      <c r="B127" s="36" t="s">
        <v>44</v>
      </c>
      <c r="C127" s="32">
        <v>5591.95</v>
      </c>
      <c r="D127" s="30"/>
      <c r="E127" s="32">
        <v>0</v>
      </c>
      <c r="F127" s="32">
        <v>0</v>
      </c>
      <c r="G127" s="32">
        <v>2311.34</v>
      </c>
      <c r="H127" s="32">
        <v>0</v>
      </c>
      <c r="I127" s="33">
        <v>7903.29</v>
      </c>
      <c r="J127" s="32">
        <v>0</v>
      </c>
      <c r="K127" s="32">
        <v>0</v>
      </c>
      <c r="L127" s="32">
        <v>2051.61</v>
      </c>
      <c r="M127" s="32">
        <v>0</v>
      </c>
      <c r="N127" s="32">
        <v>0</v>
      </c>
      <c r="O127" s="33">
        <f t="shared" si="0"/>
        <v>9954.9</v>
      </c>
      <c r="P127" s="32">
        <v>725.84</v>
      </c>
      <c r="Q127" s="32">
        <v>1172.69</v>
      </c>
      <c r="R127" s="34">
        <v>1350</v>
      </c>
      <c r="S127" s="34">
        <v>3248.53</v>
      </c>
      <c r="T127" s="35">
        <f t="shared" si="1"/>
        <v>6706.369999999999</v>
      </c>
    </row>
    <row r="128" spans="1:20" ht="18" customHeight="1">
      <c r="A128" s="30" t="s">
        <v>211</v>
      </c>
      <c r="B128" s="36" t="s">
        <v>102</v>
      </c>
      <c r="C128" s="32">
        <v>4015.54</v>
      </c>
      <c r="D128" s="30"/>
      <c r="E128" s="32">
        <v>0</v>
      </c>
      <c r="F128" s="32">
        <v>0</v>
      </c>
      <c r="G128" s="32">
        <v>0</v>
      </c>
      <c r="H128" s="32">
        <v>0</v>
      </c>
      <c r="I128" s="33">
        <v>4015.54</v>
      </c>
      <c r="J128" s="32">
        <v>0</v>
      </c>
      <c r="K128" s="32">
        <v>0</v>
      </c>
      <c r="L128" s="32">
        <v>2051.61</v>
      </c>
      <c r="M128" s="32">
        <v>0</v>
      </c>
      <c r="N128" s="32">
        <v>0</v>
      </c>
      <c r="O128" s="33">
        <f t="shared" si="0"/>
        <v>6067.15</v>
      </c>
      <c r="P128" s="32">
        <v>441.71</v>
      </c>
      <c r="Q128" s="32">
        <v>152.84</v>
      </c>
      <c r="R128" s="34">
        <v>1026</v>
      </c>
      <c r="S128" s="34">
        <v>1620.55</v>
      </c>
      <c r="T128" s="35">
        <f t="shared" si="1"/>
        <v>4446.599999999999</v>
      </c>
    </row>
    <row r="129" spans="1:20" ht="18" customHeight="1">
      <c r="A129" s="30" t="s">
        <v>212</v>
      </c>
      <c r="B129" s="36" t="s">
        <v>126</v>
      </c>
      <c r="C129" s="32">
        <v>4255.28</v>
      </c>
      <c r="D129" s="30"/>
      <c r="E129" s="32">
        <v>0</v>
      </c>
      <c r="F129" s="32">
        <v>0</v>
      </c>
      <c r="G129" s="32">
        <v>0</v>
      </c>
      <c r="H129" s="32">
        <v>0</v>
      </c>
      <c r="I129" s="33">
        <v>4255.28</v>
      </c>
      <c r="J129" s="32">
        <v>0</v>
      </c>
      <c r="K129" s="32">
        <v>0</v>
      </c>
      <c r="L129" s="32">
        <v>2244.69</v>
      </c>
      <c r="M129" s="32">
        <v>0</v>
      </c>
      <c r="N129" s="32">
        <v>0</v>
      </c>
      <c r="O129" s="33">
        <f t="shared" si="0"/>
        <v>6499.969999999999</v>
      </c>
      <c r="P129" s="32">
        <v>468.08</v>
      </c>
      <c r="Q129" s="32">
        <v>156.4</v>
      </c>
      <c r="R129" s="34">
        <v>5.684341886080802E-14</v>
      </c>
      <c r="S129" s="34">
        <v>624.48</v>
      </c>
      <c r="T129" s="35">
        <f t="shared" si="1"/>
        <v>5875.49</v>
      </c>
    </row>
    <row r="130" spans="1:20" ht="18" customHeight="1">
      <c r="A130" s="30" t="s">
        <v>213</v>
      </c>
      <c r="B130" s="36" t="s">
        <v>128</v>
      </c>
      <c r="C130" s="32">
        <v>8183.82</v>
      </c>
      <c r="D130" s="30"/>
      <c r="E130" s="32">
        <v>0</v>
      </c>
      <c r="F130" s="32">
        <v>818.38</v>
      </c>
      <c r="G130" s="32">
        <v>0</v>
      </c>
      <c r="H130" s="32">
        <v>0</v>
      </c>
      <c r="I130" s="33">
        <v>9002.199999999999</v>
      </c>
      <c r="J130" s="32">
        <v>0</v>
      </c>
      <c r="K130" s="32">
        <v>0</v>
      </c>
      <c r="L130" s="32">
        <v>2244.69</v>
      </c>
      <c r="M130" s="32">
        <v>0</v>
      </c>
      <c r="N130" s="32">
        <v>0</v>
      </c>
      <c r="O130" s="33">
        <f t="shared" si="0"/>
        <v>11246.89</v>
      </c>
      <c r="P130" s="32">
        <v>990.24</v>
      </c>
      <c r="Q130" s="32">
        <v>1229.65</v>
      </c>
      <c r="R130" s="34">
        <v>1684.2299999999998</v>
      </c>
      <c r="S130" s="34">
        <v>3904.12</v>
      </c>
      <c r="T130" s="35">
        <f t="shared" si="1"/>
        <v>7342.7699999999995</v>
      </c>
    </row>
    <row r="131" spans="1:20" ht="18" customHeight="1">
      <c r="A131" s="30" t="s">
        <v>214</v>
      </c>
      <c r="B131" s="36" t="s">
        <v>215</v>
      </c>
      <c r="C131" s="32">
        <v>5423.98</v>
      </c>
      <c r="D131" s="30"/>
      <c r="E131" s="32">
        <v>0</v>
      </c>
      <c r="F131" s="32">
        <v>0</v>
      </c>
      <c r="G131" s="32">
        <v>4546.2</v>
      </c>
      <c r="H131" s="32">
        <v>0</v>
      </c>
      <c r="I131" s="33">
        <v>9970.18</v>
      </c>
      <c r="J131" s="32">
        <v>0</v>
      </c>
      <c r="K131" s="32">
        <v>0</v>
      </c>
      <c r="L131" s="32">
        <v>1918.87</v>
      </c>
      <c r="M131" s="32">
        <v>0</v>
      </c>
      <c r="N131" s="32">
        <v>0</v>
      </c>
      <c r="O131" s="33">
        <f t="shared" si="0"/>
        <v>11889.05</v>
      </c>
      <c r="P131" s="32">
        <v>596.64</v>
      </c>
      <c r="Q131" s="32">
        <v>1551.95</v>
      </c>
      <c r="R131" s="34">
        <v>1300.6</v>
      </c>
      <c r="S131" s="34">
        <v>3449.19</v>
      </c>
      <c r="T131" s="35">
        <f t="shared" si="1"/>
        <v>8439.859999999999</v>
      </c>
    </row>
    <row r="132" spans="1:20" ht="18" customHeight="1">
      <c r="A132" s="30" t="s">
        <v>216</v>
      </c>
      <c r="B132" s="36" t="s">
        <v>217</v>
      </c>
      <c r="C132" s="32">
        <v>5591.95</v>
      </c>
      <c r="D132" s="30"/>
      <c r="E132" s="32">
        <v>0</v>
      </c>
      <c r="F132" s="32">
        <v>0</v>
      </c>
      <c r="G132" s="32">
        <v>0</v>
      </c>
      <c r="H132" s="32">
        <v>0</v>
      </c>
      <c r="I132" s="33">
        <v>5591.95</v>
      </c>
      <c r="J132" s="32">
        <v>0</v>
      </c>
      <c r="K132" s="32">
        <v>0</v>
      </c>
      <c r="L132" s="32">
        <v>2051.61</v>
      </c>
      <c r="M132" s="32">
        <v>0</v>
      </c>
      <c r="N132" s="32">
        <v>0</v>
      </c>
      <c r="O132" s="33">
        <f t="shared" si="0"/>
        <v>7643.5599999999995</v>
      </c>
      <c r="P132" s="32">
        <v>615.11</v>
      </c>
      <c r="Q132" s="32">
        <v>398.34</v>
      </c>
      <c r="R132" s="34">
        <v>2103.6099999999997</v>
      </c>
      <c r="S132" s="34">
        <v>3117.06</v>
      </c>
      <c r="T132" s="35">
        <f t="shared" si="1"/>
        <v>4526.5</v>
      </c>
    </row>
    <row r="133" spans="1:20" ht="18" customHeight="1">
      <c r="A133" s="30" t="s">
        <v>218</v>
      </c>
      <c r="B133" s="36" t="s">
        <v>102</v>
      </c>
      <c r="C133" s="32">
        <v>6127.68</v>
      </c>
      <c r="D133" s="30"/>
      <c r="E133" s="32">
        <v>0</v>
      </c>
      <c r="F133" s="32">
        <v>0</v>
      </c>
      <c r="G133" s="32">
        <v>0</v>
      </c>
      <c r="H133" s="32">
        <v>0</v>
      </c>
      <c r="I133" s="33">
        <v>6127.68</v>
      </c>
      <c r="J133" s="32">
        <v>0</v>
      </c>
      <c r="K133" s="32">
        <v>0</v>
      </c>
      <c r="L133" s="32">
        <v>2020.23</v>
      </c>
      <c r="M133" s="32">
        <v>0</v>
      </c>
      <c r="N133" s="32">
        <v>0</v>
      </c>
      <c r="O133" s="33">
        <f t="shared" si="0"/>
        <v>8147.91</v>
      </c>
      <c r="P133" s="32">
        <v>674.04</v>
      </c>
      <c r="Q133" s="32">
        <v>630.39</v>
      </c>
      <c r="R133" s="34">
        <v>1137.3300000000004</v>
      </c>
      <c r="S133" s="34">
        <v>2441.76</v>
      </c>
      <c r="T133" s="35">
        <f t="shared" si="1"/>
        <v>5706.15</v>
      </c>
    </row>
    <row r="134" spans="1:20" ht="18" customHeight="1">
      <c r="A134" s="30" t="s">
        <v>219</v>
      </c>
      <c r="B134" s="36" t="s">
        <v>151</v>
      </c>
      <c r="C134" s="32">
        <v>4015.54</v>
      </c>
      <c r="D134" s="30"/>
      <c r="E134" s="32">
        <v>0</v>
      </c>
      <c r="F134" s="32">
        <v>0</v>
      </c>
      <c r="G134" s="32">
        <v>0</v>
      </c>
      <c r="H134" s="32">
        <v>0</v>
      </c>
      <c r="I134" s="33">
        <v>4015.54</v>
      </c>
      <c r="J134" s="32">
        <v>0</v>
      </c>
      <c r="K134" s="32">
        <v>0</v>
      </c>
      <c r="L134" s="32">
        <v>6332.62</v>
      </c>
      <c r="M134" s="32">
        <v>0</v>
      </c>
      <c r="N134" s="32">
        <v>0</v>
      </c>
      <c r="O134" s="33">
        <f t="shared" si="0"/>
        <v>10348.16</v>
      </c>
      <c r="P134" s="32">
        <v>441.71</v>
      </c>
      <c r="Q134" s="32">
        <v>124.4</v>
      </c>
      <c r="R134" s="34">
        <v>5.684341886080802E-14</v>
      </c>
      <c r="S134" s="34">
        <v>566.11</v>
      </c>
      <c r="T134" s="35">
        <f t="shared" si="1"/>
        <v>9782.05</v>
      </c>
    </row>
    <row r="135" spans="1:20" ht="18" customHeight="1">
      <c r="A135" s="30" t="s">
        <v>220</v>
      </c>
      <c r="B135" s="36" t="s">
        <v>157</v>
      </c>
      <c r="C135" s="32">
        <v>12997.53</v>
      </c>
      <c r="D135" s="30"/>
      <c r="E135" s="32">
        <v>0</v>
      </c>
      <c r="F135" s="32">
        <v>649.88</v>
      </c>
      <c r="G135" s="32">
        <v>0</v>
      </c>
      <c r="H135" s="32">
        <v>0</v>
      </c>
      <c r="I135" s="33">
        <v>13647.41</v>
      </c>
      <c r="J135" s="32">
        <v>0</v>
      </c>
      <c r="K135" s="32">
        <v>0</v>
      </c>
      <c r="L135" s="32">
        <v>2051.61</v>
      </c>
      <c r="M135" s="32">
        <v>0</v>
      </c>
      <c r="N135" s="32">
        <v>0</v>
      </c>
      <c r="O135" s="33">
        <f t="shared" si="0"/>
        <v>15699.02</v>
      </c>
      <c r="P135" s="32">
        <v>1501.22</v>
      </c>
      <c r="Q135" s="32">
        <v>2429.14</v>
      </c>
      <c r="R135" s="34">
        <v>995.1000000000001</v>
      </c>
      <c r="S135" s="34">
        <v>4925.46</v>
      </c>
      <c r="T135" s="35">
        <f t="shared" si="1"/>
        <v>10773.560000000001</v>
      </c>
    </row>
    <row r="136" spans="1:20" ht="18" customHeight="1">
      <c r="A136" s="30" t="s">
        <v>221</v>
      </c>
      <c r="B136" s="36" t="s">
        <v>60</v>
      </c>
      <c r="C136" s="32">
        <v>7576.04</v>
      </c>
      <c r="D136" s="30" t="s">
        <v>76</v>
      </c>
      <c r="E136" s="32">
        <v>4989.6</v>
      </c>
      <c r="F136" s="32">
        <v>378.8</v>
      </c>
      <c r="G136" s="32">
        <v>0</v>
      </c>
      <c r="H136" s="32">
        <v>0</v>
      </c>
      <c r="I136" s="33">
        <v>12944.439999999999</v>
      </c>
      <c r="J136" s="32">
        <v>0</v>
      </c>
      <c r="K136" s="32">
        <v>0</v>
      </c>
      <c r="L136" s="32">
        <v>2075.75</v>
      </c>
      <c r="M136" s="32">
        <v>0</v>
      </c>
      <c r="N136" s="32">
        <v>0</v>
      </c>
      <c r="O136" s="33">
        <f t="shared" si="0"/>
        <v>15020.189999999999</v>
      </c>
      <c r="P136" s="32">
        <v>875.03</v>
      </c>
      <c r="Q136" s="32">
        <v>2397.59</v>
      </c>
      <c r="R136" s="34">
        <v>75.75999999999999</v>
      </c>
      <c r="S136" s="34">
        <v>3348.38</v>
      </c>
      <c r="T136" s="35">
        <f t="shared" si="1"/>
        <v>11671.809999999998</v>
      </c>
    </row>
    <row r="137" spans="1:20" ht="18" customHeight="1">
      <c r="A137" s="30" t="s">
        <v>222</v>
      </c>
      <c r="B137" s="36" t="s">
        <v>67</v>
      </c>
      <c r="C137" s="32">
        <v>0</v>
      </c>
      <c r="D137" s="30" t="s">
        <v>70</v>
      </c>
      <c r="E137" s="32">
        <v>14256</v>
      </c>
      <c r="F137" s="32">
        <v>0</v>
      </c>
      <c r="G137" s="32">
        <v>0</v>
      </c>
      <c r="H137" s="32">
        <v>0</v>
      </c>
      <c r="I137" s="33">
        <v>14256</v>
      </c>
      <c r="J137" s="32">
        <v>0</v>
      </c>
      <c r="K137" s="32">
        <v>0</v>
      </c>
      <c r="L137" s="32">
        <v>2075.75</v>
      </c>
      <c r="M137" s="32">
        <v>0</v>
      </c>
      <c r="N137" s="32">
        <v>0</v>
      </c>
      <c r="O137" s="33">
        <f t="shared" si="0"/>
        <v>16331.75</v>
      </c>
      <c r="P137" s="32">
        <v>1429.73</v>
      </c>
      <c r="Q137" s="32">
        <v>2657.86</v>
      </c>
      <c r="R137" s="34">
        <v>1301.6800000000003</v>
      </c>
      <c r="S137" s="34">
        <v>5389.27</v>
      </c>
      <c r="T137" s="35">
        <f t="shared" si="1"/>
        <v>10942.48</v>
      </c>
    </row>
    <row r="138" spans="1:20" ht="18" customHeight="1">
      <c r="A138" s="30" t="s">
        <v>223</v>
      </c>
      <c r="B138" s="36" t="s">
        <v>119</v>
      </c>
      <c r="C138" s="32">
        <v>5261.06</v>
      </c>
      <c r="D138" s="30"/>
      <c r="E138" s="32">
        <v>0</v>
      </c>
      <c r="F138" s="32">
        <v>0</v>
      </c>
      <c r="G138" s="32">
        <v>0</v>
      </c>
      <c r="H138" s="32">
        <v>0</v>
      </c>
      <c r="I138" s="33">
        <v>5261.06</v>
      </c>
      <c r="J138" s="32">
        <v>0</v>
      </c>
      <c r="K138" s="32">
        <v>0</v>
      </c>
      <c r="L138" s="32">
        <v>1918.87</v>
      </c>
      <c r="M138" s="32">
        <v>0</v>
      </c>
      <c r="N138" s="32">
        <v>0</v>
      </c>
      <c r="O138" s="33">
        <f t="shared" si="0"/>
        <v>7179.93</v>
      </c>
      <c r="P138" s="32">
        <v>578.72</v>
      </c>
      <c r="Q138" s="32">
        <v>418.28</v>
      </c>
      <c r="R138" s="34">
        <v>0</v>
      </c>
      <c r="S138" s="34">
        <v>997</v>
      </c>
      <c r="T138" s="35">
        <f t="shared" si="1"/>
        <v>6182.93</v>
      </c>
    </row>
    <row r="139" spans="1:20" ht="18" customHeight="1">
      <c r="A139" s="30" t="s">
        <v>224</v>
      </c>
      <c r="B139" s="36" t="s">
        <v>225</v>
      </c>
      <c r="C139" s="32">
        <v>5261.06</v>
      </c>
      <c r="D139" s="30"/>
      <c r="E139" s="32">
        <v>0</v>
      </c>
      <c r="F139" s="32">
        <v>0</v>
      </c>
      <c r="G139" s="32">
        <v>0</v>
      </c>
      <c r="H139" s="32">
        <v>0</v>
      </c>
      <c r="I139" s="33">
        <v>5261.06</v>
      </c>
      <c r="J139" s="32">
        <v>0</v>
      </c>
      <c r="K139" s="32">
        <v>0</v>
      </c>
      <c r="L139" s="32">
        <v>1918.87</v>
      </c>
      <c r="M139" s="32">
        <v>894.38</v>
      </c>
      <c r="N139" s="32">
        <v>0</v>
      </c>
      <c r="O139" s="33">
        <f t="shared" si="0"/>
        <v>8074.31</v>
      </c>
      <c r="P139" s="32">
        <v>578.72</v>
      </c>
      <c r="Q139" s="32">
        <v>664.24</v>
      </c>
      <c r="R139" s="34">
        <v>0</v>
      </c>
      <c r="S139" s="34">
        <v>1242.96</v>
      </c>
      <c r="T139" s="35">
        <f t="shared" si="1"/>
        <v>6831.35</v>
      </c>
    </row>
    <row r="140" spans="1:20" ht="18" customHeight="1">
      <c r="A140" s="30" t="s">
        <v>226</v>
      </c>
      <c r="B140" s="36" t="s">
        <v>44</v>
      </c>
      <c r="C140" s="32">
        <v>6127.68</v>
      </c>
      <c r="D140" s="30" t="s">
        <v>110</v>
      </c>
      <c r="E140" s="32">
        <v>4039.2</v>
      </c>
      <c r="F140" s="32">
        <v>0</v>
      </c>
      <c r="G140" s="32">
        <v>0</v>
      </c>
      <c r="H140" s="32">
        <v>0</v>
      </c>
      <c r="I140" s="33">
        <v>10166.880000000001</v>
      </c>
      <c r="J140" s="32">
        <v>0</v>
      </c>
      <c r="K140" s="32">
        <v>0</v>
      </c>
      <c r="L140" s="32">
        <v>2051.61</v>
      </c>
      <c r="M140" s="32">
        <v>0</v>
      </c>
      <c r="N140" s="32">
        <v>0</v>
      </c>
      <c r="O140" s="33">
        <f t="shared" si="0"/>
        <v>12218.490000000002</v>
      </c>
      <c r="P140" s="32">
        <v>674.04</v>
      </c>
      <c r="Q140" s="32">
        <v>1584.76</v>
      </c>
      <c r="R140" s="34">
        <v>1361.28</v>
      </c>
      <c r="S140" s="34">
        <v>3620.08</v>
      </c>
      <c r="T140" s="35">
        <f t="shared" si="1"/>
        <v>8598.410000000002</v>
      </c>
    </row>
    <row r="141" spans="1:20" ht="18" customHeight="1">
      <c r="A141" s="30" t="s">
        <v>227</v>
      </c>
      <c r="B141" s="36" t="s">
        <v>109</v>
      </c>
      <c r="C141" s="32">
        <v>3374.34</v>
      </c>
      <c r="D141" s="30"/>
      <c r="E141" s="32">
        <v>0</v>
      </c>
      <c r="F141" s="32">
        <v>0</v>
      </c>
      <c r="G141" s="32">
        <v>0</v>
      </c>
      <c r="H141" s="32">
        <v>0</v>
      </c>
      <c r="I141" s="33">
        <v>3374.34</v>
      </c>
      <c r="J141" s="32">
        <v>0</v>
      </c>
      <c r="K141" s="32">
        <v>0</v>
      </c>
      <c r="L141" s="32">
        <v>2075.75</v>
      </c>
      <c r="M141" s="32">
        <v>0</v>
      </c>
      <c r="N141" s="32">
        <v>0</v>
      </c>
      <c r="O141" s="33">
        <f t="shared" si="0"/>
        <v>5450.09</v>
      </c>
      <c r="P141" s="32">
        <v>371.18</v>
      </c>
      <c r="Q141" s="32">
        <v>68.22</v>
      </c>
      <c r="R141" s="34">
        <v>1910.2100000000003</v>
      </c>
      <c r="S141" s="34">
        <v>2349.61</v>
      </c>
      <c r="T141" s="35">
        <f t="shared" si="1"/>
        <v>3100.48</v>
      </c>
    </row>
    <row r="142" spans="1:20" ht="18" customHeight="1">
      <c r="A142" s="30" t="s">
        <v>228</v>
      </c>
      <c r="B142" s="36" t="s">
        <v>229</v>
      </c>
      <c r="C142" s="32">
        <v>5423.98</v>
      </c>
      <c r="D142" s="30"/>
      <c r="E142" s="32">
        <v>0</v>
      </c>
      <c r="F142" s="32">
        <v>0</v>
      </c>
      <c r="G142" s="32">
        <v>0</v>
      </c>
      <c r="H142" s="32">
        <v>0</v>
      </c>
      <c r="I142" s="33">
        <v>5423.98</v>
      </c>
      <c r="J142" s="32">
        <v>0</v>
      </c>
      <c r="K142" s="32">
        <v>0</v>
      </c>
      <c r="L142" s="32">
        <v>2020.23</v>
      </c>
      <c r="M142" s="32">
        <v>0</v>
      </c>
      <c r="N142" s="32">
        <v>0</v>
      </c>
      <c r="O142" s="33">
        <f t="shared" si="0"/>
        <v>7444.209999999999</v>
      </c>
      <c r="P142" s="32">
        <v>596.64</v>
      </c>
      <c r="Q142" s="32">
        <v>458.16</v>
      </c>
      <c r="R142" s="34">
        <v>54.239999999999895</v>
      </c>
      <c r="S142" s="34">
        <v>1109.04</v>
      </c>
      <c r="T142" s="35">
        <f t="shared" si="1"/>
        <v>6335.169999999999</v>
      </c>
    </row>
    <row r="143" spans="1:20" ht="18" customHeight="1">
      <c r="A143" s="30" t="s">
        <v>230</v>
      </c>
      <c r="B143" s="36" t="s">
        <v>231</v>
      </c>
      <c r="C143" s="32">
        <v>11139.97</v>
      </c>
      <c r="D143" s="30"/>
      <c r="E143" s="32">
        <v>0</v>
      </c>
      <c r="F143" s="32">
        <v>557</v>
      </c>
      <c r="G143" s="32">
        <v>0</v>
      </c>
      <c r="H143" s="32">
        <v>0</v>
      </c>
      <c r="I143" s="33">
        <v>11696.97</v>
      </c>
      <c r="J143" s="32">
        <v>0</v>
      </c>
      <c r="K143" s="32">
        <v>0</v>
      </c>
      <c r="L143" s="32">
        <v>2244.69</v>
      </c>
      <c r="M143" s="32">
        <v>0</v>
      </c>
      <c r="N143" s="32">
        <v>0</v>
      </c>
      <c r="O143" s="33">
        <f t="shared" si="0"/>
        <v>13941.66</v>
      </c>
      <c r="P143" s="32">
        <v>1286.67</v>
      </c>
      <c r="Q143" s="32">
        <v>1889.2</v>
      </c>
      <c r="R143" s="34">
        <v>1225.2399999999998</v>
      </c>
      <c r="S143" s="34">
        <v>4401.11</v>
      </c>
      <c r="T143" s="35">
        <f t="shared" si="1"/>
        <v>9540.55</v>
      </c>
    </row>
    <row r="144" spans="1:20" ht="18" customHeight="1">
      <c r="A144" s="30" t="s">
        <v>232</v>
      </c>
      <c r="B144" s="36" t="s">
        <v>233</v>
      </c>
      <c r="C144" s="32">
        <v>14591.28</v>
      </c>
      <c r="D144" s="30"/>
      <c r="E144" s="32">
        <v>0</v>
      </c>
      <c r="F144" s="32">
        <v>0</v>
      </c>
      <c r="G144" s="32">
        <v>0</v>
      </c>
      <c r="H144" s="32">
        <v>0</v>
      </c>
      <c r="I144" s="33">
        <v>14591.28</v>
      </c>
      <c r="J144" s="32">
        <v>0</v>
      </c>
      <c r="K144" s="32">
        <v>0</v>
      </c>
      <c r="L144" s="32">
        <v>2075.75</v>
      </c>
      <c r="M144" s="32">
        <v>0</v>
      </c>
      <c r="N144" s="32">
        <v>0</v>
      </c>
      <c r="O144" s="33">
        <f t="shared" si="0"/>
        <v>16667.03</v>
      </c>
      <c r="P144" s="32">
        <v>1605.04</v>
      </c>
      <c r="Q144" s="32">
        <v>2649.72</v>
      </c>
      <c r="R144" s="34">
        <v>145.9100000000003</v>
      </c>
      <c r="S144" s="34">
        <v>4400.67</v>
      </c>
      <c r="T144" s="35">
        <f t="shared" si="1"/>
        <v>12266.359999999999</v>
      </c>
    </row>
    <row r="145" spans="1:20" ht="18" customHeight="1">
      <c r="A145" s="30" t="s">
        <v>234</v>
      </c>
      <c r="B145" s="36" t="s">
        <v>235</v>
      </c>
      <c r="C145" s="32">
        <v>5591.95</v>
      </c>
      <c r="D145" s="30"/>
      <c r="E145" s="32">
        <v>0</v>
      </c>
      <c r="F145" s="32">
        <v>0</v>
      </c>
      <c r="G145" s="32">
        <v>1677.59</v>
      </c>
      <c r="H145" s="32">
        <v>0</v>
      </c>
      <c r="I145" s="33">
        <v>7269.54</v>
      </c>
      <c r="J145" s="32">
        <v>0</v>
      </c>
      <c r="K145" s="32">
        <v>0</v>
      </c>
      <c r="L145" s="32">
        <v>5306.65</v>
      </c>
      <c r="M145" s="32">
        <v>0</v>
      </c>
      <c r="N145" s="32">
        <v>0</v>
      </c>
      <c r="O145" s="33">
        <f t="shared" si="0"/>
        <v>12576.189999999999</v>
      </c>
      <c r="P145" s="32">
        <v>615.11</v>
      </c>
      <c r="Q145" s="32">
        <v>960.61</v>
      </c>
      <c r="R145" s="34">
        <v>1336.6999999999998</v>
      </c>
      <c r="S145" s="34">
        <v>2912.42</v>
      </c>
      <c r="T145" s="35">
        <f t="shared" si="1"/>
        <v>9663.769999999999</v>
      </c>
    </row>
    <row r="146" spans="1:20" ht="18" customHeight="1">
      <c r="A146" s="30" t="s">
        <v>236</v>
      </c>
      <c r="B146" s="36" t="s">
        <v>165</v>
      </c>
      <c r="C146" s="32">
        <v>9186.77</v>
      </c>
      <c r="D146" s="30"/>
      <c r="E146" s="32">
        <v>0</v>
      </c>
      <c r="F146" s="32">
        <v>459.34</v>
      </c>
      <c r="G146" s="32">
        <v>0</v>
      </c>
      <c r="H146" s="32">
        <v>0</v>
      </c>
      <c r="I146" s="33">
        <v>9646.11</v>
      </c>
      <c r="J146" s="32">
        <v>0</v>
      </c>
      <c r="K146" s="32">
        <v>0</v>
      </c>
      <c r="L146" s="32">
        <v>2244.69</v>
      </c>
      <c r="M146" s="32">
        <v>0</v>
      </c>
      <c r="N146" s="32">
        <v>0</v>
      </c>
      <c r="O146" s="33">
        <f t="shared" si="0"/>
        <v>11890.800000000001</v>
      </c>
      <c r="P146" s="32">
        <v>1061.07</v>
      </c>
      <c r="Q146" s="32">
        <v>1491.53</v>
      </c>
      <c r="R146" s="34">
        <v>1887.2300000000002</v>
      </c>
      <c r="S146" s="34">
        <v>4439.83</v>
      </c>
      <c r="T146" s="35">
        <f t="shared" si="1"/>
        <v>7450.970000000001</v>
      </c>
    </row>
    <row r="147" spans="1:20" ht="18" customHeight="1">
      <c r="A147" s="30" t="s">
        <v>237</v>
      </c>
      <c r="B147" s="36" t="s">
        <v>137</v>
      </c>
      <c r="C147" s="32">
        <v>3575.78</v>
      </c>
      <c r="D147" s="30"/>
      <c r="E147" s="32">
        <v>0</v>
      </c>
      <c r="F147" s="32">
        <v>0</v>
      </c>
      <c r="G147" s="32">
        <v>322.3</v>
      </c>
      <c r="H147" s="32">
        <v>0</v>
      </c>
      <c r="I147" s="33">
        <v>3898.0800000000004</v>
      </c>
      <c r="J147" s="32">
        <v>0</v>
      </c>
      <c r="K147" s="32">
        <v>0</v>
      </c>
      <c r="L147" s="32">
        <v>2244.69</v>
      </c>
      <c r="M147" s="32">
        <v>0</v>
      </c>
      <c r="N147" s="32">
        <v>0</v>
      </c>
      <c r="O147" s="33">
        <f t="shared" si="0"/>
        <v>6142.77</v>
      </c>
      <c r="P147" s="32">
        <v>428.79</v>
      </c>
      <c r="Q147" s="32">
        <v>137.16</v>
      </c>
      <c r="R147" s="34">
        <v>5.684341886080802E-14</v>
      </c>
      <c r="S147" s="34">
        <v>565.95</v>
      </c>
      <c r="T147" s="35">
        <f t="shared" si="1"/>
        <v>5576.820000000001</v>
      </c>
    </row>
    <row r="148" spans="1:20" ht="18" customHeight="1">
      <c r="A148" s="30" t="s">
        <v>238</v>
      </c>
      <c r="B148" s="36" t="s">
        <v>239</v>
      </c>
      <c r="C148" s="32">
        <v>10718.64</v>
      </c>
      <c r="D148" s="30"/>
      <c r="E148" s="32">
        <v>0</v>
      </c>
      <c r="F148" s="32">
        <v>0</v>
      </c>
      <c r="G148" s="32">
        <v>0</v>
      </c>
      <c r="H148" s="32">
        <v>0</v>
      </c>
      <c r="I148" s="33">
        <v>10718.64</v>
      </c>
      <c r="J148" s="32">
        <v>0</v>
      </c>
      <c r="K148" s="32">
        <v>0</v>
      </c>
      <c r="L148" s="32">
        <v>2075.75</v>
      </c>
      <c r="M148" s="32">
        <v>0</v>
      </c>
      <c r="N148" s="32">
        <v>0</v>
      </c>
      <c r="O148" s="33">
        <f t="shared" si="0"/>
        <v>12794.39</v>
      </c>
      <c r="P148" s="32">
        <v>1179.05</v>
      </c>
      <c r="Q148" s="32">
        <v>1754.03</v>
      </c>
      <c r="R148" s="34">
        <v>1466.16</v>
      </c>
      <c r="S148" s="34">
        <v>4399.24</v>
      </c>
      <c r="T148" s="35">
        <f t="shared" si="1"/>
        <v>8395.15</v>
      </c>
    </row>
    <row r="149" spans="1:20" ht="18" customHeight="1">
      <c r="A149" s="30" t="s">
        <v>240</v>
      </c>
      <c r="B149" s="36" t="s">
        <v>126</v>
      </c>
      <c r="C149" s="32">
        <v>4509.33</v>
      </c>
      <c r="D149" s="30"/>
      <c r="E149" s="32">
        <v>0</v>
      </c>
      <c r="F149" s="32">
        <v>0</v>
      </c>
      <c r="G149" s="32">
        <v>0</v>
      </c>
      <c r="H149" s="32">
        <v>0</v>
      </c>
      <c r="I149" s="33">
        <v>4509.33</v>
      </c>
      <c r="J149" s="32">
        <v>0</v>
      </c>
      <c r="K149" s="32">
        <v>0</v>
      </c>
      <c r="L149" s="32">
        <v>2075.75</v>
      </c>
      <c r="M149" s="32">
        <v>0</v>
      </c>
      <c r="N149" s="32">
        <v>0</v>
      </c>
      <c r="O149" s="33">
        <f t="shared" si="0"/>
        <v>6585.08</v>
      </c>
      <c r="P149" s="32">
        <v>496.03</v>
      </c>
      <c r="Q149" s="32">
        <v>224.2</v>
      </c>
      <c r="R149" s="34">
        <v>5.684341886080802E-14</v>
      </c>
      <c r="S149" s="34">
        <v>720.23</v>
      </c>
      <c r="T149" s="35">
        <f t="shared" si="1"/>
        <v>5864.85</v>
      </c>
    </row>
    <row r="150" spans="1:20" ht="18" customHeight="1">
      <c r="A150" s="30" t="s">
        <v>241</v>
      </c>
      <c r="B150" s="36" t="s">
        <v>44</v>
      </c>
      <c r="C150" s="32">
        <v>5591.95</v>
      </c>
      <c r="D150" s="30"/>
      <c r="E150" s="32">
        <v>0</v>
      </c>
      <c r="F150" s="32">
        <v>0</v>
      </c>
      <c r="G150" s="32">
        <v>782.87</v>
      </c>
      <c r="H150" s="32">
        <v>0</v>
      </c>
      <c r="I150" s="33">
        <v>6374.82</v>
      </c>
      <c r="J150" s="32">
        <v>0</v>
      </c>
      <c r="K150" s="32">
        <v>0</v>
      </c>
      <c r="L150" s="32">
        <v>2075.75</v>
      </c>
      <c r="M150" s="32">
        <v>0</v>
      </c>
      <c r="N150" s="32">
        <v>0</v>
      </c>
      <c r="O150" s="33">
        <f t="shared" si="0"/>
        <v>8450.57</v>
      </c>
      <c r="P150" s="32">
        <v>701.23</v>
      </c>
      <c r="Q150" s="32">
        <v>749.75</v>
      </c>
      <c r="R150" s="34">
        <v>55.92000000000007</v>
      </c>
      <c r="S150" s="34">
        <v>1506.9</v>
      </c>
      <c r="T150" s="35">
        <f t="shared" si="1"/>
        <v>6943.67</v>
      </c>
    </row>
    <row r="151" spans="1:20" ht="18" customHeight="1">
      <c r="A151" s="30" t="s">
        <v>242</v>
      </c>
      <c r="B151" s="36" t="s">
        <v>243</v>
      </c>
      <c r="C151" s="32">
        <v>3575.78</v>
      </c>
      <c r="D151" s="30"/>
      <c r="E151" s="32">
        <v>0</v>
      </c>
      <c r="F151" s="32">
        <v>0</v>
      </c>
      <c r="G151" s="32">
        <v>322.3</v>
      </c>
      <c r="H151" s="32">
        <v>0</v>
      </c>
      <c r="I151" s="33">
        <v>3898.0800000000004</v>
      </c>
      <c r="J151" s="32">
        <v>0</v>
      </c>
      <c r="K151" s="32">
        <v>0</v>
      </c>
      <c r="L151" s="32">
        <v>2075.75</v>
      </c>
      <c r="M151" s="32">
        <v>0</v>
      </c>
      <c r="N151" s="32">
        <v>0</v>
      </c>
      <c r="O151" s="33">
        <f t="shared" si="0"/>
        <v>5973.83</v>
      </c>
      <c r="P151" s="32">
        <v>428.79</v>
      </c>
      <c r="Q151" s="32">
        <v>137.16</v>
      </c>
      <c r="R151" s="34">
        <v>774.26</v>
      </c>
      <c r="S151" s="34">
        <v>1340.21</v>
      </c>
      <c r="T151" s="35">
        <f t="shared" si="1"/>
        <v>4633.62</v>
      </c>
    </row>
    <row r="152" spans="1:20" ht="18" customHeight="1">
      <c r="A152" s="30" t="s">
        <v>244</v>
      </c>
      <c r="B152" s="36" t="s">
        <v>235</v>
      </c>
      <c r="C152" s="32">
        <v>9547.88</v>
      </c>
      <c r="D152" s="30"/>
      <c r="E152" s="32">
        <v>0</v>
      </c>
      <c r="F152" s="32">
        <v>0</v>
      </c>
      <c r="G152" s="32">
        <v>0</v>
      </c>
      <c r="H152" s="32">
        <v>0</v>
      </c>
      <c r="I152" s="33">
        <v>9547.88</v>
      </c>
      <c r="J152" s="32">
        <v>0</v>
      </c>
      <c r="K152" s="32">
        <v>0</v>
      </c>
      <c r="L152" s="32">
        <v>2244.69</v>
      </c>
      <c r="M152" s="32">
        <v>0</v>
      </c>
      <c r="N152" s="32">
        <v>0</v>
      </c>
      <c r="O152" s="33">
        <f t="shared" si="0"/>
        <v>11792.57</v>
      </c>
      <c r="P152" s="32">
        <v>1050.27</v>
      </c>
      <c r="Q152" s="32">
        <v>1467.48</v>
      </c>
      <c r="R152" s="34">
        <v>95.48000000000002</v>
      </c>
      <c r="S152" s="34">
        <v>2613.23</v>
      </c>
      <c r="T152" s="35">
        <f t="shared" si="1"/>
        <v>9179.34</v>
      </c>
    </row>
    <row r="153" spans="1:20" ht="18" customHeight="1">
      <c r="A153" s="30" t="s">
        <v>245</v>
      </c>
      <c r="B153" s="36" t="s">
        <v>246</v>
      </c>
      <c r="C153" s="32">
        <v>6317.42</v>
      </c>
      <c r="D153" s="30" t="s">
        <v>141</v>
      </c>
      <c r="E153" s="32">
        <v>4514.4</v>
      </c>
      <c r="F153" s="32">
        <v>0</v>
      </c>
      <c r="G153" s="32">
        <v>0</v>
      </c>
      <c r="H153" s="32">
        <v>0</v>
      </c>
      <c r="I153" s="33">
        <v>10831.82</v>
      </c>
      <c r="J153" s="32">
        <v>0</v>
      </c>
      <c r="K153" s="32">
        <v>0</v>
      </c>
      <c r="L153" s="32">
        <v>2020.23</v>
      </c>
      <c r="M153" s="32">
        <v>0</v>
      </c>
      <c r="N153" s="32">
        <v>0</v>
      </c>
      <c r="O153" s="33">
        <f t="shared" si="0"/>
        <v>12852.05</v>
      </c>
      <c r="P153" s="32">
        <v>694.92</v>
      </c>
      <c r="Q153" s="32">
        <v>1866.15</v>
      </c>
      <c r="R153" s="34">
        <v>1742.65</v>
      </c>
      <c r="S153" s="34">
        <v>4303.72</v>
      </c>
      <c r="T153" s="35">
        <f t="shared" si="1"/>
        <v>8548.329999999998</v>
      </c>
    </row>
    <row r="154" spans="1:20" ht="18" customHeight="1">
      <c r="A154" s="30" t="s">
        <v>247</v>
      </c>
      <c r="B154" s="36" t="s">
        <v>248</v>
      </c>
      <c r="C154" s="32">
        <v>10718.64</v>
      </c>
      <c r="D154" s="30"/>
      <c r="E154" s="32">
        <v>0</v>
      </c>
      <c r="F154" s="32">
        <v>535.93</v>
      </c>
      <c r="G154" s="32">
        <v>0</v>
      </c>
      <c r="H154" s="32">
        <v>0</v>
      </c>
      <c r="I154" s="33">
        <v>11254.57</v>
      </c>
      <c r="J154" s="32">
        <v>0</v>
      </c>
      <c r="K154" s="32">
        <v>0</v>
      </c>
      <c r="L154" s="32">
        <v>7022.26</v>
      </c>
      <c r="M154" s="32">
        <v>0</v>
      </c>
      <c r="N154" s="32">
        <v>0</v>
      </c>
      <c r="O154" s="33">
        <f t="shared" si="0"/>
        <v>18276.83</v>
      </c>
      <c r="P154" s="32">
        <v>1238</v>
      </c>
      <c r="Q154" s="32">
        <v>1885.2</v>
      </c>
      <c r="R154" s="34">
        <v>-2.2737367544323206E-13</v>
      </c>
      <c r="S154" s="34">
        <v>3123.2</v>
      </c>
      <c r="T154" s="35">
        <f t="shared" si="1"/>
        <v>15153.630000000001</v>
      </c>
    </row>
    <row r="155" spans="1:20" ht="18" customHeight="1">
      <c r="A155" s="30" t="s">
        <v>249</v>
      </c>
      <c r="B155" s="36" t="s">
        <v>235</v>
      </c>
      <c r="C155" s="32">
        <v>9547.88</v>
      </c>
      <c r="D155" s="30"/>
      <c r="E155" s="32">
        <v>0</v>
      </c>
      <c r="F155" s="32">
        <v>477.39</v>
      </c>
      <c r="G155" s="32">
        <v>0</v>
      </c>
      <c r="H155" s="32">
        <v>0</v>
      </c>
      <c r="I155" s="33">
        <v>10025.269999999999</v>
      </c>
      <c r="J155" s="32">
        <v>0</v>
      </c>
      <c r="K155" s="32">
        <v>0</v>
      </c>
      <c r="L155" s="32">
        <v>1400</v>
      </c>
      <c r="M155" s="32">
        <v>2291.49</v>
      </c>
      <c r="N155" s="32">
        <v>0</v>
      </c>
      <c r="O155" s="33">
        <f t="shared" si="0"/>
        <v>13716.759999999998</v>
      </c>
      <c r="P155" s="32">
        <v>1102.78</v>
      </c>
      <c r="Q155" s="32">
        <v>1953.8</v>
      </c>
      <c r="R155" s="34">
        <v>866.3499999999999</v>
      </c>
      <c r="S155" s="34">
        <v>3922.93</v>
      </c>
      <c r="T155" s="35">
        <f t="shared" si="1"/>
        <v>9793.829999999998</v>
      </c>
    </row>
    <row r="156" spans="1:20" ht="18" customHeight="1">
      <c r="A156" s="30" t="s">
        <v>250</v>
      </c>
      <c r="B156" s="36" t="s">
        <v>251</v>
      </c>
      <c r="C156" s="32">
        <v>10718.64</v>
      </c>
      <c r="D156" s="30"/>
      <c r="E156" s="32">
        <v>0</v>
      </c>
      <c r="F156" s="32">
        <v>535.93</v>
      </c>
      <c r="G156" s="32">
        <v>1071.87</v>
      </c>
      <c r="H156" s="32">
        <v>0</v>
      </c>
      <c r="I156" s="33">
        <v>12326.439999999999</v>
      </c>
      <c r="J156" s="32">
        <v>0</v>
      </c>
      <c r="K156" s="32">
        <v>0</v>
      </c>
      <c r="L156" s="32">
        <v>2051.61</v>
      </c>
      <c r="M156" s="32">
        <v>0</v>
      </c>
      <c r="N156" s="32">
        <v>0</v>
      </c>
      <c r="O156" s="33">
        <f t="shared" si="0"/>
        <v>14378.05</v>
      </c>
      <c r="P156" s="32">
        <v>1238</v>
      </c>
      <c r="Q156" s="32">
        <v>2075.69</v>
      </c>
      <c r="R156" s="34">
        <v>917.5099999999998</v>
      </c>
      <c r="S156" s="34">
        <v>4231.2</v>
      </c>
      <c r="T156" s="35">
        <f t="shared" si="1"/>
        <v>10146.849999999999</v>
      </c>
    </row>
    <row r="157" spans="1:20" ht="18" customHeight="1">
      <c r="A157" s="30" t="s">
        <v>252</v>
      </c>
      <c r="B157" s="36" t="s">
        <v>246</v>
      </c>
      <c r="C157" s="32">
        <v>6317.42</v>
      </c>
      <c r="D157" s="30"/>
      <c r="E157" s="32">
        <v>0</v>
      </c>
      <c r="F157" s="32">
        <v>0</v>
      </c>
      <c r="G157" s="32">
        <v>0</v>
      </c>
      <c r="H157" s="32">
        <v>0</v>
      </c>
      <c r="I157" s="33">
        <v>6317.42</v>
      </c>
      <c r="J157" s="32">
        <v>0</v>
      </c>
      <c r="K157" s="32">
        <v>0</v>
      </c>
      <c r="L157" s="32">
        <v>2244.69</v>
      </c>
      <c r="M157" s="32">
        <v>0</v>
      </c>
      <c r="N157" s="32">
        <v>0</v>
      </c>
      <c r="O157" s="33">
        <f t="shared" si="0"/>
        <v>8562.11</v>
      </c>
      <c r="P157" s="32">
        <v>694.92</v>
      </c>
      <c r="Q157" s="32">
        <v>572.55</v>
      </c>
      <c r="R157" s="34">
        <v>63.170000000000186</v>
      </c>
      <c r="S157" s="34">
        <v>1330.64</v>
      </c>
      <c r="T157" s="35">
        <f t="shared" si="1"/>
        <v>7231.47</v>
      </c>
    </row>
    <row r="158" spans="1:20" ht="18" customHeight="1">
      <c r="A158" s="30" t="s">
        <v>253</v>
      </c>
      <c r="B158" s="36" t="s">
        <v>137</v>
      </c>
      <c r="C158" s="32">
        <v>5423.98</v>
      </c>
      <c r="D158" s="30"/>
      <c r="E158" s="32">
        <v>0</v>
      </c>
      <c r="F158" s="32">
        <v>0</v>
      </c>
      <c r="G158" s="32">
        <v>0</v>
      </c>
      <c r="H158" s="32">
        <v>0</v>
      </c>
      <c r="I158" s="33">
        <v>5423.98</v>
      </c>
      <c r="J158" s="32">
        <v>0</v>
      </c>
      <c r="K158" s="32">
        <v>0</v>
      </c>
      <c r="L158" s="32">
        <v>2051.61</v>
      </c>
      <c r="M158" s="32">
        <v>0</v>
      </c>
      <c r="N158" s="32">
        <v>0</v>
      </c>
      <c r="O158" s="33">
        <f t="shared" si="0"/>
        <v>7475.59</v>
      </c>
      <c r="P158" s="32">
        <v>596.64</v>
      </c>
      <c r="Q158" s="32">
        <v>458.16</v>
      </c>
      <c r="R158" s="34">
        <v>-1.1368683772161603E-13</v>
      </c>
      <c r="S158" s="34">
        <v>1054.8</v>
      </c>
      <c r="T158" s="35">
        <f t="shared" si="1"/>
        <v>6420.79</v>
      </c>
    </row>
    <row r="159" spans="1:20" ht="18" customHeight="1">
      <c r="A159" s="30" t="s">
        <v>254</v>
      </c>
      <c r="B159" s="36" t="s">
        <v>62</v>
      </c>
      <c r="C159" s="32">
        <v>4255.28</v>
      </c>
      <c r="D159" s="30"/>
      <c r="E159" s="32">
        <v>0</v>
      </c>
      <c r="F159" s="32">
        <v>0</v>
      </c>
      <c r="G159" s="32">
        <v>0</v>
      </c>
      <c r="H159" s="32">
        <v>0</v>
      </c>
      <c r="I159" s="33">
        <v>4255.28</v>
      </c>
      <c r="J159" s="32">
        <v>0</v>
      </c>
      <c r="K159" s="32">
        <v>0</v>
      </c>
      <c r="L159" s="32">
        <v>2846.25</v>
      </c>
      <c r="M159" s="32">
        <v>0</v>
      </c>
      <c r="N159" s="32">
        <v>0</v>
      </c>
      <c r="O159" s="33">
        <f t="shared" si="0"/>
        <v>7101.53</v>
      </c>
      <c r="P159" s="32">
        <v>468.08</v>
      </c>
      <c r="Q159" s="32">
        <v>215.99</v>
      </c>
      <c r="R159" s="34">
        <v>1070.28</v>
      </c>
      <c r="S159" s="34">
        <v>1754.35</v>
      </c>
      <c r="T159" s="35">
        <f t="shared" si="1"/>
        <v>5347.18</v>
      </c>
    </row>
    <row r="160" spans="1:20" ht="18" customHeight="1">
      <c r="A160" s="30" t="s">
        <v>255</v>
      </c>
      <c r="B160" s="36" t="s">
        <v>256</v>
      </c>
      <c r="C160" s="32">
        <v>12032.97</v>
      </c>
      <c r="D160" s="30"/>
      <c r="E160" s="32">
        <v>0</v>
      </c>
      <c r="F160" s="32">
        <v>601.65</v>
      </c>
      <c r="G160" s="32">
        <v>0</v>
      </c>
      <c r="H160" s="32">
        <v>0</v>
      </c>
      <c r="I160" s="33">
        <v>12634.62</v>
      </c>
      <c r="J160" s="32">
        <v>0</v>
      </c>
      <c r="K160" s="32">
        <v>0</v>
      </c>
      <c r="L160" s="32">
        <v>2075.75</v>
      </c>
      <c r="M160" s="32">
        <v>0</v>
      </c>
      <c r="N160" s="32">
        <v>0</v>
      </c>
      <c r="O160" s="33">
        <f t="shared" si="0"/>
        <v>14710.37</v>
      </c>
      <c r="P160" s="32">
        <v>1389.81</v>
      </c>
      <c r="Q160" s="32">
        <v>2222.96</v>
      </c>
      <c r="R160" s="34">
        <v>0</v>
      </c>
      <c r="S160" s="34">
        <v>3612.77</v>
      </c>
      <c r="T160" s="35">
        <f t="shared" si="1"/>
        <v>11097.6</v>
      </c>
    </row>
    <row r="161" spans="1:20" ht="18" customHeight="1">
      <c r="A161" s="30" t="s">
        <v>257</v>
      </c>
      <c r="B161" s="36" t="s">
        <v>32</v>
      </c>
      <c r="C161" s="32">
        <v>5261.06</v>
      </c>
      <c r="D161" s="30"/>
      <c r="E161" s="32">
        <v>0</v>
      </c>
      <c r="F161" s="32">
        <v>0</v>
      </c>
      <c r="G161" s="32">
        <v>473.5</v>
      </c>
      <c r="H161" s="32">
        <v>0</v>
      </c>
      <c r="I161" s="33">
        <v>5734.56</v>
      </c>
      <c r="J161" s="32">
        <v>0</v>
      </c>
      <c r="K161" s="32">
        <v>0</v>
      </c>
      <c r="L161" s="32">
        <v>2051.61</v>
      </c>
      <c r="M161" s="32">
        <v>0</v>
      </c>
      <c r="N161" s="32">
        <v>0</v>
      </c>
      <c r="O161" s="33">
        <f t="shared" si="0"/>
        <v>7786.17</v>
      </c>
      <c r="P161" s="32">
        <v>578.72</v>
      </c>
      <c r="Q161" s="32">
        <v>444.22</v>
      </c>
      <c r="R161" s="34">
        <v>1186.9899999999998</v>
      </c>
      <c r="S161" s="34">
        <v>2209.93</v>
      </c>
      <c r="T161" s="35">
        <f t="shared" si="1"/>
        <v>5576.24</v>
      </c>
    </row>
    <row r="162" spans="1:20" ht="18" customHeight="1">
      <c r="A162" s="30" t="s">
        <v>258</v>
      </c>
      <c r="B162" s="36" t="s">
        <v>259</v>
      </c>
      <c r="C162" s="32">
        <v>5261.06</v>
      </c>
      <c r="D162" s="30"/>
      <c r="E162" s="32">
        <v>0</v>
      </c>
      <c r="F162" s="32">
        <v>0</v>
      </c>
      <c r="G162" s="32">
        <v>0</v>
      </c>
      <c r="H162" s="32">
        <v>0</v>
      </c>
      <c r="I162" s="33">
        <v>5261.06</v>
      </c>
      <c r="J162" s="32">
        <v>0</v>
      </c>
      <c r="K162" s="32">
        <v>0</v>
      </c>
      <c r="L162" s="32">
        <v>2051.61</v>
      </c>
      <c r="M162" s="32">
        <v>0</v>
      </c>
      <c r="N162" s="32">
        <v>0</v>
      </c>
      <c r="O162" s="33">
        <f t="shared" si="0"/>
        <v>7312.67</v>
      </c>
      <c r="P162" s="32">
        <v>578.72</v>
      </c>
      <c r="Q162" s="32">
        <v>418.28</v>
      </c>
      <c r="R162" s="34">
        <v>0</v>
      </c>
      <c r="S162" s="34">
        <v>997</v>
      </c>
      <c r="T162" s="35">
        <f t="shared" si="1"/>
        <v>6315.67</v>
      </c>
    </row>
    <row r="163" spans="1:20" ht="18" customHeight="1">
      <c r="A163" s="30" t="s">
        <v>260</v>
      </c>
      <c r="B163" s="36" t="s">
        <v>261</v>
      </c>
      <c r="C163" s="32">
        <v>5423.98</v>
      </c>
      <c r="D163" s="30"/>
      <c r="E163" s="32">
        <v>0</v>
      </c>
      <c r="F163" s="32">
        <v>0</v>
      </c>
      <c r="G163" s="32">
        <v>0</v>
      </c>
      <c r="H163" s="32">
        <v>0</v>
      </c>
      <c r="I163" s="33">
        <v>5423.98</v>
      </c>
      <c r="J163" s="32">
        <v>0</v>
      </c>
      <c r="K163" s="32">
        <v>0</v>
      </c>
      <c r="L163" s="32">
        <v>2020.23</v>
      </c>
      <c r="M163" s="32">
        <v>0</v>
      </c>
      <c r="N163" s="32">
        <v>0</v>
      </c>
      <c r="O163" s="33">
        <f t="shared" si="0"/>
        <v>7444.209999999999</v>
      </c>
      <c r="P163" s="32">
        <v>596.64</v>
      </c>
      <c r="Q163" s="32">
        <v>458.16</v>
      </c>
      <c r="R163" s="34">
        <v>1264.2399999999998</v>
      </c>
      <c r="S163" s="34">
        <v>2319.04</v>
      </c>
      <c r="T163" s="35">
        <f t="shared" si="1"/>
        <v>5125.169999999999</v>
      </c>
    </row>
    <row r="164" spans="1:20" ht="18" customHeight="1">
      <c r="A164" s="30" t="s">
        <v>262</v>
      </c>
      <c r="B164" s="36" t="s">
        <v>263</v>
      </c>
      <c r="C164" s="32">
        <v>8312.66</v>
      </c>
      <c r="D164" s="30"/>
      <c r="E164" s="32">
        <v>0</v>
      </c>
      <c r="F164" s="32">
        <v>775.63</v>
      </c>
      <c r="G164" s="32">
        <v>2493.8</v>
      </c>
      <c r="H164" s="32">
        <v>0</v>
      </c>
      <c r="I164" s="33">
        <v>11582.09</v>
      </c>
      <c r="J164" s="32">
        <v>0</v>
      </c>
      <c r="K164" s="32">
        <v>0</v>
      </c>
      <c r="L164" s="32">
        <v>2244.69</v>
      </c>
      <c r="M164" s="32">
        <v>0</v>
      </c>
      <c r="N164" s="32">
        <v>0</v>
      </c>
      <c r="O164" s="33">
        <f t="shared" si="0"/>
        <v>13826.78</v>
      </c>
      <c r="P164" s="32">
        <v>953.99</v>
      </c>
      <c r="Q164" s="32">
        <v>2001.23</v>
      </c>
      <c r="R164" s="34">
        <v>3038.49</v>
      </c>
      <c r="S164" s="34">
        <v>5993.71</v>
      </c>
      <c r="T164" s="35">
        <f t="shared" si="1"/>
        <v>7833.070000000001</v>
      </c>
    </row>
    <row r="165" spans="1:20" ht="18" customHeight="1">
      <c r="A165" s="30" t="s">
        <v>264</v>
      </c>
      <c r="B165" s="36" t="s">
        <v>265</v>
      </c>
      <c r="C165" s="32">
        <v>11577.87</v>
      </c>
      <c r="D165" s="30"/>
      <c r="E165" s="32">
        <v>0</v>
      </c>
      <c r="F165" s="32">
        <v>578.89</v>
      </c>
      <c r="G165" s="32">
        <v>0</v>
      </c>
      <c r="H165" s="32">
        <v>0</v>
      </c>
      <c r="I165" s="33">
        <v>12156.76</v>
      </c>
      <c r="J165" s="32">
        <v>0</v>
      </c>
      <c r="K165" s="32">
        <v>0</v>
      </c>
      <c r="L165" s="32">
        <v>2020.23</v>
      </c>
      <c r="M165" s="32">
        <v>0</v>
      </c>
      <c r="N165" s="32">
        <v>0</v>
      </c>
      <c r="O165" s="33">
        <f t="shared" si="0"/>
        <v>14176.99</v>
      </c>
      <c r="P165" s="32">
        <v>1337.24</v>
      </c>
      <c r="Q165" s="32">
        <v>2106.01</v>
      </c>
      <c r="R165" s="34">
        <v>233.2099999999998</v>
      </c>
      <c r="S165" s="34">
        <v>3676.46</v>
      </c>
      <c r="T165" s="35">
        <f t="shared" si="1"/>
        <v>10500.529999999999</v>
      </c>
    </row>
    <row r="166" spans="1:20" ht="18" customHeight="1">
      <c r="A166" s="30" t="s">
        <v>266</v>
      </c>
      <c r="B166" s="36" t="s">
        <v>259</v>
      </c>
      <c r="C166" s="32">
        <v>5591.95</v>
      </c>
      <c r="D166" s="30"/>
      <c r="E166" s="32">
        <v>0</v>
      </c>
      <c r="F166" s="32">
        <v>0</v>
      </c>
      <c r="G166" s="32">
        <v>0</v>
      </c>
      <c r="H166" s="32">
        <v>0</v>
      </c>
      <c r="I166" s="33">
        <v>5591.95</v>
      </c>
      <c r="J166" s="32">
        <v>0</v>
      </c>
      <c r="K166" s="32">
        <v>0</v>
      </c>
      <c r="L166" s="32">
        <v>2020.23</v>
      </c>
      <c r="M166" s="32">
        <v>0</v>
      </c>
      <c r="N166" s="32">
        <v>0</v>
      </c>
      <c r="O166" s="33">
        <f t="shared" si="0"/>
        <v>7612.18</v>
      </c>
      <c r="P166" s="32">
        <v>615.11</v>
      </c>
      <c r="Q166" s="32">
        <v>499.27</v>
      </c>
      <c r="R166" s="34">
        <v>1125.0099999999998</v>
      </c>
      <c r="S166" s="34">
        <v>2239.39</v>
      </c>
      <c r="T166" s="35">
        <f t="shared" si="1"/>
        <v>5372.790000000001</v>
      </c>
    </row>
    <row r="167" spans="1:20" ht="18" customHeight="1">
      <c r="A167" s="30" t="s">
        <v>267</v>
      </c>
      <c r="B167" s="36" t="s">
        <v>268</v>
      </c>
      <c r="C167" s="32">
        <v>11139.97</v>
      </c>
      <c r="D167" s="30"/>
      <c r="E167" s="32">
        <v>0</v>
      </c>
      <c r="F167" s="32">
        <v>557</v>
      </c>
      <c r="G167" s="32">
        <v>0</v>
      </c>
      <c r="H167" s="32">
        <v>0</v>
      </c>
      <c r="I167" s="33">
        <v>11696.97</v>
      </c>
      <c r="J167" s="32">
        <v>0</v>
      </c>
      <c r="K167" s="32">
        <v>0</v>
      </c>
      <c r="L167" s="32">
        <v>2020.23</v>
      </c>
      <c r="M167" s="32">
        <v>0</v>
      </c>
      <c r="N167" s="32">
        <v>0</v>
      </c>
      <c r="O167" s="33">
        <f t="shared" si="0"/>
        <v>13717.199999999999</v>
      </c>
      <c r="P167" s="32">
        <v>1286.67</v>
      </c>
      <c r="Q167" s="32">
        <v>1993.47</v>
      </c>
      <c r="R167" s="34">
        <v>324.53</v>
      </c>
      <c r="S167" s="34">
        <v>3604.67</v>
      </c>
      <c r="T167" s="35">
        <f t="shared" si="1"/>
        <v>10112.529999999999</v>
      </c>
    </row>
    <row r="168" spans="1:20" ht="18" customHeight="1">
      <c r="A168" s="30" t="s">
        <v>269</v>
      </c>
      <c r="B168" s="36" t="s">
        <v>44</v>
      </c>
      <c r="C168" s="32">
        <v>6127.68</v>
      </c>
      <c r="D168" s="30"/>
      <c r="E168" s="32">
        <v>0</v>
      </c>
      <c r="F168" s="32">
        <v>0</v>
      </c>
      <c r="G168" s="32">
        <v>0</v>
      </c>
      <c r="H168" s="32">
        <v>0</v>
      </c>
      <c r="I168" s="33">
        <v>6127.68</v>
      </c>
      <c r="J168" s="32">
        <v>0</v>
      </c>
      <c r="K168" s="32">
        <v>0</v>
      </c>
      <c r="L168" s="32">
        <v>2020.23</v>
      </c>
      <c r="M168" s="32">
        <v>0</v>
      </c>
      <c r="N168" s="32">
        <v>0</v>
      </c>
      <c r="O168" s="33">
        <f t="shared" si="0"/>
        <v>8147.91</v>
      </c>
      <c r="P168" s="32">
        <v>674.04</v>
      </c>
      <c r="Q168" s="32">
        <v>578.25</v>
      </c>
      <c r="R168" s="34">
        <v>1133.4700000000003</v>
      </c>
      <c r="S168" s="34">
        <v>2385.76</v>
      </c>
      <c r="T168" s="35">
        <f t="shared" si="1"/>
        <v>5762.15</v>
      </c>
    </row>
    <row r="169" spans="1:20" ht="18" customHeight="1">
      <c r="A169" s="30" t="s">
        <v>270</v>
      </c>
      <c r="B169" s="36" t="s">
        <v>271</v>
      </c>
      <c r="C169" s="32">
        <v>6026.01</v>
      </c>
      <c r="D169" s="30"/>
      <c r="E169" s="32">
        <v>0</v>
      </c>
      <c r="F169" s="32">
        <v>301.3</v>
      </c>
      <c r="G169" s="32">
        <v>0</v>
      </c>
      <c r="H169" s="32">
        <v>0</v>
      </c>
      <c r="I169" s="33">
        <v>6327.31</v>
      </c>
      <c r="J169" s="32">
        <v>0</v>
      </c>
      <c r="K169" s="32">
        <v>0</v>
      </c>
      <c r="L169" s="32">
        <v>2846.25</v>
      </c>
      <c r="M169" s="32">
        <v>0</v>
      </c>
      <c r="N169" s="32">
        <v>0</v>
      </c>
      <c r="O169" s="33">
        <f t="shared" si="0"/>
        <v>9173.560000000001</v>
      </c>
      <c r="P169" s="32">
        <v>662.86</v>
      </c>
      <c r="Q169" s="32">
        <v>688.36</v>
      </c>
      <c r="R169" s="34">
        <v>744.2299999999997</v>
      </c>
      <c r="S169" s="34">
        <v>2095.45</v>
      </c>
      <c r="T169" s="35">
        <f t="shared" si="1"/>
        <v>7078.1100000000015</v>
      </c>
    </row>
    <row r="170" spans="1:20" ht="18" customHeight="1">
      <c r="A170" s="30" t="s">
        <v>272</v>
      </c>
      <c r="B170" s="36" t="s">
        <v>261</v>
      </c>
      <c r="C170" s="32">
        <v>11577.87</v>
      </c>
      <c r="D170" s="30"/>
      <c r="E170" s="32">
        <v>0</v>
      </c>
      <c r="F170" s="32">
        <v>578.89</v>
      </c>
      <c r="G170" s="32">
        <v>0</v>
      </c>
      <c r="H170" s="32">
        <v>0</v>
      </c>
      <c r="I170" s="33">
        <v>12156.76</v>
      </c>
      <c r="J170" s="32">
        <v>0</v>
      </c>
      <c r="K170" s="32">
        <v>0</v>
      </c>
      <c r="L170" s="32">
        <v>2051.61</v>
      </c>
      <c r="M170" s="32">
        <v>1968.24</v>
      </c>
      <c r="N170" s="32">
        <v>0</v>
      </c>
      <c r="O170" s="33">
        <f t="shared" si="0"/>
        <v>16176.61</v>
      </c>
      <c r="P170" s="32">
        <v>1337.24</v>
      </c>
      <c r="Q170" s="32">
        <v>2647.27</v>
      </c>
      <c r="R170" s="34">
        <v>682.8700000000001</v>
      </c>
      <c r="S170" s="34">
        <v>4667.38</v>
      </c>
      <c r="T170" s="35">
        <f t="shared" si="1"/>
        <v>11509.23</v>
      </c>
    </row>
    <row r="171" spans="1:20" ht="18" customHeight="1">
      <c r="A171" s="30" t="s">
        <v>273</v>
      </c>
      <c r="B171" s="36" t="s">
        <v>128</v>
      </c>
      <c r="C171" s="32">
        <v>7576.04</v>
      </c>
      <c r="D171" s="30"/>
      <c r="E171" s="32">
        <v>0</v>
      </c>
      <c r="F171" s="32">
        <v>378.8</v>
      </c>
      <c r="G171" s="32">
        <v>0</v>
      </c>
      <c r="H171" s="32">
        <v>0</v>
      </c>
      <c r="I171" s="33">
        <v>7954.84</v>
      </c>
      <c r="J171" s="32">
        <v>0</v>
      </c>
      <c r="K171" s="32">
        <v>0</v>
      </c>
      <c r="L171" s="32">
        <v>2244.69</v>
      </c>
      <c r="M171" s="32">
        <v>0</v>
      </c>
      <c r="N171" s="32">
        <v>0</v>
      </c>
      <c r="O171" s="33">
        <f t="shared" si="0"/>
        <v>10199.53</v>
      </c>
      <c r="P171" s="32">
        <v>875.03</v>
      </c>
      <c r="Q171" s="32">
        <v>1077.59</v>
      </c>
      <c r="R171" s="34">
        <v>0</v>
      </c>
      <c r="S171" s="34">
        <v>1952.62</v>
      </c>
      <c r="T171" s="35">
        <f t="shared" si="1"/>
        <v>8246.91</v>
      </c>
    </row>
    <row r="172" spans="1:20" ht="18" customHeight="1">
      <c r="A172" s="30" t="s">
        <v>274</v>
      </c>
      <c r="B172" s="36" t="s">
        <v>275</v>
      </c>
      <c r="C172" s="32">
        <v>9186.77</v>
      </c>
      <c r="D172" s="30"/>
      <c r="E172" s="32">
        <v>0</v>
      </c>
      <c r="F172" s="32">
        <v>918.68</v>
      </c>
      <c r="G172" s="32">
        <v>0</v>
      </c>
      <c r="H172" s="32">
        <v>0</v>
      </c>
      <c r="I172" s="33">
        <v>10105.45</v>
      </c>
      <c r="J172" s="32">
        <v>0</v>
      </c>
      <c r="K172" s="32">
        <v>0</v>
      </c>
      <c r="L172" s="32">
        <v>1400</v>
      </c>
      <c r="M172" s="32">
        <v>0</v>
      </c>
      <c r="N172" s="32">
        <v>0</v>
      </c>
      <c r="O172" s="33">
        <f t="shared" si="0"/>
        <v>11505.45</v>
      </c>
      <c r="P172" s="32">
        <v>1111.6</v>
      </c>
      <c r="Q172" s="32">
        <v>1603.95</v>
      </c>
      <c r="R172" s="34">
        <v>2.2737367544323206E-13</v>
      </c>
      <c r="S172" s="34">
        <v>2715.55</v>
      </c>
      <c r="T172" s="35">
        <f t="shared" si="1"/>
        <v>8789.900000000001</v>
      </c>
    </row>
    <row r="173" spans="1:20" ht="18" customHeight="1">
      <c r="A173" s="30" t="s">
        <v>276</v>
      </c>
      <c r="B173" s="36" t="s">
        <v>32</v>
      </c>
      <c r="C173" s="32">
        <v>5591.95</v>
      </c>
      <c r="D173" s="30"/>
      <c r="E173" s="32">
        <v>0</v>
      </c>
      <c r="F173" s="32">
        <v>0</v>
      </c>
      <c r="G173" s="32">
        <v>0</v>
      </c>
      <c r="H173" s="32">
        <v>0</v>
      </c>
      <c r="I173" s="33">
        <v>5591.95</v>
      </c>
      <c r="J173" s="32">
        <v>0</v>
      </c>
      <c r="K173" s="32">
        <v>0</v>
      </c>
      <c r="L173" s="32">
        <v>1400</v>
      </c>
      <c r="M173" s="32">
        <v>0</v>
      </c>
      <c r="N173" s="32">
        <v>0</v>
      </c>
      <c r="O173" s="33">
        <f t="shared" si="0"/>
        <v>6991.95</v>
      </c>
      <c r="P173" s="32">
        <v>615.11</v>
      </c>
      <c r="Q173" s="32">
        <v>499.27</v>
      </c>
      <c r="R173" s="34">
        <v>802.84</v>
      </c>
      <c r="S173" s="34">
        <v>1917.22</v>
      </c>
      <c r="T173" s="35">
        <f t="shared" si="1"/>
        <v>5074.73</v>
      </c>
    </row>
    <row r="174" spans="1:20" ht="18" customHeight="1">
      <c r="A174" s="30" t="s">
        <v>277</v>
      </c>
      <c r="B174" s="36" t="s">
        <v>278</v>
      </c>
      <c r="C174" s="32">
        <v>5423.98</v>
      </c>
      <c r="D174" s="30"/>
      <c r="E174" s="32">
        <v>0</v>
      </c>
      <c r="F174" s="32">
        <v>0</v>
      </c>
      <c r="G174" s="32">
        <v>0</v>
      </c>
      <c r="H174" s="32">
        <v>0</v>
      </c>
      <c r="I174" s="33">
        <v>5423.98</v>
      </c>
      <c r="J174" s="32">
        <v>0</v>
      </c>
      <c r="K174" s="32">
        <v>0</v>
      </c>
      <c r="L174" s="32">
        <v>2075.75</v>
      </c>
      <c r="M174" s="32">
        <v>0</v>
      </c>
      <c r="N174" s="32">
        <v>0</v>
      </c>
      <c r="O174" s="33">
        <f t="shared" si="0"/>
        <v>7499.73</v>
      </c>
      <c r="P174" s="32">
        <v>596.64</v>
      </c>
      <c r="Q174" s="32">
        <v>407.36</v>
      </c>
      <c r="R174" s="34">
        <v>1325.71</v>
      </c>
      <c r="S174" s="34">
        <v>2329.71</v>
      </c>
      <c r="T174" s="35">
        <f t="shared" si="1"/>
        <v>5170.0199999999995</v>
      </c>
    </row>
    <row r="175" spans="1:20" ht="18" customHeight="1">
      <c r="A175" s="30" t="s">
        <v>279</v>
      </c>
      <c r="B175" s="36" t="s">
        <v>280</v>
      </c>
      <c r="C175" s="32">
        <v>10718.64</v>
      </c>
      <c r="D175" s="30"/>
      <c r="E175" s="32">
        <v>0</v>
      </c>
      <c r="F175" s="32">
        <v>0</v>
      </c>
      <c r="G175" s="32">
        <v>0</v>
      </c>
      <c r="H175" s="32">
        <v>0</v>
      </c>
      <c r="I175" s="33">
        <v>10718.64</v>
      </c>
      <c r="J175" s="32">
        <v>0</v>
      </c>
      <c r="K175" s="32">
        <v>0</v>
      </c>
      <c r="L175" s="32">
        <v>2020.23</v>
      </c>
      <c r="M175" s="32">
        <v>0</v>
      </c>
      <c r="N175" s="32">
        <v>0</v>
      </c>
      <c r="O175" s="33">
        <f t="shared" si="0"/>
        <v>12738.869999999999</v>
      </c>
      <c r="P175" s="32">
        <v>1179.05</v>
      </c>
      <c r="Q175" s="32">
        <v>1701.89</v>
      </c>
      <c r="R175" s="34">
        <v>0</v>
      </c>
      <c r="S175" s="34">
        <v>2880.94</v>
      </c>
      <c r="T175" s="35">
        <f t="shared" si="1"/>
        <v>9857.929999999998</v>
      </c>
    </row>
    <row r="176" spans="1:20" ht="18" customHeight="1">
      <c r="A176" s="30" t="s">
        <v>281</v>
      </c>
      <c r="B176" s="36" t="s">
        <v>235</v>
      </c>
      <c r="C176" s="32">
        <v>5423.98</v>
      </c>
      <c r="D176" s="30"/>
      <c r="E176" s="32">
        <v>0</v>
      </c>
      <c r="F176" s="32">
        <v>0</v>
      </c>
      <c r="G176" s="32">
        <v>0</v>
      </c>
      <c r="H176" s="32">
        <v>0</v>
      </c>
      <c r="I176" s="33">
        <v>5423.98</v>
      </c>
      <c r="J176" s="32">
        <v>0</v>
      </c>
      <c r="K176" s="32">
        <v>0</v>
      </c>
      <c r="L176" s="32">
        <v>2051.61</v>
      </c>
      <c r="M176" s="32">
        <v>0</v>
      </c>
      <c r="N176" s="32">
        <v>0</v>
      </c>
      <c r="O176" s="33">
        <f t="shared" si="0"/>
        <v>7475.59</v>
      </c>
      <c r="P176" s="32">
        <v>596.64</v>
      </c>
      <c r="Q176" s="32">
        <v>458.16</v>
      </c>
      <c r="R176" s="34">
        <v>-1.1368683772161603E-13</v>
      </c>
      <c r="S176" s="34">
        <v>1054.8</v>
      </c>
      <c r="T176" s="35">
        <f t="shared" si="1"/>
        <v>6420.79</v>
      </c>
    </row>
    <row r="177" spans="1:20" ht="18" customHeight="1">
      <c r="A177" s="30" t="s">
        <v>282</v>
      </c>
      <c r="B177" s="36" t="s">
        <v>215</v>
      </c>
      <c r="C177" s="32">
        <v>6127.68</v>
      </c>
      <c r="D177" s="30"/>
      <c r="E177" s="32">
        <v>0</v>
      </c>
      <c r="F177" s="32">
        <v>0</v>
      </c>
      <c r="G177" s="32">
        <v>0</v>
      </c>
      <c r="H177" s="32">
        <v>0</v>
      </c>
      <c r="I177" s="33">
        <v>6127.68</v>
      </c>
      <c r="J177" s="32">
        <v>0</v>
      </c>
      <c r="K177" s="32">
        <v>0</v>
      </c>
      <c r="L177" s="32">
        <v>2020.23</v>
      </c>
      <c r="M177" s="32">
        <v>0</v>
      </c>
      <c r="N177" s="32">
        <v>0</v>
      </c>
      <c r="O177" s="33">
        <f t="shared" si="0"/>
        <v>8147.91</v>
      </c>
      <c r="P177" s="32">
        <v>674.04</v>
      </c>
      <c r="Q177" s="32">
        <v>2379.39</v>
      </c>
      <c r="R177" s="34">
        <v>859.9100000000003</v>
      </c>
      <c r="S177" s="34">
        <v>3913.34</v>
      </c>
      <c r="T177" s="35">
        <f t="shared" si="1"/>
        <v>4234.57</v>
      </c>
    </row>
    <row r="178" spans="1:20" ht="18" customHeight="1">
      <c r="A178" s="30" t="s">
        <v>283</v>
      </c>
      <c r="B178" s="36" t="s">
        <v>225</v>
      </c>
      <c r="C178" s="32">
        <v>12505.96</v>
      </c>
      <c r="D178" s="30"/>
      <c r="E178" s="32">
        <v>0</v>
      </c>
      <c r="F178" s="32">
        <v>625.3</v>
      </c>
      <c r="G178" s="32">
        <v>0</v>
      </c>
      <c r="H178" s="32">
        <v>0</v>
      </c>
      <c r="I178" s="33">
        <v>13131.259999999998</v>
      </c>
      <c r="J178" s="32">
        <v>0</v>
      </c>
      <c r="K178" s="32">
        <v>0</v>
      </c>
      <c r="L178" s="32">
        <v>2020.23</v>
      </c>
      <c r="M178" s="32">
        <v>0</v>
      </c>
      <c r="N178" s="32">
        <v>0</v>
      </c>
      <c r="O178" s="33">
        <f t="shared" si="0"/>
        <v>15151.489999999998</v>
      </c>
      <c r="P178" s="32">
        <v>1444.44</v>
      </c>
      <c r="Q178" s="32">
        <v>2344.52</v>
      </c>
      <c r="R178" s="34">
        <v>0</v>
      </c>
      <c r="S178" s="34">
        <v>3788.96</v>
      </c>
      <c r="T178" s="35">
        <f t="shared" si="1"/>
        <v>11362.529999999999</v>
      </c>
    </row>
    <row r="179" spans="1:20" ht="18" customHeight="1">
      <c r="A179" s="30" t="s">
        <v>284</v>
      </c>
      <c r="B179" s="31" t="s">
        <v>28</v>
      </c>
      <c r="C179" s="32">
        <v>10718.64</v>
      </c>
      <c r="D179" s="30"/>
      <c r="E179" s="32">
        <v>0</v>
      </c>
      <c r="F179" s="32">
        <v>1071.86</v>
      </c>
      <c r="G179" s="32">
        <v>0</v>
      </c>
      <c r="H179" s="32">
        <v>0</v>
      </c>
      <c r="I179" s="33">
        <v>11790.5</v>
      </c>
      <c r="J179" s="32">
        <v>0</v>
      </c>
      <c r="K179" s="32">
        <v>1071.86</v>
      </c>
      <c r="L179" s="32">
        <v>2020.23</v>
      </c>
      <c r="M179" s="32">
        <v>0</v>
      </c>
      <c r="N179" s="32">
        <v>0</v>
      </c>
      <c r="O179" s="33">
        <f t="shared" si="0"/>
        <v>14882.59</v>
      </c>
      <c r="P179" s="32">
        <v>1414.86</v>
      </c>
      <c r="Q179" s="32">
        <v>2868.23</v>
      </c>
      <c r="R179" s="34">
        <v>2.2737367544323206E-13</v>
      </c>
      <c r="S179" s="34">
        <v>4283.09</v>
      </c>
      <c r="T179" s="35">
        <f t="shared" si="1"/>
        <v>10599.5</v>
      </c>
    </row>
    <row r="180" spans="1:20" ht="18" customHeight="1">
      <c r="A180" s="30" t="s">
        <v>285</v>
      </c>
      <c r="B180" s="36" t="s">
        <v>235</v>
      </c>
      <c r="C180" s="32">
        <v>7873.84</v>
      </c>
      <c r="D180" s="30" t="s">
        <v>141</v>
      </c>
      <c r="E180" s="32">
        <v>4514.4</v>
      </c>
      <c r="F180" s="32">
        <v>393.69</v>
      </c>
      <c r="G180" s="32">
        <v>0</v>
      </c>
      <c r="H180" s="32">
        <v>0</v>
      </c>
      <c r="I180" s="33">
        <v>12781.93</v>
      </c>
      <c r="J180" s="32">
        <v>0</v>
      </c>
      <c r="K180" s="32">
        <v>0</v>
      </c>
      <c r="L180" s="32">
        <v>2075.75</v>
      </c>
      <c r="M180" s="32">
        <v>0</v>
      </c>
      <c r="N180" s="32">
        <v>0</v>
      </c>
      <c r="O180" s="33">
        <f t="shared" si="0"/>
        <v>14857.68</v>
      </c>
      <c r="P180" s="32">
        <v>909.43</v>
      </c>
      <c r="Q180" s="32">
        <v>2343.44</v>
      </c>
      <c r="R180" s="34">
        <v>695.17</v>
      </c>
      <c r="S180" s="34">
        <v>3948.04</v>
      </c>
      <c r="T180" s="35">
        <f t="shared" si="1"/>
        <v>10909.64</v>
      </c>
    </row>
    <row r="181" spans="1:20" ht="18" customHeight="1">
      <c r="A181" s="30" t="s">
        <v>286</v>
      </c>
      <c r="B181" s="36" t="s">
        <v>0</v>
      </c>
      <c r="C181" s="32">
        <v>5261.06</v>
      </c>
      <c r="D181" s="30"/>
      <c r="E181" s="32">
        <v>0</v>
      </c>
      <c r="F181" s="32">
        <v>0</v>
      </c>
      <c r="G181" s="32">
        <v>0</v>
      </c>
      <c r="H181" s="32">
        <v>0</v>
      </c>
      <c r="I181" s="33">
        <v>5261.06</v>
      </c>
      <c r="J181" s="32">
        <v>0</v>
      </c>
      <c r="K181" s="32">
        <v>0</v>
      </c>
      <c r="L181" s="32">
        <v>1757.17</v>
      </c>
      <c r="M181" s="32">
        <v>0</v>
      </c>
      <c r="N181" s="32">
        <v>0</v>
      </c>
      <c r="O181" s="33">
        <f t="shared" si="0"/>
        <v>7018.2300000000005</v>
      </c>
      <c r="P181" s="32">
        <v>578.72</v>
      </c>
      <c r="Q181" s="32">
        <v>418.28</v>
      </c>
      <c r="R181" s="34">
        <v>0</v>
      </c>
      <c r="S181" s="34">
        <v>997</v>
      </c>
      <c r="T181" s="35">
        <f t="shared" si="1"/>
        <v>6021.2300000000005</v>
      </c>
    </row>
    <row r="182" spans="1:20" ht="18" customHeight="1">
      <c r="A182" s="30" t="s">
        <v>287</v>
      </c>
      <c r="B182" s="36" t="s">
        <v>44</v>
      </c>
      <c r="C182" s="32">
        <v>5423.98</v>
      </c>
      <c r="D182" s="30"/>
      <c r="E182" s="32">
        <v>0</v>
      </c>
      <c r="F182" s="32">
        <v>0</v>
      </c>
      <c r="G182" s="32">
        <v>1265.6</v>
      </c>
      <c r="H182" s="32">
        <v>0</v>
      </c>
      <c r="I182" s="33">
        <v>6689.58</v>
      </c>
      <c r="J182" s="32">
        <v>0</v>
      </c>
      <c r="K182" s="32">
        <v>0</v>
      </c>
      <c r="L182" s="32">
        <v>2075.75</v>
      </c>
      <c r="M182" s="32">
        <v>0</v>
      </c>
      <c r="N182" s="32">
        <v>0</v>
      </c>
      <c r="O182" s="33">
        <f t="shared" si="0"/>
        <v>8765.33</v>
      </c>
      <c r="P182" s="32">
        <v>596.64</v>
      </c>
      <c r="Q182" s="32">
        <v>754.06</v>
      </c>
      <c r="R182" s="34">
        <v>671.16</v>
      </c>
      <c r="S182" s="34">
        <v>2021.86</v>
      </c>
      <c r="T182" s="35">
        <f t="shared" si="1"/>
        <v>6743.47</v>
      </c>
    </row>
    <row r="183" spans="1:20" ht="18" customHeight="1">
      <c r="A183" s="30" t="s">
        <v>288</v>
      </c>
      <c r="B183" s="36" t="s">
        <v>289</v>
      </c>
      <c r="C183" s="32">
        <v>11577.87</v>
      </c>
      <c r="D183" s="30"/>
      <c r="E183" s="32">
        <v>0</v>
      </c>
      <c r="F183" s="32">
        <v>578.89</v>
      </c>
      <c r="G183" s="32">
        <v>0</v>
      </c>
      <c r="H183" s="32">
        <v>0</v>
      </c>
      <c r="I183" s="33">
        <v>12156.76</v>
      </c>
      <c r="J183" s="32">
        <v>0</v>
      </c>
      <c r="K183" s="32">
        <v>0</v>
      </c>
      <c r="L183" s="32">
        <v>2317.08</v>
      </c>
      <c r="M183" s="32">
        <v>0</v>
      </c>
      <c r="N183" s="32">
        <v>0</v>
      </c>
      <c r="O183" s="33">
        <f t="shared" si="0"/>
        <v>14473.84</v>
      </c>
      <c r="P183" s="32">
        <v>1337.24</v>
      </c>
      <c r="Q183" s="32">
        <v>2106.01</v>
      </c>
      <c r="R183" s="34">
        <v>-2.2737367544323206E-13</v>
      </c>
      <c r="S183" s="34">
        <v>3443.25</v>
      </c>
      <c r="T183" s="35">
        <f t="shared" si="1"/>
        <v>11030.59</v>
      </c>
    </row>
    <row r="184" spans="1:20" ht="18" customHeight="1">
      <c r="A184" s="30" t="s">
        <v>290</v>
      </c>
      <c r="B184" s="36" t="s">
        <v>291</v>
      </c>
      <c r="C184" s="32">
        <v>4778.57</v>
      </c>
      <c r="D184" s="30"/>
      <c r="E184" s="32">
        <v>0</v>
      </c>
      <c r="F184" s="32">
        <v>0</v>
      </c>
      <c r="G184" s="32">
        <v>0</v>
      </c>
      <c r="H184" s="32">
        <v>0</v>
      </c>
      <c r="I184" s="33">
        <v>4778.57</v>
      </c>
      <c r="J184" s="32">
        <v>0</v>
      </c>
      <c r="K184" s="32">
        <v>0</v>
      </c>
      <c r="L184" s="32">
        <v>2051.61</v>
      </c>
      <c r="M184" s="32">
        <v>0</v>
      </c>
      <c r="N184" s="32">
        <v>0</v>
      </c>
      <c r="O184" s="33">
        <f t="shared" si="0"/>
        <v>6830.18</v>
      </c>
      <c r="P184" s="32">
        <v>525.64</v>
      </c>
      <c r="Q184" s="32">
        <v>235.46</v>
      </c>
      <c r="R184" s="34">
        <v>3143.97</v>
      </c>
      <c r="S184" s="34">
        <v>3905.07</v>
      </c>
      <c r="T184" s="35">
        <f t="shared" si="1"/>
        <v>2925.11</v>
      </c>
    </row>
    <row r="185" spans="1:20" ht="18" customHeight="1">
      <c r="A185" s="30" t="s">
        <v>292</v>
      </c>
      <c r="B185" s="36" t="s">
        <v>293</v>
      </c>
      <c r="C185" s="32">
        <v>11139.97</v>
      </c>
      <c r="D185" s="30"/>
      <c r="E185" s="32">
        <v>0</v>
      </c>
      <c r="F185" s="32">
        <v>557</v>
      </c>
      <c r="G185" s="32">
        <v>0</v>
      </c>
      <c r="H185" s="32">
        <v>0</v>
      </c>
      <c r="I185" s="33">
        <v>11696.97</v>
      </c>
      <c r="J185" s="32">
        <v>0</v>
      </c>
      <c r="K185" s="32">
        <v>0</v>
      </c>
      <c r="L185" s="32">
        <v>2020.23</v>
      </c>
      <c r="M185" s="32">
        <v>0</v>
      </c>
      <c r="N185" s="32">
        <v>0</v>
      </c>
      <c r="O185" s="33">
        <f t="shared" si="0"/>
        <v>13717.199999999999</v>
      </c>
      <c r="P185" s="32">
        <v>1286.67</v>
      </c>
      <c r="Q185" s="32">
        <v>1993.47</v>
      </c>
      <c r="R185" s="34">
        <v>-2.2737367544323206E-13</v>
      </c>
      <c r="S185" s="34">
        <v>3280.14</v>
      </c>
      <c r="T185" s="35">
        <f t="shared" si="1"/>
        <v>10437.06</v>
      </c>
    </row>
    <row r="186" spans="1:20" ht="18" customHeight="1">
      <c r="A186" s="30" t="s">
        <v>294</v>
      </c>
      <c r="B186" s="36" t="s">
        <v>295</v>
      </c>
      <c r="C186" s="32">
        <v>11139.97</v>
      </c>
      <c r="D186" s="30"/>
      <c r="E186" s="32">
        <v>0</v>
      </c>
      <c r="F186" s="32">
        <v>0</v>
      </c>
      <c r="G186" s="32">
        <v>1114</v>
      </c>
      <c r="H186" s="32">
        <v>0</v>
      </c>
      <c r="I186" s="33">
        <v>12253.97</v>
      </c>
      <c r="J186" s="32">
        <v>0</v>
      </c>
      <c r="K186" s="32">
        <v>0</v>
      </c>
      <c r="L186" s="32">
        <v>3683.55</v>
      </c>
      <c r="M186" s="32">
        <v>0</v>
      </c>
      <c r="N186" s="32">
        <v>0</v>
      </c>
      <c r="O186" s="33">
        <f t="shared" si="0"/>
        <v>15937.52</v>
      </c>
      <c r="P186" s="32">
        <v>1225.4</v>
      </c>
      <c r="Q186" s="32">
        <v>2111.36</v>
      </c>
      <c r="R186" s="34">
        <v>1292</v>
      </c>
      <c r="S186" s="34">
        <v>4628.76</v>
      </c>
      <c r="T186" s="35">
        <f t="shared" si="1"/>
        <v>11308.76</v>
      </c>
    </row>
    <row r="187" spans="1:20" ht="18" customHeight="1">
      <c r="A187" s="30" t="s">
        <v>296</v>
      </c>
      <c r="B187" s="36" t="s">
        <v>185</v>
      </c>
      <c r="C187" s="32">
        <v>5591.95</v>
      </c>
      <c r="D187" s="30"/>
      <c r="E187" s="32">
        <v>0</v>
      </c>
      <c r="F187" s="32">
        <v>0</v>
      </c>
      <c r="G187" s="32">
        <v>0</v>
      </c>
      <c r="H187" s="32">
        <v>0</v>
      </c>
      <c r="I187" s="33">
        <v>5591.95</v>
      </c>
      <c r="J187" s="32">
        <v>0</v>
      </c>
      <c r="K187" s="32">
        <v>0</v>
      </c>
      <c r="L187" s="32">
        <v>2051.61</v>
      </c>
      <c r="M187" s="32">
        <v>0</v>
      </c>
      <c r="N187" s="32">
        <v>0</v>
      </c>
      <c r="O187" s="33">
        <f t="shared" si="0"/>
        <v>7643.5599999999995</v>
      </c>
      <c r="P187" s="32">
        <v>615.11</v>
      </c>
      <c r="Q187" s="32">
        <v>499.27</v>
      </c>
      <c r="R187" s="34">
        <v>1213</v>
      </c>
      <c r="S187" s="34">
        <v>2327.38</v>
      </c>
      <c r="T187" s="35">
        <f t="shared" si="1"/>
        <v>5316.179999999999</v>
      </c>
    </row>
    <row r="188" spans="1:20" ht="18" customHeight="1">
      <c r="A188" s="30" t="s">
        <v>297</v>
      </c>
      <c r="B188" s="36" t="s">
        <v>32</v>
      </c>
      <c r="C188" s="32">
        <v>9547.88</v>
      </c>
      <c r="D188" s="30"/>
      <c r="E188" s="32">
        <v>0</v>
      </c>
      <c r="F188" s="32">
        <v>1013.77</v>
      </c>
      <c r="G188" s="32">
        <v>589.81</v>
      </c>
      <c r="H188" s="32">
        <v>0</v>
      </c>
      <c r="I188" s="33">
        <v>11151.46</v>
      </c>
      <c r="J188" s="32">
        <v>0</v>
      </c>
      <c r="K188" s="32">
        <v>0</v>
      </c>
      <c r="L188" s="32">
        <v>1400</v>
      </c>
      <c r="M188" s="32">
        <v>0</v>
      </c>
      <c r="N188" s="32">
        <v>0</v>
      </c>
      <c r="O188" s="33">
        <f t="shared" si="0"/>
        <v>12551.46</v>
      </c>
      <c r="P188" s="32">
        <v>1226.66</v>
      </c>
      <c r="Q188" s="32">
        <v>1859.96</v>
      </c>
      <c r="R188" s="34">
        <v>-2.2737367544323206E-13</v>
      </c>
      <c r="S188" s="34">
        <v>3086.62</v>
      </c>
      <c r="T188" s="35">
        <f t="shared" si="1"/>
        <v>9464.84</v>
      </c>
    </row>
    <row r="189" spans="1:20" ht="18" customHeight="1">
      <c r="A189" s="30" t="s">
        <v>298</v>
      </c>
      <c r="B189" s="36" t="s">
        <v>299</v>
      </c>
      <c r="C189" s="32">
        <v>0</v>
      </c>
      <c r="D189" s="30"/>
      <c r="E189" s="32">
        <v>0</v>
      </c>
      <c r="F189" s="32">
        <v>0</v>
      </c>
      <c r="G189" s="32">
        <v>0</v>
      </c>
      <c r="H189" s="32">
        <v>0</v>
      </c>
      <c r="I189" s="33">
        <v>0</v>
      </c>
      <c r="J189" s="32">
        <v>2338.25</v>
      </c>
      <c r="K189" s="32">
        <v>0</v>
      </c>
      <c r="L189" s="32">
        <v>8414.75</v>
      </c>
      <c r="M189" s="32">
        <v>0</v>
      </c>
      <c r="N189" s="32">
        <v>0</v>
      </c>
      <c r="O189" s="33">
        <f t="shared" si="0"/>
        <v>10753</v>
      </c>
      <c r="P189" s="32">
        <v>0</v>
      </c>
      <c r="Q189" s="32">
        <v>32.57</v>
      </c>
      <c r="R189" s="34">
        <v>0</v>
      </c>
      <c r="S189" s="34">
        <v>32.57</v>
      </c>
      <c r="T189" s="35">
        <f t="shared" si="1"/>
        <v>10720.43</v>
      </c>
    </row>
    <row r="190" spans="1:20" ht="18" customHeight="1">
      <c r="A190" s="30" t="s">
        <v>300</v>
      </c>
      <c r="B190" s="36" t="s">
        <v>301</v>
      </c>
      <c r="C190" s="32">
        <v>5591.95</v>
      </c>
      <c r="D190" s="30"/>
      <c r="E190" s="32">
        <v>0</v>
      </c>
      <c r="F190" s="32">
        <v>0</v>
      </c>
      <c r="G190" s="32">
        <v>0</v>
      </c>
      <c r="H190" s="32">
        <v>0</v>
      </c>
      <c r="I190" s="33">
        <v>5591.95</v>
      </c>
      <c r="J190" s="32">
        <v>0</v>
      </c>
      <c r="K190" s="32">
        <v>0</v>
      </c>
      <c r="L190" s="32">
        <v>2020.23</v>
      </c>
      <c r="M190" s="32">
        <v>0</v>
      </c>
      <c r="N190" s="32">
        <v>0</v>
      </c>
      <c r="O190" s="33">
        <f t="shared" si="0"/>
        <v>7612.18</v>
      </c>
      <c r="P190" s="32">
        <v>615.11</v>
      </c>
      <c r="Q190" s="32">
        <v>499.27</v>
      </c>
      <c r="R190" s="34">
        <v>1343.25</v>
      </c>
      <c r="S190" s="34">
        <v>2457.63</v>
      </c>
      <c r="T190" s="35">
        <f t="shared" si="1"/>
        <v>5154.55</v>
      </c>
    </row>
    <row r="191" spans="1:20" ht="18" customHeight="1">
      <c r="A191" s="30" t="s">
        <v>302</v>
      </c>
      <c r="B191" s="36" t="s">
        <v>90</v>
      </c>
      <c r="C191" s="32">
        <v>6127.68</v>
      </c>
      <c r="D191" s="30"/>
      <c r="E191" s="32">
        <v>0</v>
      </c>
      <c r="F191" s="32">
        <v>0</v>
      </c>
      <c r="G191" s="32">
        <v>1409.37</v>
      </c>
      <c r="H191" s="32">
        <v>0</v>
      </c>
      <c r="I191" s="33">
        <v>7537.05</v>
      </c>
      <c r="J191" s="32">
        <v>0</v>
      </c>
      <c r="K191" s="32">
        <v>0</v>
      </c>
      <c r="L191" s="32">
        <v>2051.61</v>
      </c>
      <c r="M191" s="32">
        <v>0</v>
      </c>
      <c r="N191" s="32">
        <v>0</v>
      </c>
      <c r="O191" s="33">
        <f t="shared" si="0"/>
        <v>9588.66</v>
      </c>
      <c r="P191" s="32">
        <v>651.58</v>
      </c>
      <c r="Q191" s="32">
        <v>803.49</v>
      </c>
      <c r="R191" s="34">
        <v>2540.29</v>
      </c>
      <c r="S191" s="34">
        <v>3995.36</v>
      </c>
      <c r="T191" s="35">
        <f t="shared" si="1"/>
        <v>5593.299999999999</v>
      </c>
    </row>
    <row r="192" spans="1:20" ht="18" customHeight="1">
      <c r="A192" s="30" t="s">
        <v>303</v>
      </c>
      <c r="B192" s="36" t="s">
        <v>304</v>
      </c>
      <c r="C192" s="32">
        <v>6127.68</v>
      </c>
      <c r="D192" s="30"/>
      <c r="E192" s="32">
        <v>0</v>
      </c>
      <c r="F192" s="32">
        <v>0</v>
      </c>
      <c r="G192" s="32">
        <v>0</v>
      </c>
      <c r="H192" s="32">
        <v>0</v>
      </c>
      <c r="I192" s="33">
        <v>6127.68</v>
      </c>
      <c r="J192" s="32">
        <v>0</v>
      </c>
      <c r="K192" s="32">
        <v>0</v>
      </c>
      <c r="L192" s="32">
        <v>2075.75</v>
      </c>
      <c r="M192" s="32">
        <v>0</v>
      </c>
      <c r="N192" s="32">
        <v>0</v>
      </c>
      <c r="O192" s="33">
        <f t="shared" si="0"/>
        <v>8203.43</v>
      </c>
      <c r="P192" s="32">
        <v>674.04</v>
      </c>
      <c r="Q192" s="32">
        <v>332.79</v>
      </c>
      <c r="R192" s="34">
        <v>2703.08</v>
      </c>
      <c r="S192" s="34">
        <v>3709.91</v>
      </c>
      <c r="T192" s="35">
        <f t="shared" si="1"/>
        <v>4493.52</v>
      </c>
    </row>
    <row r="193" spans="1:20" ht="18" customHeight="1">
      <c r="A193" s="30" t="s">
        <v>305</v>
      </c>
      <c r="B193" s="36" t="s">
        <v>306</v>
      </c>
      <c r="C193" s="32">
        <v>11577.87</v>
      </c>
      <c r="D193" s="30"/>
      <c r="E193" s="32">
        <v>0</v>
      </c>
      <c r="F193" s="32">
        <v>578.89</v>
      </c>
      <c r="G193" s="32">
        <v>0</v>
      </c>
      <c r="H193" s="32">
        <v>0</v>
      </c>
      <c r="I193" s="33">
        <v>12156.76</v>
      </c>
      <c r="J193" s="32">
        <v>0</v>
      </c>
      <c r="K193" s="32">
        <v>0</v>
      </c>
      <c r="L193" s="32">
        <v>2051.61</v>
      </c>
      <c r="M193" s="32">
        <v>0</v>
      </c>
      <c r="N193" s="32">
        <v>0</v>
      </c>
      <c r="O193" s="33">
        <f t="shared" si="0"/>
        <v>14208.37</v>
      </c>
      <c r="P193" s="32">
        <v>1337.24</v>
      </c>
      <c r="Q193" s="32">
        <v>2106.01</v>
      </c>
      <c r="R193" s="34">
        <v>663.76</v>
      </c>
      <c r="S193" s="34">
        <v>4107.01</v>
      </c>
      <c r="T193" s="35">
        <f t="shared" si="1"/>
        <v>10101.36</v>
      </c>
    </row>
    <row r="194" spans="1:20" ht="18" customHeight="1">
      <c r="A194" s="30" t="s">
        <v>307</v>
      </c>
      <c r="B194" s="36" t="s">
        <v>50</v>
      </c>
      <c r="C194" s="32">
        <v>10718.64</v>
      </c>
      <c r="D194" s="30"/>
      <c r="E194" s="32">
        <v>0</v>
      </c>
      <c r="F194" s="32">
        <v>0</v>
      </c>
      <c r="G194" s="32">
        <v>1071.86</v>
      </c>
      <c r="H194" s="32">
        <v>0</v>
      </c>
      <c r="I194" s="33">
        <v>11790.5</v>
      </c>
      <c r="J194" s="32">
        <v>0</v>
      </c>
      <c r="K194" s="32">
        <v>0</v>
      </c>
      <c r="L194" s="32">
        <v>1918.87</v>
      </c>
      <c r="M194" s="32">
        <v>1822.17</v>
      </c>
      <c r="N194" s="32">
        <v>0</v>
      </c>
      <c r="O194" s="33">
        <f t="shared" si="0"/>
        <v>15531.54</v>
      </c>
      <c r="P194" s="32">
        <v>1179.05</v>
      </c>
      <c r="Q194" s="32">
        <v>2549.89</v>
      </c>
      <c r="R194" s="34">
        <v>583.55</v>
      </c>
      <c r="S194" s="34">
        <v>4312.49</v>
      </c>
      <c r="T194" s="35">
        <f t="shared" si="1"/>
        <v>11219.050000000001</v>
      </c>
    </row>
    <row r="195" spans="1:20" ht="18" customHeight="1">
      <c r="A195" s="30" t="s">
        <v>308</v>
      </c>
      <c r="B195" s="36" t="s">
        <v>293</v>
      </c>
      <c r="C195" s="32">
        <v>6127.68</v>
      </c>
      <c r="D195" s="30"/>
      <c r="E195" s="32">
        <v>0</v>
      </c>
      <c r="F195" s="32">
        <v>0</v>
      </c>
      <c r="G195" s="32">
        <v>0</v>
      </c>
      <c r="H195" s="32">
        <v>0</v>
      </c>
      <c r="I195" s="33">
        <v>6127.68</v>
      </c>
      <c r="J195" s="32">
        <v>0</v>
      </c>
      <c r="K195" s="32">
        <v>0</v>
      </c>
      <c r="L195" s="32">
        <v>2020.23</v>
      </c>
      <c r="M195" s="32">
        <v>0</v>
      </c>
      <c r="N195" s="32">
        <v>0</v>
      </c>
      <c r="O195" s="33">
        <f t="shared" si="0"/>
        <v>8147.91</v>
      </c>
      <c r="P195" s="32">
        <v>674.04</v>
      </c>
      <c r="Q195" s="32">
        <v>630.39</v>
      </c>
      <c r="R195" s="34">
        <v>406.52</v>
      </c>
      <c r="S195" s="34">
        <v>1710.95</v>
      </c>
      <c r="T195" s="35">
        <f t="shared" si="1"/>
        <v>6436.96</v>
      </c>
    </row>
    <row r="196" spans="1:20" ht="18" customHeight="1">
      <c r="A196" s="30" t="s">
        <v>309</v>
      </c>
      <c r="B196" s="36" t="s">
        <v>92</v>
      </c>
      <c r="C196" s="32">
        <v>12505.96</v>
      </c>
      <c r="D196" s="30"/>
      <c r="E196" s="32">
        <v>0</v>
      </c>
      <c r="F196" s="32">
        <v>0</v>
      </c>
      <c r="G196" s="32">
        <v>0</v>
      </c>
      <c r="H196" s="32">
        <v>0</v>
      </c>
      <c r="I196" s="33">
        <v>12505.96</v>
      </c>
      <c r="J196" s="32">
        <v>0</v>
      </c>
      <c r="K196" s="32">
        <v>0</v>
      </c>
      <c r="L196" s="32">
        <v>2020.23</v>
      </c>
      <c r="M196" s="32">
        <v>0</v>
      </c>
      <c r="N196" s="32">
        <v>0</v>
      </c>
      <c r="O196" s="33">
        <f t="shared" si="0"/>
        <v>14526.189999999999</v>
      </c>
      <c r="P196" s="32">
        <v>1375.66</v>
      </c>
      <c r="Q196" s="32">
        <v>2191.47</v>
      </c>
      <c r="R196" s="34">
        <v>2.2737367544323206E-13</v>
      </c>
      <c r="S196" s="34">
        <v>3567.13</v>
      </c>
      <c r="T196" s="35">
        <f t="shared" si="1"/>
        <v>10959.059999999998</v>
      </c>
    </row>
    <row r="197" spans="1:20" ht="18" customHeight="1">
      <c r="A197" s="30" t="s">
        <v>310</v>
      </c>
      <c r="B197" s="36" t="s">
        <v>229</v>
      </c>
      <c r="C197" s="32">
        <v>7576.04</v>
      </c>
      <c r="D197" s="30"/>
      <c r="E197" s="32">
        <v>0</v>
      </c>
      <c r="F197" s="32">
        <v>0</v>
      </c>
      <c r="G197" s="32">
        <v>0</v>
      </c>
      <c r="H197" s="32">
        <v>0</v>
      </c>
      <c r="I197" s="33">
        <v>7576.04</v>
      </c>
      <c r="J197" s="32">
        <v>0</v>
      </c>
      <c r="K197" s="32">
        <v>0</v>
      </c>
      <c r="L197" s="32">
        <v>1918.87</v>
      </c>
      <c r="M197" s="32">
        <v>0</v>
      </c>
      <c r="N197" s="32">
        <v>0</v>
      </c>
      <c r="O197" s="33">
        <f t="shared" si="0"/>
        <v>9494.91</v>
      </c>
      <c r="P197" s="32">
        <v>833.36</v>
      </c>
      <c r="Q197" s="32">
        <v>984.88</v>
      </c>
      <c r="R197" s="34">
        <v>75.75999999999999</v>
      </c>
      <c r="S197" s="34">
        <v>1894</v>
      </c>
      <c r="T197" s="35">
        <f t="shared" si="1"/>
        <v>7600.91</v>
      </c>
    </row>
    <row r="198" spans="1:20" ht="18" customHeight="1">
      <c r="A198" s="30" t="s">
        <v>311</v>
      </c>
      <c r="B198" s="36" t="s">
        <v>44</v>
      </c>
      <c r="C198" s="32">
        <v>5591.95</v>
      </c>
      <c r="D198" s="30"/>
      <c r="E198" s="32">
        <v>0</v>
      </c>
      <c r="F198" s="32">
        <v>0</v>
      </c>
      <c r="G198" s="32">
        <v>1304.79</v>
      </c>
      <c r="H198" s="32">
        <v>0</v>
      </c>
      <c r="I198" s="33">
        <v>6896.74</v>
      </c>
      <c r="J198" s="32">
        <v>0</v>
      </c>
      <c r="K198" s="32">
        <v>0</v>
      </c>
      <c r="L198" s="32">
        <v>2244.69</v>
      </c>
      <c r="M198" s="32">
        <v>0</v>
      </c>
      <c r="N198" s="32">
        <v>0</v>
      </c>
      <c r="O198" s="33">
        <f t="shared" si="0"/>
        <v>9141.43</v>
      </c>
      <c r="P198" s="32">
        <v>615.11</v>
      </c>
      <c r="Q198" s="32">
        <v>753.81</v>
      </c>
      <c r="R198" s="34">
        <v>785.5299999999999</v>
      </c>
      <c r="S198" s="34">
        <v>2154.45</v>
      </c>
      <c r="T198" s="35">
        <f t="shared" si="1"/>
        <v>6986.9800000000005</v>
      </c>
    </row>
    <row r="199" spans="1:20" ht="18" customHeight="1">
      <c r="A199" s="30" t="s">
        <v>312</v>
      </c>
      <c r="B199" s="36" t="s">
        <v>313</v>
      </c>
      <c r="C199" s="32">
        <v>0</v>
      </c>
      <c r="D199" s="30" t="s">
        <v>70</v>
      </c>
      <c r="E199" s="32">
        <v>14256</v>
      </c>
      <c r="F199" s="32">
        <v>578.89</v>
      </c>
      <c r="G199" s="32">
        <v>0</v>
      </c>
      <c r="H199" s="32">
        <v>0</v>
      </c>
      <c r="I199" s="33">
        <v>14834.89</v>
      </c>
      <c r="J199" s="32">
        <v>0</v>
      </c>
      <c r="K199" s="32">
        <v>0</v>
      </c>
      <c r="L199" s="32">
        <v>16886.5</v>
      </c>
      <c r="M199" s="32">
        <v>0</v>
      </c>
      <c r="N199" s="32">
        <v>0</v>
      </c>
      <c r="O199" s="33">
        <f t="shared" si="0"/>
        <v>31721.39</v>
      </c>
      <c r="P199" s="32">
        <v>1337.24</v>
      </c>
      <c r="Q199" s="32">
        <v>2842.49</v>
      </c>
      <c r="R199" s="34">
        <v>-2.2737367544323206E-13</v>
      </c>
      <c r="S199" s="34">
        <v>4179.73</v>
      </c>
      <c r="T199" s="35">
        <f t="shared" si="1"/>
        <v>27541.66</v>
      </c>
    </row>
    <row r="200" spans="1:20" ht="18" customHeight="1">
      <c r="A200" s="30" t="s">
        <v>314</v>
      </c>
      <c r="B200" s="36" t="s">
        <v>56</v>
      </c>
      <c r="C200" s="32">
        <v>3374.34</v>
      </c>
      <c r="D200" s="30"/>
      <c r="E200" s="32">
        <v>0</v>
      </c>
      <c r="F200" s="32">
        <v>0</v>
      </c>
      <c r="G200" s="32">
        <v>0</v>
      </c>
      <c r="H200" s="32">
        <v>0</v>
      </c>
      <c r="I200" s="33">
        <v>3374.34</v>
      </c>
      <c r="J200" s="32">
        <v>0</v>
      </c>
      <c r="K200" s="32">
        <v>0</v>
      </c>
      <c r="L200" s="32">
        <v>2075.75</v>
      </c>
      <c r="M200" s="32">
        <v>0</v>
      </c>
      <c r="N200" s="32">
        <v>0</v>
      </c>
      <c r="O200" s="33">
        <f t="shared" si="0"/>
        <v>5450.09</v>
      </c>
      <c r="P200" s="32">
        <v>371.18</v>
      </c>
      <c r="Q200" s="32">
        <v>95.67</v>
      </c>
      <c r="R200" s="34">
        <v>589.1300000000001</v>
      </c>
      <c r="S200" s="34">
        <v>1055.98</v>
      </c>
      <c r="T200" s="35">
        <f t="shared" si="1"/>
        <v>4394.110000000001</v>
      </c>
    </row>
    <row r="201" spans="1:20" ht="18" customHeight="1">
      <c r="A201" s="30" t="s">
        <v>315</v>
      </c>
      <c r="B201" s="36" t="s">
        <v>316</v>
      </c>
      <c r="C201" s="32">
        <v>3374.34</v>
      </c>
      <c r="D201" s="30"/>
      <c r="E201" s="32">
        <v>0</v>
      </c>
      <c r="F201" s="32">
        <v>0</v>
      </c>
      <c r="G201" s="32">
        <v>0</v>
      </c>
      <c r="H201" s="32">
        <v>0</v>
      </c>
      <c r="I201" s="33">
        <v>3374.34</v>
      </c>
      <c r="J201" s="32">
        <v>0</v>
      </c>
      <c r="K201" s="32">
        <v>0</v>
      </c>
      <c r="L201" s="32">
        <v>2051.61</v>
      </c>
      <c r="M201" s="32">
        <v>0</v>
      </c>
      <c r="N201" s="32">
        <v>0</v>
      </c>
      <c r="O201" s="33">
        <f t="shared" si="0"/>
        <v>5425.950000000001</v>
      </c>
      <c r="P201" s="32">
        <v>371.18</v>
      </c>
      <c r="Q201" s="32">
        <v>95.67</v>
      </c>
      <c r="R201" s="34">
        <v>1122.7099999999998</v>
      </c>
      <c r="S201" s="34">
        <v>1589.56</v>
      </c>
      <c r="T201" s="35">
        <f t="shared" si="1"/>
        <v>3836.390000000001</v>
      </c>
    </row>
    <row r="202" spans="1:20" ht="18" customHeight="1">
      <c r="A202" s="30" t="s">
        <v>317</v>
      </c>
      <c r="B202" s="36" t="s">
        <v>32</v>
      </c>
      <c r="C202" s="32">
        <v>8183.32</v>
      </c>
      <c r="D202" s="30"/>
      <c r="E202" s="32">
        <v>0</v>
      </c>
      <c r="F202" s="32">
        <v>409.17</v>
      </c>
      <c r="G202" s="32">
        <v>0</v>
      </c>
      <c r="H202" s="32">
        <v>0</v>
      </c>
      <c r="I202" s="33">
        <v>8592.49</v>
      </c>
      <c r="J202" s="32">
        <v>0</v>
      </c>
      <c r="K202" s="32">
        <v>0</v>
      </c>
      <c r="L202" s="32">
        <v>2020.23</v>
      </c>
      <c r="M202" s="32">
        <v>0</v>
      </c>
      <c r="N202" s="32">
        <v>0</v>
      </c>
      <c r="O202" s="33">
        <f t="shared" si="0"/>
        <v>10612.72</v>
      </c>
      <c r="P202" s="32">
        <v>945.17</v>
      </c>
      <c r="Q202" s="32">
        <v>1233.65</v>
      </c>
      <c r="R202" s="34">
        <v>1.1368683772161603E-13</v>
      </c>
      <c r="S202" s="34">
        <v>2178.82</v>
      </c>
      <c r="T202" s="35">
        <f t="shared" si="1"/>
        <v>8433.9</v>
      </c>
    </row>
    <row r="203" spans="1:20" ht="18" customHeight="1">
      <c r="A203" s="30" t="s">
        <v>318</v>
      </c>
      <c r="B203" s="36" t="s">
        <v>259</v>
      </c>
      <c r="C203" s="32">
        <v>9547.88</v>
      </c>
      <c r="D203" s="30" t="s">
        <v>141</v>
      </c>
      <c r="E203" s="32">
        <v>4514.4</v>
      </c>
      <c r="F203" s="32">
        <v>954.79</v>
      </c>
      <c r="G203" s="32">
        <v>0</v>
      </c>
      <c r="H203" s="32">
        <v>0</v>
      </c>
      <c r="I203" s="33">
        <v>15017.07</v>
      </c>
      <c r="J203" s="32">
        <v>0</v>
      </c>
      <c r="K203" s="32">
        <v>0</v>
      </c>
      <c r="L203" s="32">
        <v>2317.08</v>
      </c>
      <c r="M203" s="32">
        <v>0</v>
      </c>
      <c r="N203" s="32">
        <v>0</v>
      </c>
      <c r="O203" s="33">
        <f t="shared" si="0"/>
        <v>17334.15</v>
      </c>
      <c r="P203" s="32">
        <v>1155.29</v>
      </c>
      <c r="Q203" s="32">
        <v>2838.36</v>
      </c>
      <c r="R203" s="34">
        <v>1336.19</v>
      </c>
      <c r="S203" s="34">
        <v>5329.84</v>
      </c>
      <c r="T203" s="35">
        <f t="shared" si="1"/>
        <v>12004.310000000001</v>
      </c>
    </row>
    <row r="204" spans="1:20" ht="18" customHeight="1">
      <c r="A204" s="30" t="s">
        <v>319</v>
      </c>
      <c r="B204" s="31" t="s">
        <v>235</v>
      </c>
      <c r="C204" s="32">
        <v>5261.06</v>
      </c>
      <c r="D204" s="30"/>
      <c r="E204" s="32">
        <v>0</v>
      </c>
      <c r="F204" s="32">
        <v>0</v>
      </c>
      <c r="G204" s="32">
        <v>0</v>
      </c>
      <c r="H204" s="32">
        <v>0</v>
      </c>
      <c r="I204" s="33">
        <v>5261.06</v>
      </c>
      <c r="J204" s="32">
        <v>0</v>
      </c>
      <c r="K204" s="32">
        <v>0</v>
      </c>
      <c r="L204" s="32">
        <v>2020.23</v>
      </c>
      <c r="M204" s="32">
        <v>0</v>
      </c>
      <c r="N204" s="32">
        <v>0</v>
      </c>
      <c r="O204" s="33">
        <f t="shared" si="0"/>
        <v>7281.290000000001</v>
      </c>
      <c r="P204" s="32">
        <v>578.72</v>
      </c>
      <c r="Q204" s="32">
        <v>418.28</v>
      </c>
      <c r="R204" s="34">
        <v>52.6099999999999</v>
      </c>
      <c r="S204" s="34">
        <v>1049.61</v>
      </c>
      <c r="T204" s="35">
        <f t="shared" si="1"/>
        <v>6231.680000000001</v>
      </c>
    </row>
    <row r="205" spans="1:20" ht="18" customHeight="1">
      <c r="A205" s="30" t="s">
        <v>320</v>
      </c>
      <c r="B205" s="31" t="s">
        <v>321</v>
      </c>
      <c r="C205" s="32">
        <v>5261.06</v>
      </c>
      <c r="D205" s="30"/>
      <c r="E205" s="32">
        <v>0</v>
      </c>
      <c r="F205" s="32">
        <v>0</v>
      </c>
      <c r="G205" s="32">
        <v>0</v>
      </c>
      <c r="H205" s="32">
        <v>0</v>
      </c>
      <c r="I205" s="33">
        <v>5261.06</v>
      </c>
      <c r="J205" s="32">
        <v>0</v>
      </c>
      <c r="K205" s="32">
        <v>0</v>
      </c>
      <c r="L205" s="32">
        <v>1918.87</v>
      </c>
      <c r="M205" s="32">
        <v>0</v>
      </c>
      <c r="N205" s="32">
        <v>0</v>
      </c>
      <c r="O205" s="33">
        <f t="shared" si="0"/>
        <v>7179.93</v>
      </c>
      <c r="P205" s="32">
        <v>578.72</v>
      </c>
      <c r="Q205" s="32">
        <v>418.28</v>
      </c>
      <c r="R205" s="34">
        <v>1278.31</v>
      </c>
      <c r="S205" s="34">
        <v>2275.31</v>
      </c>
      <c r="T205" s="35">
        <f t="shared" si="1"/>
        <v>4904.620000000001</v>
      </c>
    </row>
    <row r="206" spans="1:20" ht="18" customHeight="1">
      <c r="A206" s="30" t="s">
        <v>322</v>
      </c>
      <c r="B206" s="36" t="s">
        <v>102</v>
      </c>
      <c r="C206" s="32">
        <v>7585.87</v>
      </c>
      <c r="D206" s="30"/>
      <c r="E206" s="32">
        <v>0</v>
      </c>
      <c r="F206" s="32">
        <v>758.59</v>
      </c>
      <c r="G206" s="32">
        <v>0</v>
      </c>
      <c r="H206" s="32">
        <v>0</v>
      </c>
      <c r="I206" s="33">
        <v>8344.46</v>
      </c>
      <c r="J206" s="32">
        <v>0</v>
      </c>
      <c r="K206" s="32">
        <v>0</v>
      </c>
      <c r="L206" s="32">
        <v>2317.08</v>
      </c>
      <c r="M206" s="32">
        <v>0</v>
      </c>
      <c r="N206" s="32">
        <v>0</v>
      </c>
      <c r="O206" s="33">
        <f t="shared" si="0"/>
        <v>10661.539999999999</v>
      </c>
      <c r="P206" s="32">
        <v>834.45</v>
      </c>
      <c r="Q206" s="32">
        <v>987.34</v>
      </c>
      <c r="R206" s="34">
        <v>1561.2499999999998</v>
      </c>
      <c r="S206" s="34">
        <v>3383.04</v>
      </c>
      <c r="T206" s="35">
        <f t="shared" si="1"/>
        <v>7278.499999999999</v>
      </c>
    </row>
    <row r="207" spans="1:20" ht="18" customHeight="1">
      <c r="A207" s="30" t="s">
        <v>323</v>
      </c>
      <c r="B207" s="36" t="s">
        <v>324</v>
      </c>
      <c r="C207" s="32">
        <v>11139.97</v>
      </c>
      <c r="D207" s="30"/>
      <c r="E207" s="32">
        <v>0</v>
      </c>
      <c r="F207" s="32">
        <v>557</v>
      </c>
      <c r="G207" s="32">
        <v>0</v>
      </c>
      <c r="H207" s="32">
        <v>0</v>
      </c>
      <c r="I207" s="33">
        <v>11696.97</v>
      </c>
      <c r="J207" s="32">
        <v>0</v>
      </c>
      <c r="K207" s="32">
        <v>0</v>
      </c>
      <c r="L207" s="32">
        <v>2244.69</v>
      </c>
      <c r="M207" s="32">
        <v>7018.18</v>
      </c>
      <c r="N207" s="32">
        <v>0</v>
      </c>
      <c r="O207" s="33">
        <f t="shared" si="0"/>
        <v>20959.84</v>
      </c>
      <c r="P207" s="32">
        <v>1286.67</v>
      </c>
      <c r="Q207" s="32">
        <v>3923.47</v>
      </c>
      <c r="R207" s="34">
        <v>111.40000000000009</v>
      </c>
      <c r="S207" s="34">
        <v>5321.54</v>
      </c>
      <c r="T207" s="35">
        <f t="shared" si="1"/>
        <v>15638.3</v>
      </c>
    </row>
    <row r="208" spans="1:20" ht="18" customHeight="1">
      <c r="A208" s="30" t="s">
        <v>325</v>
      </c>
      <c r="B208" s="36" t="s">
        <v>217</v>
      </c>
      <c r="C208" s="32">
        <v>10718.64</v>
      </c>
      <c r="D208" s="30"/>
      <c r="E208" s="32">
        <v>0</v>
      </c>
      <c r="F208" s="32">
        <v>535.93</v>
      </c>
      <c r="G208" s="32">
        <v>0</v>
      </c>
      <c r="H208" s="32">
        <v>0</v>
      </c>
      <c r="I208" s="33">
        <v>11254.57</v>
      </c>
      <c r="J208" s="32">
        <v>0</v>
      </c>
      <c r="K208" s="32">
        <v>0</v>
      </c>
      <c r="L208" s="32">
        <v>1918.87</v>
      </c>
      <c r="M208" s="32">
        <v>0</v>
      </c>
      <c r="N208" s="32">
        <v>0</v>
      </c>
      <c r="O208" s="33">
        <f t="shared" si="0"/>
        <v>13173.439999999999</v>
      </c>
      <c r="P208" s="32">
        <v>1238</v>
      </c>
      <c r="Q208" s="32">
        <v>1885.2</v>
      </c>
      <c r="R208" s="34">
        <v>-2.2737367544323206E-13</v>
      </c>
      <c r="S208" s="34">
        <v>3123.2</v>
      </c>
      <c r="T208" s="35">
        <f t="shared" si="1"/>
        <v>10050.239999999998</v>
      </c>
    </row>
    <row r="209" spans="1:20" ht="18" customHeight="1">
      <c r="A209" s="30" t="s">
        <v>326</v>
      </c>
      <c r="B209" s="36" t="s">
        <v>327</v>
      </c>
      <c r="C209" s="32">
        <v>5423.98</v>
      </c>
      <c r="D209" s="30"/>
      <c r="E209" s="32">
        <v>0</v>
      </c>
      <c r="F209" s="32">
        <v>0</v>
      </c>
      <c r="G209" s="32">
        <v>0</v>
      </c>
      <c r="H209" s="32">
        <v>0</v>
      </c>
      <c r="I209" s="33">
        <v>5423.98</v>
      </c>
      <c r="J209" s="32">
        <v>0</v>
      </c>
      <c r="K209" s="32">
        <v>0</v>
      </c>
      <c r="L209" s="32">
        <v>2317.08</v>
      </c>
      <c r="M209" s="32">
        <v>0</v>
      </c>
      <c r="N209" s="32">
        <v>0</v>
      </c>
      <c r="O209" s="33">
        <f t="shared" si="0"/>
        <v>7741.0599999999995</v>
      </c>
      <c r="P209" s="32">
        <v>596.64</v>
      </c>
      <c r="Q209" s="32">
        <v>458.16</v>
      </c>
      <c r="R209" s="34">
        <v>54.239999999999895</v>
      </c>
      <c r="S209" s="34">
        <v>1109.04</v>
      </c>
      <c r="T209" s="35">
        <f t="shared" si="1"/>
        <v>6632.0199999999995</v>
      </c>
    </row>
    <row r="210" spans="1:20" ht="18" customHeight="1">
      <c r="A210" s="30" t="s">
        <v>328</v>
      </c>
      <c r="B210" s="36" t="s">
        <v>329</v>
      </c>
      <c r="C210" s="32">
        <v>5261.06</v>
      </c>
      <c r="D210" s="30"/>
      <c r="E210" s="32">
        <v>0</v>
      </c>
      <c r="F210" s="32">
        <v>0</v>
      </c>
      <c r="G210" s="32">
        <v>0</v>
      </c>
      <c r="H210" s="32">
        <v>0</v>
      </c>
      <c r="I210" s="33">
        <v>5261.06</v>
      </c>
      <c r="J210" s="32">
        <v>0</v>
      </c>
      <c r="K210" s="32">
        <v>0</v>
      </c>
      <c r="L210" s="32">
        <v>2020.23</v>
      </c>
      <c r="M210" s="32">
        <v>0</v>
      </c>
      <c r="N210" s="32">
        <v>0</v>
      </c>
      <c r="O210" s="33">
        <f t="shared" si="0"/>
        <v>7281.290000000001</v>
      </c>
      <c r="P210" s="32">
        <v>578.72</v>
      </c>
      <c r="Q210" s="32">
        <v>418.28</v>
      </c>
      <c r="R210" s="34">
        <v>1306.9699999999998</v>
      </c>
      <c r="S210" s="34">
        <v>2303.97</v>
      </c>
      <c r="T210" s="35">
        <f t="shared" si="1"/>
        <v>4977.3200000000015</v>
      </c>
    </row>
    <row r="211" spans="1:20" ht="18" customHeight="1">
      <c r="A211" s="30" t="s">
        <v>330</v>
      </c>
      <c r="B211" s="36" t="s">
        <v>331</v>
      </c>
      <c r="C211" s="32">
        <v>5591.95</v>
      </c>
      <c r="D211" s="30"/>
      <c r="E211" s="32">
        <v>0</v>
      </c>
      <c r="F211" s="32">
        <v>0</v>
      </c>
      <c r="G211" s="32">
        <v>0</v>
      </c>
      <c r="H211" s="32">
        <v>0</v>
      </c>
      <c r="I211" s="33">
        <v>5591.95</v>
      </c>
      <c r="J211" s="32">
        <v>0</v>
      </c>
      <c r="K211" s="32">
        <v>0</v>
      </c>
      <c r="L211" s="32">
        <v>2020.23</v>
      </c>
      <c r="M211" s="32">
        <v>0</v>
      </c>
      <c r="N211" s="32">
        <v>0</v>
      </c>
      <c r="O211" s="33">
        <f t="shared" si="0"/>
        <v>7612.18</v>
      </c>
      <c r="P211" s="32">
        <v>615.11</v>
      </c>
      <c r="Q211" s="32">
        <v>499.27</v>
      </c>
      <c r="R211" s="34">
        <v>1.1368683772161603E-13</v>
      </c>
      <c r="S211" s="34">
        <v>1114.38</v>
      </c>
      <c r="T211" s="35">
        <f t="shared" si="1"/>
        <v>6497.8</v>
      </c>
    </row>
    <row r="212" spans="1:20" ht="18" customHeight="1">
      <c r="A212" s="30" t="s">
        <v>332</v>
      </c>
      <c r="B212" s="36" t="s">
        <v>333</v>
      </c>
      <c r="C212" s="32">
        <v>12505.96</v>
      </c>
      <c r="D212" s="30"/>
      <c r="E212" s="32">
        <v>0</v>
      </c>
      <c r="F212" s="32">
        <v>625.3</v>
      </c>
      <c r="G212" s="32">
        <v>1250.6</v>
      </c>
      <c r="H212" s="32">
        <v>0</v>
      </c>
      <c r="I212" s="33">
        <v>14381.859999999999</v>
      </c>
      <c r="J212" s="32">
        <v>0</v>
      </c>
      <c r="K212" s="32">
        <v>0</v>
      </c>
      <c r="L212" s="32">
        <v>3628.03</v>
      </c>
      <c r="M212" s="32">
        <v>0</v>
      </c>
      <c r="N212" s="32">
        <v>0</v>
      </c>
      <c r="O212" s="33">
        <f t="shared" si="0"/>
        <v>18009.89</v>
      </c>
      <c r="P212" s="32">
        <v>1444.44</v>
      </c>
      <c r="Q212" s="32">
        <v>2532.02</v>
      </c>
      <c r="R212" s="34">
        <v>2944.689999999999</v>
      </c>
      <c r="S212" s="34">
        <v>6921.15</v>
      </c>
      <c r="T212" s="35">
        <f t="shared" si="1"/>
        <v>11088.74</v>
      </c>
    </row>
    <row r="213" spans="1:20" ht="18" customHeight="1">
      <c r="A213" s="30" t="s">
        <v>334</v>
      </c>
      <c r="B213" s="36" t="s">
        <v>246</v>
      </c>
      <c r="C213" s="32">
        <v>4015.54</v>
      </c>
      <c r="D213" s="30"/>
      <c r="E213" s="32">
        <v>0</v>
      </c>
      <c r="F213" s="32">
        <v>0</v>
      </c>
      <c r="G213" s="32">
        <v>0</v>
      </c>
      <c r="H213" s="32">
        <v>0</v>
      </c>
      <c r="I213" s="33">
        <v>4015.54</v>
      </c>
      <c r="J213" s="32">
        <v>0</v>
      </c>
      <c r="K213" s="32">
        <v>0</v>
      </c>
      <c r="L213" s="32">
        <v>2051.61</v>
      </c>
      <c r="M213" s="32">
        <v>0</v>
      </c>
      <c r="N213" s="32">
        <v>0</v>
      </c>
      <c r="O213" s="33">
        <f t="shared" si="0"/>
        <v>6067.15</v>
      </c>
      <c r="P213" s="32">
        <v>441.71</v>
      </c>
      <c r="Q213" s="32">
        <v>181.27</v>
      </c>
      <c r="R213" s="34">
        <v>1006.03</v>
      </c>
      <c r="S213" s="34">
        <v>1629.01</v>
      </c>
      <c r="T213" s="35">
        <f t="shared" si="1"/>
        <v>4438.139999999999</v>
      </c>
    </row>
    <row r="214" spans="1:20" ht="18" customHeight="1">
      <c r="A214" s="30" t="s">
        <v>335</v>
      </c>
      <c r="B214" s="31" t="s">
        <v>336</v>
      </c>
      <c r="C214" s="32">
        <v>5261.06</v>
      </c>
      <c r="D214" s="30"/>
      <c r="E214" s="32">
        <v>0</v>
      </c>
      <c r="F214" s="32">
        <v>0</v>
      </c>
      <c r="G214" s="32">
        <v>1578.32</v>
      </c>
      <c r="H214" s="32">
        <v>0</v>
      </c>
      <c r="I214" s="33">
        <v>6839.38</v>
      </c>
      <c r="J214" s="32">
        <v>0</v>
      </c>
      <c r="K214" s="32">
        <v>0</v>
      </c>
      <c r="L214" s="32">
        <v>2020.23</v>
      </c>
      <c r="M214" s="32">
        <v>1262.65</v>
      </c>
      <c r="N214" s="32">
        <v>0</v>
      </c>
      <c r="O214" s="33">
        <f t="shared" si="0"/>
        <v>10122.26</v>
      </c>
      <c r="P214" s="32">
        <v>578.72</v>
      </c>
      <c r="Q214" s="32">
        <v>1199.55</v>
      </c>
      <c r="R214" s="34">
        <v>624.8400000000001</v>
      </c>
      <c r="S214" s="34">
        <v>2403.11</v>
      </c>
      <c r="T214" s="35">
        <f t="shared" si="1"/>
        <v>7719.15</v>
      </c>
    </row>
    <row r="215" spans="1:20" ht="18" customHeight="1">
      <c r="A215" s="30" t="s">
        <v>337</v>
      </c>
      <c r="B215" s="36" t="s">
        <v>52</v>
      </c>
      <c r="C215" s="32">
        <v>5423.98</v>
      </c>
      <c r="D215" s="30"/>
      <c r="E215" s="32">
        <v>0</v>
      </c>
      <c r="F215" s="32">
        <v>0</v>
      </c>
      <c r="G215" s="32">
        <v>0</v>
      </c>
      <c r="H215" s="32">
        <v>0</v>
      </c>
      <c r="I215" s="33">
        <v>5423.98</v>
      </c>
      <c r="J215" s="32">
        <v>0</v>
      </c>
      <c r="K215" s="32">
        <v>0</v>
      </c>
      <c r="L215" s="32">
        <v>2020.23</v>
      </c>
      <c r="M215" s="32">
        <v>0</v>
      </c>
      <c r="N215" s="32">
        <v>0</v>
      </c>
      <c r="O215" s="33">
        <f t="shared" si="0"/>
        <v>7444.209999999999</v>
      </c>
      <c r="P215" s="32">
        <v>596.64</v>
      </c>
      <c r="Q215" s="32">
        <v>458.16</v>
      </c>
      <c r="R215" s="34">
        <v>-1.1368683772161603E-13</v>
      </c>
      <c r="S215" s="34">
        <v>1054.8</v>
      </c>
      <c r="T215" s="35">
        <f t="shared" si="1"/>
        <v>6389.409999999999</v>
      </c>
    </row>
    <row r="216" spans="1:20" ht="18" customHeight="1">
      <c r="A216" s="30" t="s">
        <v>338</v>
      </c>
      <c r="B216" s="36" t="s">
        <v>263</v>
      </c>
      <c r="C216" s="32">
        <v>9547.88</v>
      </c>
      <c r="D216" s="30"/>
      <c r="E216" s="32">
        <v>0</v>
      </c>
      <c r="F216" s="32">
        <v>506.88</v>
      </c>
      <c r="G216" s="32">
        <v>3631.11</v>
      </c>
      <c r="H216" s="32">
        <v>0</v>
      </c>
      <c r="I216" s="33">
        <v>13685.87</v>
      </c>
      <c r="J216" s="32">
        <v>0</v>
      </c>
      <c r="K216" s="32">
        <v>0</v>
      </c>
      <c r="L216" s="32">
        <v>2461.87</v>
      </c>
      <c r="M216" s="32">
        <v>0</v>
      </c>
      <c r="N216" s="32">
        <v>0</v>
      </c>
      <c r="O216" s="33">
        <f t="shared" si="0"/>
        <v>16147.740000000002</v>
      </c>
      <c r="P216" s="32">
        <v>1170.9</v>
      </c>
      <c r="Q216" s="32">
        <v>2520.12</v>
      </c>
      <c r="R216" s="34">
        <v>1065.0300000000002</v>
      </c>
      <c r="S216" s="34">
        <v>4756.05</v>
      </c>
      <c r="T216" s="35">
        <f t="shared" si="1"/>
        <v>11391.690000000002</v>
      </c>
    </row>
    <row r="217" spans="1:20" ht="18" customHeight="1">
      <c r="A217" s="30" t="s">
        <v>339</v>
      </c>
      <c r="B217" s="36" t="s">
        <v>336</v>
      </c>
      <c r="C217" s="32">
        <v>10718.64</v>
      </c>
      <c r="D217" s="30"/>
      <c r="E217" s="32">
        <v>0</v>
      </c>
      <c r="F217" s="32">
        <v>0</v>
      </c>
      <c r="G217" s="32">
        <v>0</v>
      </c>
      <c r="H217" s="32">
        <v>0</v>
      </c>
      <c r="I217" s="33">
        <v>10718.64</v>
      </c>
      <c r="J217" s="32">
        <v>0</v>
      </c>
      <c r="K217" s="32">
        <v>0</v>
      </c>
      <c r="L217" s="32">
        <v>1918.87</v>
      </c>
      <c r="M217" s="32">
        <v>1822.17</v>
      </c>
      <c r="N217" s="32">
        <v>0</v>
      </c>
      <c r="O217" s="33">
        <f t="shared" si="0"/>
        <v>14459.68</v>
      </c>
      <c r="P217" s="32">
        <v>1179.05</v>
      </c>
      <c r="Q217" s="32">
        <v>2255.12</v>
      </c>
      <c r="R217" s="34">
        <v>1001.8700000000001</v>
      </c>
      <c r="S217" s="34">
        <v>4436.04</v>
      </c>
      <c r="T217" s="35">
        <f t="shared" si="1"/>
        <v>10023.64</v>
      </c>
    </row>
    <row r="218" spans="1:20" ht="18" customHeight="1">
      <c r="A218" s="30" t="s">
        <v>340</v>
      </c>
      <c r="B218" s="36" t="s">
        <v>62</v>
      </c>
      <c r="C218" s="32">
        <v>8312.66</v>
      </c>
      <c r="D218" s="30"/>
      <c r="E218" s="32">
        <v>0</v>
      </c>
      <c r="F218" s="32">
        <v>2696.7</v>
      </c>
      <c r="G218" s="32">
        <v>0</v>
      </c>
      <c r="H218" s="32">
        <v>0</v>
      </c>
      <c r="I218" s="33">
        <v>11009.36</v>
      </c>
      <c r="J218" s="32">
        <v>0</v>
      </c>
      <c r="K218" s="32">
        <v>0</v>
      </c>
      <c r="L218" s="32">
        <v>2317.08</v>
      </c>
      <c r="M218" s="32">
        <v>0</v>
      </c>
      <c r="N218" s="32">
        <v>0</v>
      </c>
      <c r="O218" s="33">
        <f t="shared" si="0"/>
        <v>13326.44</v>
      </c>
      <c r="P218" s="32">
        <v>1119.59</v>
      </c>
      <c r="Q218" s="32">
        <v>1693.92</v>
      </c>
      <c r="R218" s="34">
        <v>3068.1799999999994</v>
      </c>
      <c r="S218" s="34">
        <v>5881.69</v>
      </c>
      <c r="T218" s="35">
        <f t="shared" si="1"/>
        <v>7444.750000000001</v>
      </c>
    </row>
    <row r="219" spans="1:20" ht="18" customHeight="1">
      <c r="A219" s="30" t="s">
        <v>341</v>
      </c>
      <c r="B219" s="36" t="s">
        <v>137</v>
      </c>
      <c r="C219" s="32">
        <v>6127.68</v>
      </c>
      <c r="D219" s="30"/>
      <c r="E219" s="32">
        <v>0</v>
      </c>
      <c r="F219" s="32">
        <v>0</v>
      </c>
      <c r="G219" s="32">
        <v>1838.3</v>
      </c>
      <c r="H219" s="32">
        <v>0</v>
      </c>
      <c r="I219" s="33">
        <v>7965.98</v>
      </c>
      <c r="J219" s="32">
        <v>0</v>
      </c>
      <c r="K219" s="32">
        <v>0</v>
      </c>
      <c r="L219" s="32">
        <v>2051.61</v>
      </c>
      <c r="M219" s="32">
        <v>0</v>
      </c>
      <c r="N219" s="32">
        <v>0</v>
      </c>
      <c r="O219" s="33">
        <f t="shared" si="0"/>
        <v>10017.59</v>
      </c>
      <c r="P219" s="32">
        <v>674.04</v>
      </c>
      <c r="Q219" s="32">
        <v>1031.65</v>
      </c>
      <c r="R219" s="34">
        <v>1428.2799999999997</v>
      </c>
      <c r="S219" s="34">
        <v>3133.97</v>
      </c>
      <c r="T219" s="35">
        <f t="shared" si="1"/>
        <v>6883.620000000001</v>
      </c>
    </row>
    <row r="220" spans="1:20" ht="18" customHeight="1">
      <c r="A220" s="30" t="s">
        <v>342</v>
      </c>
      <c r="B220" s="36" t="s">
        <v>235</v>
      </c>
      <c r="C220" s="32">
        <v>9547.88</v>
      </c>
      <c r="D220" s="30"/>
      <c r="E220" s="32">
        <v>0</v>
      </c>
      <c r="F220" s="32">
        <v>477.39</v>
      </c>
      <c r="G220" s="32">
        <v>0</v>
      </c>
      <c r="H220" s="32">
        <v>0</v>
      </c>
      <c r="I220" s="33">
        <v>10025.269999999999</v>
      </c>
      <c r="J220" s="32">
        <v>0</v>
      </c>
      <c r="K220" s="32">
        <v>0</v>
      </c>
      <c r="L220" s="32">
        <v>2244.69</v>
      </c>
      <c r="M220" s="32">
        <v>2291.49</v>
      </c>
      <c r="N220" s="32">
        <v>0</v>
      </c>
      <c r="O220" s="33">
        <f t="shared" si="0"/>
        <v>14561.449999999999</v>
      </c>
      <c r="P220" s="32">
        <v>1102.78</v>
      </c>
      <c r="Q220" s="32">
        <v>2214.48</v>
      </c>
      <c r="R220" s="34">
        <v>1001.5999999999997</v>
      </c>
      <c r="S220" s="34">
        <v>4318.86</v>
      </c>
      <c r="T220" s="35">
        <f t="shared" si="1"/>
        <v>10242.59</v>
      </c>
    </row>
    <row r="221" spans="1:20" ht="18" customHeight="1">
      <c r="A221" s="30" t="s">
        <v>343</v>
      </c>
      <c r="B221" s="36" t="s">
        <v>344</v>
      </c>
      <c r="C221" s="32">
        <v>11577.87</v>
      </c>
      <c r="D221" s="30"/>
      <c r="E221" s="32">
        <v>0</v>
      </c>
      <c r="F221" s="32">
        <v>578.89</v>
      </c>
      <c r="G221" s="32">
        <v>0</v>
      </c>
      <c r="H221" s="32">
        <v>0</v>
      </c>
      <c r="I221" s="33">
        <v>12156.76</v>
      </c>
      <c r="J221" s="32">
        <v>0</v>
      </c>
      <c r="K221" s="32">
        <v>0</v>
      </c>
      <c r="L221" s="32">
        <v>2020.23</v>
      </c>
      <c r="M221" s="32">
        <v>0</v>
      </c>
      <c r="N221" s="32">
        <v>0</v>
      </c>
      <c r="O221" s="33">
        <f t="shared" si="0"/>
        <v>14176.99</v>
      </c>
      <c r="P221" s="32">
        <v>1337.24</v>
      </c>
      <c r="Q221" s="32">
        <v>2053.87</v>
      </c>
      <c r="R221" s="34">
        <v>2.2737367544323206E-13</v>
      </c>
      <c r="S221" s="34">
        <v>3391.11</v>
      </c>
      <c r="T221" s="35">
        <f t="shared" si="1"/>
        <v>10785.88</v>
      </c>
    </row>
    <row r="222" spans="1:20" ht="18" customHeight="1">
      <c r="A222" s="30" t="s">
        <v>345</v>
      </c>
      <c r="B222" s="36" t="s">
        <v>248</v>
      </c>
      <c r="C222" s="32">
        <v>10718.64</v>
      </c>
      <c r="D222" s="30"/>
      <c r="E222" s="32">
        <v>0</v>
      </c>
      <c r="F222" s="32">
        <v>535.93</v>
      </c>
      <c r="G222" s="32">
        <v>0</v>
      </c>
      <c r="H222" s="32">
        <v>0</v>
      </c>
      <c r="I222" s="33">
        <v>11254.57</v>
      </c>
      <c r="J222" s="32">
        <v>0</v>
      </c>
      <c r="K222" s="32">
        <v>0</v>
      </c>
      <c r="L222" s="32">
        <v>1400</v>
      </c>
      <c r="M222" s="32">
        <v>0</v>
      </c>
      <c r="N222" s="32">
        <v>0</v>
      </c>
      <c r="O222" s="33">
        <f t="shared" si="0"/>
        <v>12654.57</v>
      </c>
      <c r="P222" s="32">
        <v>1238</v>
      </c>
      <c r="Q222" s="32">
        <v>1885.2</v>
      </c>
      <c r="R222" s="34">
        <v>649.2499999999998</v>
      </c>
      <c r="S222" s="34">
        <v>3772.45</v>
      </c>
      <c r="T222" s="35">
        <f t="shared" si="1"/>
        <v>8882.119999999999</v>
      </c>
    </row>
    <row r="223" spans="1:20" ht="18" customHeight="1">
      <c r="A223" s="30" t="s">
        <v>346</v>
      </c>
      <c r="B223" s="36" t="s">
        <v>64</v>
      </c>
      <c r="C223" s="32">
        <v>5591.95</v>
      </c>
      <c r="D223" s="30"/>
      <c r="E223" s="32">
        <v>0</v>
      </c>
      <c r="F223" s="32">
        <v>0</v>
      </c>
      <c r="G223" s="32">
        <v>0</v>
      </c>
      <c r="H223" s="32">
        <v>0</v>
      </c>
      <c r="I223" s="33">
        <v>5591.95</v>
      </c>
      <c r="J223" s="32">
        <v>0</v>
      </c>
      <c r="K223" s="32">
        <v>0</v>
      </c>
      <c r="L223" s="32">
        <v>2051.61</v>
      </c>
      <c r="M223" s="32">
        <v>766.9</v>
      </c>
      <c r="N223" s="32">
        <v>0</v>
      </c>
      <c r="O223" s="33">
        <f t="shared" si="0"/>
        <v>8410.46</v>
      </c>
      <c r="P223" s="32">
        <v>615.11</v>
      </c>
      <c r="Q223" s="32">
        <v>710.17</v>
      </c>
      <c r="R223" s="34">
        <v>1506.2799999999997</v>
      </c>
      <c r="S223" s="34">
        <v>2831.56</v>
      </c>
      <c r="T223" s="35">
        <f t="shared" si="1"/>
        <v>5578.9</v>
      </c>
    </row>
    <row r="224" spans="1:20" ht="18" customHeight="1">
      <c r="A224" s="30" t="s">
        <v>347</v>
      </c>
      <c r="B224" s="36" t="s">
        <v>105</v>
      </c>
      <c r="C224" s="32">
        <v>5591.95</v>
      </c>
      <c r="D224" s="30"/>
      <c r="E224" s="32">
        <v>0</v>
      </c>
      <c r="F224" s="32">
        <v>0</v>
      </c>
      <c r="G224" s="32">
        <v>0</v>
      </c>
      <c r="H224" s="32">
        <v>0</v>
      </c>
      <c r="I224" s="33">
        <v>5591.95</v>
      </c>
      <c r="J224" s="32">
        <v>0</v>
      </c>
      <c r="K224" s="32">
        <v>0</v>
      </c>
      <c r="L224" s="32">
        <v>2244.69</v>
      </c>
      <c r="M224" s="32">
        <v>0</v>
      </c>
      <c r="N224" s="32">
        <v>0</v>
      </c>
      <c r="O224" s="33">
        <f t="shared" si="0"/>
        <v>7836.639999999999</v>
      </c>
      <c r="P224" s="32">
        <v>615.11</v>
      </c>
      <c r="Q224" s="32">
        <v>274.21</v>
      </c>
      <c r="R224" s="34">
        <v>1767.12</v>
      </c>
      <c r="S224" s="34">
        <v>2656.44</v>
      </c>
      <c r="T224" s="35">
        <f t="shared" si="1"/>
        <v>5180.199999999999</v>
      </c>
    </row>
    <row r="225" spans="1:20" ht="18" customHeight="1">
      <c r="A225" s="30" t="s">
        <v>348</v>
      </c>
      <c r="B225" s="36" t="s">
        <v>331</v>
      </c>
      <c r="C225" s="32">
        <v>11139.97</v>
      </c>
      <c r="D225" s="30"/>
      <c r="E225" s="32">
        <v>0</v>
      </c>
      <c r="F225" s="32">
        <v>1114</v>
      </c>
      <c r="G225" s="32">
        <v>0</v>
      </c>
      <c r="H225" s="32">
        <v>0</v>
      </c>
      <c r="I225" s="33">
        <v>12253.97</v>
      </c>
      <c r="J225" s="32">
        <v>0</v>
      </c>
      <c r="K225" s="32">
        <v>0</v>
      </c>
      <c r="L225" s="32">
        <v>2075.75</v>
      </c>
      <c r="M225" s="32">
        <v>1893.79</v>
      </c>
      <c r="N225" s="32">
        <v>0</v>
      </c>
      <c r="O225" s="33">
        <f t="shared" si="0"/>
        <v>16223.509999999998</v>
      </c>
      <c r="P225" s="32">
        <v>1347.94</v>
      </c>
      <c r="Q225" s="32">
        <v>2575.7</v>
      </c>
      <c r="R225" s="34">
        <v>2466.1</v>
      </c>
      <c r="S225" s="34">
        <v>6389.74</v>
      </c>
      <c r="T225" s="35">
        <f t="shared" si="1"/>
        <v>9833.769999999999</v>
      </c>
    </row>
    <row r="226" spans="1:20" ht="18" customHeight="1">
      <c r="A226" s="30" t="s">
        <v>349</v>
      </c>
      <c r="B226" s="36" t="s">
        <v>32</v>
      </c>
      <c r="C226" s="32">
        <v>5591.95</v>
      </c>
      <c r="D226" s="30"/>
      <c r="E226" s="32">
        <v>0</v>
      </c>
      <c r="F226" s="32">
        <v>0</v>
      </c>
      <c r="G226" s="32">
        <v>0</v>
      </c>
      <c r="H226" s="32">
        <v>0</v>
      </c>
      <c r="I226" s="33">
        <v>5591.95</v>
      </c>
      <c r="J226" s="32">
        <v>0</v>
      </c>
      <c r="K226" s="32">
        <v>0</v>
      </c>
      <c r="L226" s="32">
        <v>2317.08</v>
      </c>
      <c r="M226" s="32">
        <v>0</v>
      </c>
      <c r="N226" s="32">
        <v>0</v>
      </c>
      <c r="O226" s="33">
        <f t="shared" si="0"/>
        <v>7909.03</v>
      </c>
      <c r="P226" s="32">
        <v>615.11</v>
      </c>
      <c r="Q226" s="32">
        <v>499.27</v>
      </c>
      <c r="R226" s="34">
        <v>55.91999999999996</v>
      </c>
      <c r="S226" s="34">
        <v>1170.3</v>
      </c>
      <c r="T226" s="35">
        <f t="shared" si="1"/>
        <v>6738.73</v>
      </c>
    </row>
    <row r="227" spans="1:20" ht="18" customHeight="1">
      <c r="A227" s="30" t="s">
        <v>350</v>
      </c>
      <c r="B227" s="36" t="s">
        <v>329</v>
      </c>
      <c r="C227" s="32">
        <v>5261.06</v>
      </c>
      <c r="D227" s="30"/>
      <c r="E227" s="32">
        <v>0</v>
      </c>
      <c r="F227" s="32">
        <v>0</v>
      </c>
      <c r="G227" s="32">
        <v>0</v>
      </c>
      <c r="H227" s="32">
        <v>0</v>
      </c>
      <c r="I227" s="33">
        <v>5261.06</v>
      </c>
      <c r="J227" s="32">
        <v>0</v>
      </c>
      <c r="K227" s="32">
        <v>0</v>
      </c>
      <c r="L227" s="32">
        <v>1757.17</v>
      </c>
      <c r="M227" s="32">
        <v>0</v>
      </c>
      <c r="N227" s="32">
        <v>0</v>
      </c>
      <c r="O227" s="33">
        <f t="shared" si="0"/>
        <v>7018.2300000000005</v>
      </c>
      <c r="P227" s="32">
        <v>578.72</v>
      </c>
      <c r="Q227" s="32">
        <v>418.28</v>
      </c>
      <c r="R227" s="34">
        <v>1327.9499999999998</v>
      </c>
      <c r="S227" s="34">
        <v>2324.95</v>
      </c>
      <c r="T227" s="35">
        <f t="shared" si="1"/>
        <v>4693.280000000001</v>
      </c>
    </row>
    <row r="228" spans="1:20" ht="18" customHeight="1">
      <c r="A228" s="30" t="s">
        <v>351</v>
      </c>
      <c r="B228" s="36" t="s">
        <v>44</v>
      </c>
      <c r="C228" s="32">
        <v>6127.88</v>
      </c>
      <c r="D228" s="30"/>
      <c r="E228" s="32">
        <v>0</v>
      </c>
      <c r="F228" s="32">
        <v>0</v>
      </c>
      <c r="G228" s="32">
        <v>0</v>
      </c>
      <c r="H228" s="32">
        <v>0</v>
      </c>
      <c r="I228" s="33">
        <v>6127.88</v>
      </c>
      <c r="J228" s="32">
        <v>0</v>
      </c>
      <c r="K228" s="32">
        <v>0</v>
      </c>
      <c r="L228" s="32">
        <v>2075.75</v>
      </c>
      <c r="M228" s="32">
        <v>0</v>
      </c>
      <c r="N228" s="32">
        <v>0</v>
      </c>
      <c r="O228" s="33">
        <f t="shared" si="0"/>
        <v>8203.630000000001</v>
      </c>
      <c r="P228" s="32">
        <v>674.07</v>
      </c>
      <c r="Q228" s="32">
        <v>526.16</v>
      </c>
      <c r="R228" s="34">
        <v>61.27999999999997</v>
      </c>
      <c r="S228" s="34">
        <v>1261.51</v>
      </c>
      <c r="T228" s="35">
        <f t="shared" si="1"/>
        <v>6942.120000000001</v>
      </c>
    </row>
    <row r="229" spans="1:20" ht="18" customHeight="1">
      <c r="A229" s="30" t="s">
        <v>352</v>
      </c>
      <c r="B229" s="36" t="s">
        <v>353</v>
      </c>
      <c r="C229" s="32">
        <v>5591.95</v>
      </c>
      <c r="D229" s="30"/>
      <c r="E229" s="32">
        <v>0</v>
      </c>
      <c r="F229" s="32">
        <v>0</v>
      </c>
      <c r="G229" s="32">
        <v>0</v>
      </c>
      <c r="H229" s="32">
        <v>0</v>
      </c>
      <c r="I229" s="33">
        <v>5591.95</v>
      </c>
      <c r="J229" s="32">
        <v>1863.98</v>
      </c>
      <c r="K229" s="32">
        <v>2795.97</v>
      </c>
      <c r="L229" s="32">
        <v>2020.23</v>
      </c>
      <c r="M229" s="32">
        <v>0</v>
      </c>
      <c r="N229" s="32">
        <v>0</v>
      </c>
      <c r="O229" s="33">
        <f t="shared" si="0"/>
        <v>12272.130000000001</v>
      </c>
      <c r="P229" s="32">
        <v>615.11</v>
      </c>
      <c r="Q229" s="32">
        <v>1011.87</v>
      </c>
      <c r="R229" s="34">
        <v>0</v>
      </c>
      <c r="S229" s="34">
        <v>1626.98</v>
      </c>
      <c r="T229" s="35">
        <f t="shared" si="1"/>
        <v>10645.150000000001</v>
      </c>
    </row>
    <row r="230" spans="1:20" ht="18" customHeight="1">
      <c r="A230" s="30" t="s">
        <v>354</v>
      </c>
      <c r="B230" s="31" t="s">
        <v>79</v>
      </c>
      <c r="C230" s="32">
        <v>10718.64</v>
      </c>
      <c r="D230" s="30"/>
      <c r="E230" s="32">
        <v>0</v>
      </c>
      <c r="F230" s="32">
        <v>0</v>
      </c>
      <c r="G230" s="32">
        <v>0</v>
      </c>
      <c r="H230" s="32">
        <v>0</v>
      </c>
      <c r="I230" s="33">
        <v>10718.64</v>
      </c>
      <c r="J230" s="32">
        <v>0</v>
      </c>
      <c r="K230" s="32">
        <v>0</v>
      </c>
      <c r="L230" s="32">
        <v>2051.61</v>
      </c>
      <c r="M230" s="32">
        <v>0</v>
      </c>
      <c r="N230" s="32">
        <v>0</v>
      </c>
      <c r="O230" s="33">
        <f t="shared" si="0"/>
        <v>12770.25</v>
      </c>
      <c r="P230" s="32">
        <v>1179.05</v>
      </c>
      <c r="Q230" s="32">
        <v>1754.03</v>
      </c>
      <c r="R230" s="34">
        <v>2266.59</v>
      </c>
      <c r="S230" s="34">
        <v>5199.67</v>
      </c>
      <c r="T230" s="35">
        <f t="shared" si="1"/>
        <v>7570.58</v>
      </c>
    </row>
    <row r="231" spans="1:20" ht="18" customHeight="1">
      <c r="A231" s="30" t="s">
        <v>355</v>
      </c>
      <c r="B231" s="31" t="s">
        <v>128</v>
      </c>
      <c r="C231" s="32">
        <v>7576.04</v>
      </c>
      <c r="D231" s="30"/>
      <c r="E231" s="32">
        <v>0</v>
      </c>
      <c r="F231" s="32">
        <v>757.6</v>
      </c>
      <c r="G231" s="32">
        <v>1363.69</v>
      </c>
      <c r="H231" s="32">
        <v>0</v>
      </c>
      <c r="I231" s="33">
        <v>9697.33</v>
      </c>
      <c r="J231" s="32">
        <v>0</v>
      </c>
      <c r="K231" s="32">
        <v>0</v>
      </c>
      <c r="L231" s="32">
        <v>2020.23</v>
      </c>
      <c r="M231" s="32">
        <v>0</v>
      </c>
      <c r="N231" s="32">
        <v>0</v>
      </c>
      <c r="O231" s="33">
        <f t="shared" si="0"/>
        <v>11717.56</v>
      </c>
      <c r="P231" s="32">
        <v>916.7</v>
      </c>
      <c r="Q231" s="32">
        <v>1545.31</v>
      </c>
      <c r="R231" s="34">
        <v>75.75999999999999</v>
      </c>
      <c r="S231" s="34">
        <v>2537.77</v>
      </c>
      <c r="T231" s="35">
        <f t="shared" si="1"/>
        <v>9179.789999999999</v>
      </c>
    </row>
    <row r="232" spans="1:20" ht="18" customHeight="1">
      <c r="A232" s="30" t="s">
        <v>356</v>
      </c>
      <c r="B232" s="36" t="s">
        <v>50</v>
      </c>
      <c r="C232" s="32">
        <v>11139.97</v>
      </c>
      <c r="D232" s="30"/>
      <c r="E232" s="32">
        <v>0</v>
      </c>
      <c r="F232" s="32">
        <v>0</v>
      </c>
      <c r="G232" s="32">
        <v>1114</v>
      </c>
      <c r="H232" s="32">
        <v>0</v>
      </c>
      <c r="I232" s="33">
        <v>12253.97</v>
      </c>
      <c r="J232" s="32">
        <v>0</v>
      </c>
      <c r="K232" s="32">
        <v>0</v>
      </c>
      <c r="L232" s="32">
        <v>2075.75</v>
      </c>
      <c r="M232" s="32">
        <v>0</v>
      </c>
      <c r="N232" s="32">
        <v>0</v>
      </c>
      <c r="O232" s="33">
        <f t="shared" si="0"/>
        <v>14329.72</v>
      </c>
      <c r="P232" s="32">
        <v>1225.4</v>
      </c>
      <c r="Q232" s="32">
        <v>2059.22</v>
      </c>
      <c r="R232" s="34">
        <v>1367.25</v>
      </c>
      <c r="S232" s="34">
        <v>4651.87</v>
      </c>
      <c r="T232" s="35">
        <f t="shared" si="1"/>
        <v>9677.849999999999</v>
      </c>
    </row>
    <row r="233" spans="1:20" ht="18" customHeight="1">
      <c r="A233" s="30" t="s">
        <v>357</v>
      </c>
      <c r="B233" s="36" t="s">
        <v>353</v>
      </c>
      <c r="C233" s="32">
        <v>10718.64</v>
      </c>
      <c r="D233" s="30"/>
      <c r="E233" s="32">
        <v>0</v>
      </c>
      <c r="F233" s="32">
        <v>535.93</v>
      </c>
      <c r="G233" s="32">
        <v>0</v>
      </c>
      <c r="H233" s="32">
        <v>0</v>
      </c>
      <c r="I233" s="33">
        <v>11254.57</v>
      </c>
      <c r="J233" s="32">
        <v>0</v>
      </c>
      <c r="K233" s="32">
        <v>0</v>
      </c>
      <c r="L233" s="32">
        <v>2051.61</v>
      </c>
      <c r="M233" s="32">
        <v>0</v>
      </c>
      <c r="N233" s="32">
        <v>0</v>
      </c>
      <c r="O233" s="33">
        <f t="shared" si="0"/>
        <v>13306.18</v>
      </c>
      <c r="P233" s="32">
        <v>1238</v>
      </c>
      <c r="Q233" s="32">
        <v>1885.2</v>
      </c>
      <c r="R233" s="34">
        <v>2435</v>
      </c>
      <c r="S233" s="34">
        <v>5558.2</v>
      </c>
      <c r="T233" s="35">
        <f t="shared" si="1"/>
        <v>7747.9800000000005</v>
      </c>
    </row>
    <row r="234" spans="1:20" ht="18" customHeight="1">
      <c r="A234" s="30" t="s">
        <v>358</v>
      </c>
      <c r="B234" s="36" t="s">
        <v>102</v>
      </c>
      <c r="C234" s="32">
        <v>3374.34</v>
      </c>
      <c r="D234" s="30"/>
      <c r="E234" s="32">
        <v>0</v>
      </c>
      <c r="F234" s="32">
        <v>0</v>
      </c>
      <c r="G234" s="32">
        <v>0</v>
      </c>
      <c r="H234" s="32">
        <v>0</v>
      </c>
      <c r="I234" s="33">
        <v>3374.34</v>
      </c>
      <c r="J234" s="32">
        <v>0</v>
      </c>
      <c r="K234" s="32">
        <v>0</v>
      </c>
      <c r="L234" s="32">
        <v>2244.69</v>
      </c>
      <c r="M234" s="32">
        <v>0</v>
      </c>
      <c r="N234" s="32">
        <v>0</v>
      </c>
      <c r="O234" s="33">
        <f t="shared" si="0"/>
        <v>5619.030000000001</v>
      </c>
      <c r="P234" s="32">
        <v>371.18</v>
      </c>
      <c r="Q234" s="32">
        <v>68.22</v>
      </c>
      <c r="R234" s="34">
        <v>-5.684341886080802E-14</v>
      </c>
      <c r="S234" s="34">
        <v>439.4</v>
      </c>
      <c r="T234" s="35">
        <f t="shared" si="1"/>
        <v>5179.630000000001</v>
      </c>
    </row>
    <row r="235" spans="1:20" ht="18" customHeight="1">
      <c r="A235" s="30" t="s">
        <v>359</v>
      </c>
      <c r="B235" s="36" t="s">
        <v>235</v>
      </c>
      <c r="C235" s="32">
        <v>9547.88</v>
      </c>
      <c r="D235" s="30"/>
      <c r="E235" s="32">
        <v>0</v>
      </c>
      <c r="F235" s="32">
        <v>477.39</v>
      </c>
      <c r="G235" s="32">
        <v>0</v>
      </c>
      <c r="H235" s="32">
        <v>0</v>
      </c>
      <c r="I235" s="33">
        <v>10025.269999999999</v>
      </c>
      <c r="J235" s="32">
        <v>0</v>
      </c>
      <c r="K235" s="32">
        <v>0</v>
      </c>
      <c r="L235" s="32">
        <v>6531.42</v>
      </c>
      <c r="M235" s="32">
        <v>2291.49</v>
      </c>
      <c r="N235" s="32">
        <v>0</v>
      </c>
      <c r="O235" s="33">
        <f t="shared" si="0"/>
        <v>18848.18</v>
      </c>
      <c r="P235" s="32">
        <v>1102.78</v>
      </c>
      <c r="Q235" s="32">
        <v>2110.21</v>
      </c>
      <c r="R235" s="34">
        <v>1897.4099999999996</v>
      </c>
      <c r="S235" s="34">
        <v>5110.4</v>
      </c>
      <c r="T235" s="35">
        <f t="shared" si="1"/>
        <v>13737.78</v>
      </c>
    </row>
    <row r="236" spans="1:20" ht="18" customHeight="1">
      <c r="A236" s="30" t="s">
        <v>360</v>
      </c>
      <c r="B236" s="36" t="s">
        <v>119</v>
      </c>
      <c r="C236" s="32">
        <v>3575.78</v>
      </c>
      <c r="D236" s="30"/>
      <c r="E236" s="32">
        <v>0</v>
      </c>
      <c r="F236" s="32">
        <v>0</v>
      </c>
      <c r="G236" s="32">
        <v>0</v>
      </c>
      <c r="H236" s="32">
        <v>0</v>
      </c>
      <c r="I236" s="33">
        <v>3575.78</v>
      </c>
      <c r="J236" s="32">
        <v>0</v>
      </c>
      <c r="K236" s="32">
        <v>0</v>
      </c>
      <c r="L236" s="32">
        <v>2317.08</v>
      </c>
      <c r="M236" s="32">
        <v>0</v>
      </c>
      <c r="N236" s="32">
        <v>0</v>
      </c>
      <c r="O236" s="33">
        <f t="shared" si="0"/>
        <v>5892.860000000001</v>
      </c>
      <c r="P236" s="32">
        <v>367.11</v>
      </c>
      <c r="Q236" s="32">
        <v>37.31</v>
      </c>
      <c r="R236" s="34">
        <v>1211.15</v>
      </c>
      <c r="S236" s="34">
        <v>1615.57</v>
      </c>
      <c r="T236" s="35">
        <f t="shared" si="1"/>
        <v>4277.290000000001</v>
      </c>
    </row>
    <row r="237" spans="1:20" ht="18" customHeight="1">
      <c r="A237" s="30" t="s">
        <v>361</v>
      </c>
      <c r="B237" s="36" t="s">
        <v>362</v>
      </c>
      <c r="C237" s="32">
        <v>4778.57</v>
      </c>
      <c r="D237" s="30"/>
      <c r="E237" s="32">
        <v>0</v>
      </c>
      <c r="F237" s="32">
        <v>955.71</v>
      </c>
      <c r="G237" s="32">
        <v>0</v>
      </c>
      <c r="H237" s="32">
        <v>0</v>
      </c>
      <c r="I237" s="33">
        <v>5734.28</v>
      </c>
      <c r="J237" s="32">
        <v>0</v>
      </c>
      <c r="K237" s="32">
        <v>0</v>
      </c>
      <c r="L237" s="32">
        <v>2846.25</v>
      </c>
      <c r="M237" s="32">
        <v>0</v>
      </c>
      <c r="N237" s="32">
        <v>0</v>
      </c>
      <c r="O237" s="33">
        <f t="shared" si="0"/>
        <v>8580.529999999999</v>
      </c>
      <c r="P237" s="32">
        <v>630.77</v>
      </c>
      <c r="Q237" s="32">
        <v>384.19</v>
      </c>
      <c r="R237" s="34">
        <v>1259.0900000000001</v>
      </c>
      <c r="S237" s="34">
        <v>2274.05</v>
      </c>
      <c r="T237" s="35">
        <f t="shared" si="1"/>
        <v>6306.479999999999</v>
      </c>
    </row>
    <row r="238" spans="1:20" ht="18" customHeight="1">
      <c r="A238" s="30" t="s">
        <v>363</v>
      </c>
      <c r="B238" s="36" t="s">
        <v>364</v>
      </c>
      <c r="C238" s="32">
        <v>11139.97</v>
      </c>
      <c r="D238" s="30"/>
      <c r="E238" s="32">
        <v>0</v>
      </c>
      <c r="F238" s="32">
        <v>0</v>
      </c>
      <c r="G238" s="32">
        <v>0</v>
      </c>
      <c r="H238" s="32">
        <v>0</v>
      </c>
      <c r="I238" s="33">
        <v>11139.97</v>
      </c>
      <c r="J238" s="32">
        <v>0</v>
      </c>
      <c r="K238" s="32">
        <v>0</v>
      </c>
      <c r="L238" s="32">
        <v>1400</v>
      </c>
      <c r="M238" s="32">
        <v>1893.79</v>
      </c>
      <c r="N238" s="32">
        <v>0</v>
      </c>
      <c r="O238" s="33">
        <f t="shared" si="0"/>
        <v>14433.759999999998</v>
      </c>
      <c r="P238" s="32">
        <v>1184.55</v>
      </c>
      <c r="Q238" s="32">
        <v>2253.02</v>
      </c>
      <c r="R238" s="34">
        <v>495.1099999999999</v>
      </c>
      <c r="S238" s="34">
        <v>3932.68</v>
      </c>
      <c r="T238" s="35">
        <f t="shared" si="1"/>
        <v>10501.079999999998</v>
      </c>
    </row>
    <row r="239" spans="1:20" ht="18" customHeight="1">
      <c r="A239" s="30" t="s">
        <v>365</v>
      </c>
      <c r="B239" s="36" t="s">
        <v>366</v>
      </c>
      <c r="C239" s="32">
        <v>11139.97</v>
      </c>
      <c r="D239" s="30"/>
      <c r="E239" s="32">
        <v>0</v>
      </c>
      <c r="F239" s="32">
        <v>1114</v>
      </c>
      <c r="G239" s="32">
        <v>0</v>
      </c>
      <c r="H239" s="32">
        <v>0</v>
      </c>
      <c r="I239" s="33">
        <v>12253.97</v>
      </c>
      <c r="J239" s="32">
        <v>0</v>
      </c>
      <c r="K239" s="32">
        <v>0</v>
      </c>
      <c r="L239" s="32">
        <v>2051.61</v>
      </c>
      <c r="M239" s="32">
        <v>0</v>
      </c>
      <c r="N239" s="32">
        <v>0</v>
      </c>
      <c r="O239" s="33">
        <f t="shared" si="0"/>
        <v>14305.58</v>
      </c>
      <c r="P239" s="32">
        <v>1347.94</v>
      </c>
      <c r="Q239" s="32">
        <v>2129.8</v>
      </c>
      <c r="R239" s="34">
        <v>1647.7599999999998</v>
      </c>
      <c r="S239" s="34">
        <v>5125.5</v>
      </c>
      <c r="T239" s="35">
        <f t="shared" si="1"/>
        <v>9180.08</v>
      </c>
    </row>
    <row r="240" spans="1:20" ht="18" customHeight="1">
      <c r="A240" s="30" t="s">
        <v>367</v>
      </c>
      <c r="B240" s="36" t="s">
        <v>50</v>
      </c>
      <c r="C240" s="32">
        <v>11139.97</v>
      </c>
      <c r="D240" s="30"/>
      <c r="E240" s="32">
        <v>0</v>
      </c>
      <c r="F240" s="32">
        <v>557</v>
      </c>
      <c r="G240" s="32">
        <v>1114</v>
      </c>
      <c r="H240" s="32">
        <v>0</v>
      </c>
      <c r="I240" s="33">
        <v>12810.97</v>
      </c>
      <c r="J240" s="32">
        <v>0</v>
      </c>
      <c r="K240" s="32">
        <v>0</v>
      </c>
      <c r="L240" s="32">
        <v>2051.61</v>
      </c>
      <c r="M240" s="32">
        <v>1893.79</v>
      </c>
      <c r="N240" s="32">
        <v>0</v>
      </c>
      <c r="O240" s="33">
        <f t="shared" si="0"/>
        <v>16756.37</v>
      </c>
      <c r="P240" s="32">
        <v>1286.67</v>
      </c>
      <c r="Q240" s="32">
        <v>2820.61</v>
      </c>
      <c r="R240" s="34">
        <v>2777.73</v>
      </c>
      <c r="S240" s="34">
        <v>6885.01</v>
      </c>
      <c r="T240" s="35">
        <f t="shared" si="1"/>
        <v>9871.359999999999</v>
      </c>
    </row>
    <row r="241" spans="1:20" ht="18" customHeight="1">
      <c r="A241" s="30" t="s">
        <v>368</v>
      </c>
      <c r="B241" s="36" t="s">
        <v>235</v>
      </c>
      <c r="C241" s="32">
        <v>8183.32</v>
      </c>
      <c r="D241" s="30"/>
      <c r="E241" s="32">
        <v>0</v>
      </c>
      <c r="F241" s="32">
        <v>781.34</v>
      </c>
      <c r="G241" s="32">
        <v>7440.91</v>
      </c>
      <c r="H241" s="32">
        <v>0</v>
      </c>
      <c r="I241" s="33">
        <v>16405.57</v>
      </c>
      <c r="J241" s="32">
        <v>216.64</v>
      </c>
      <c r="K241" s="32">
        <v>625.85</v>
      </c>
      <c r="L241" s="32">
        <v>3026.49</v>
      </c>
      <c r="M241" s="32">
        <v>0</v>
      </c>
      <c r="N241" s="32">
        <v>0</v>
      </c>
      <c r="O241" s="33">
        <f t="shared" si="0"/>
        <v>20274.55</v>
      </c>
      <c r="P241" s="32">
        <v>1873.46</v>
      </c>
      <c r="Q241" s="32">
        <v>3358.66</v>
      </c>
      <c r="R241" s="34">
        <v>81.82999999999993</v>
      </c>
      <c r="S241" s="34">
        <v>5313.95</v>
      </c>
      <c r="T241" s="35">
        <f t="shared" si="1"/>
        <v>14960.599999999999</v>
      </c>
    </row>
    <row r="242" spans="1:20" ht="18" customHeight="1">
      <c r="A242" s="30" t="s">
        <v>369</v>
      </c>
      <c r="B242" s="36" t="s">
        <v>370</v>
      </c>
      <c r="C242" s="32">
        <v>6513.04</v>
      </c>
      <c r="D242" s="30"/>
      <c r="E242" s="32">
        <v>0</v>
      </c>
      <c r="F242" s="32">
        <v>0</v>
      </c>
      <c r="G242" s="32">
        <v>0</v>
      </c>
      <c r="H242" s="32">
        <v>0</v>
      </c>
      <c r="I242" s="33">
        <v>6513.04</v>
      </c>
      <c r="J242" s="32">
        <v>0</v>
      </c>
      <c r="K242" s="32">
        <v>0</v>
      </c>
      <c r="L242" s="32">
        <v>2317.08</v>
      </c>
      <c r="M242" s="32">
        <v>0</v>
      </c>
      <c r="N242" s="32">
        <v>0</v>
      </c>
      <c r="O242" s="33">
        <f t="shared" si="0"/>
        <v>8830.119999999999</v>
      </c>
      <c r="P242" s="32">
        <v>716.43</v>
      </c>
      <c r="Q242" s="32">
        <v>724.71</v>
      </c>
      <c r="R242" s="34">
        <v>1383.54</v>
      </c>
      <c r="S242" s="34">
        <v>2824.68</v>
      </c>
      <c r="T242" s="35">
        <f t="shared" si="1"/>
        <v>6005.439999999999</v>
      </c>
    </row>
    <row r="243" spans="1:20" ht="18" customHeight="1">
      <c r="A243" s="30" t="s">
        <v>371</v>
      </c>
      <c r="B243" s="36" t="s">
        <v>81</v>
      </c>
      <c r="C243" s="32">
        <v>7137.03</v>
      </c>
      <c r="D243" s="30"/>
      <c r="E243" s="32">
        <v>0</v>
      </c>
      <c r="F243" s="32">
        <v>713.7</v>
      </c>
      <c r="G243" s="32">
        <v>0</v>
      </c>
      <c r="H243" s="32">
        <v>0</v>
      </c>
      <c r="I243" s="33">
        <v>7850.73</v>
      </c>
      <c r="J243" s="32">
        <v>0</v>
      </c>
      <c r="K243" s="32">
        <v>0</v>
      </c>
      <c r="L243" s="32">
        <v>10095.42</v>
      </c>
      <c r="M243" s="32">
        <v>0</v>
      </c>
      <c r="N243" s="32">
        <v>0</v>
      </c>
      <c r="O243" s="33">
        <f t="shared" si="0"/>
        <v>17946.15</v>
      </c>
      <c r="P243" s="32">
        <v>785.07</v>
      </c>
      <c r="Q243" s="32">
        <v>714.27</v>
      </c>
      <c r="R243" s="34">
        <v>3569.53</v>
      </c>
      <c r="S243" s="34">
        <v>5068.87</v>
      </c>
      <c r="T243" s="35">
        <f t="shared" si="1"/>
        <v>12877.280000000002</v>
      </c>
    </row>
    <row r="244" spans="1:20" ht="18" customHeight="1">
      <c r="A244" s="30" t="s">
        <v>372</v>
      </c>
      <c r="B244" s="36" t="s">
        <v>327</v>
      </c>
      <c r="C244" s="32">
        <v>11577.87</v>
      </c>
      <c r="D244" s="30"/>
      <c r="E244" s="32">
        <v>0</v>
      </c>
      <c r="F244" s="32">
        <v>608.08</v>
      </c>
      <c r="G244" s="32">
        <v>627.66</v>
      </c>
      <c r="H244" s="32">
        <v>0</v>
      </c>
      <c r="I244" s="33">
        <v>12813.61</v>
      </c>
      <c r="J244" s="32">
        <v>0</v>
      </c>
      <c r="K244" s="32">
        <v>0</v>
      </c>
      <c r="L244" s="32">
        <v>2051.61</v>
      </c>
      <c r="M244" s="32">
        <v>1968.24</v>
      </c>
      <c r="N244" s="32">
        <v>0</v>
      </c>
      <c r="O244" s="33">
        <f t="shared" si="0"/>
        <v>16833.46</v>
      </c>
      <c r="P244" s="32">
        <v>1404.68</v>
      </c>
      <c r="Q244" s="32">
        <v>2809.36</v>
      </c>
      <c r="R244" s="34">
        <v>2719.91</v>
      </c>
      <c r="S244" s="34">
        <v>6933.95</v>
      </c>
      <c r="T244" s="35">
        <f t="shared" si="1"/>
        <v>9899.509999999998</v>
      </c>
    </row>
    <row r="245" spans="1:20" ht="18" customHeight="1">
      <c r="A245" s="30" t="s">
        <v>373</v>
      </c>
      <c r="B245" s="36" t="s">
        <v>374</v>
      </c>
      <c r="C245" s="32">
        <v>11577.87</v>
      </c>
      <c r="D245" s="30"/>
      <c r="E245" s="32">
        <v>0</v>
      </c>
      <c r="F245" s="32">
        <v>578.89</v>
      </c>
      <c r="G245" s="32">
        <v>0</v>
      </c>
      <c r="H245" s="32">
        <v>0</v>
      </c>
      <c r="I245" s="33">
        <v>12156.76</v>
      </c>
      <c r="J245" s="32">
        <v>0</v>
      </c>
      <c r="K245" s="32">
        <v>0</v>
      </c>
      <c r="L245" s="32">
        <v>2020.23</v>
      </c>
      <c r="M245" s="32">
        <v>0</v>
      </c>
      <c r="N245" s="32">
        <v>0</v>
      </c>
      <c r="O245" s="33">
        <f t="shared" si="0"/>
        <v>14176.99</v>
      </c>
      <c r="P245" s="32">
        <v>1337.24</v>
      </c>
      <c r="Q245" s="32">
        <v>2106.01</v>
      </c>
      <c r="R245" s="34">
        <v>540.2099999999998</v>
      </c>
      <c r="S245" s="34">
        <v>3983.46</v>
      </c>
      <c r="T245" s="35">
        <f t="shared" si="1"/>
        <v>10193.529999999999</v>
      </c>
    </row>
    <row r="246" spans="1:20" ht="18" customHeight="1">
      <c r="A246" s="30" t="s">
        <v>375</v>
      </c>
      <c r="B246" s="36" t="s">
        <v>90</v>
      </c>
      <c r="C246" s="32">
        <v>5261.06</v>
      </c>
      <c r="D246" s="30" t="s">
        <v>76</v>
      </c>
      <c r="E246" s="32">
        <v>4989.6</v>
      </c>
      <c r="F246" s="32">
        <v>0</v>
      </c>
      <c r="G246" s="32">
        <v>0</v>
      </c>
      <c r="H246" s="32">
        <v>0</v>
      </c>
      <c r="I246" s="33">
        <v>10250.66</v>
      </c>
      <c r="J246" s="32">
        <v>0</v>
      </c>
      <c r="K246" s="32">
        <v>0</v>
      </c>
      <c r="L246" s="32">
        <v>12270.89</v>
      </c>
      <c r="M246" s="32">
        <v>0</v>
      </c>
      <c r="N246" s="32">
        <v>0</v>
      </c>
      <c r="O246" s="33">
        <f t="shared" si="0"/>
        <v>22521.55</v>
      </c>
      <c r="P246" s="32">
        <v>578.72</v>
      </c>
      <c r="Q246" s="32">
        <v>1738.29</v>
      </c>
      <c r="R246" s="34">
        <v>1215.3100000000002</v>
      </c>
      <c r="S246" s="34">
        <v>3532.32</v>
      </c>
      <c r="T246" s="35">
        <f t="shared" si="1"/>
        <v>18989.23</v>
      </c>
    </row>
    <row r="247" spans="1:20" ht="18" customHeight="1">
      <c r="A247" s="30" t="s">
        <v>376</v>
      </c>
      <c r="B247" s="36" t="s">
        <v>92</v>
      </c>
      <c r="C247" s="32">
        <v>8570.09</v>
      </c>
      <c r="D247" s="30"/>
      <c r="E247" s="32">
        <v>0</v>
      </c>
      <c r="F247" s="32">
        <v>1847.92</v>
      </c>
      <c r="G247" s="32">
        <v>2571.03</v>
      </c>
      <c r="H247" s="32">
        <v>0</v>
      </c>
      <c r="I247" s="33">
        <v>12989.04</v>
      </c>
      <c r="J247" s="32">
        <v>0</v>
      </c>
      <c r="K247" s="32">
        <v>0</v>
      </c>
      <c r="L247" s="32">
        <v>2461.87</v>
      </c>
      <c r="M247" s="32">
        <v>0</v>
      </c>
      <c r="N247" s="32">
        <v>1004.58</v>
      </c>
      <c r="O247" s="33">
        <f t="shared" si="0"/>
        <v>16455.49</v>
      </c>
      <c r="P247" s="32">
        <v>1004.58</v>
      </c>
      <c r="Q247" s="32">
        <v>2650.49</v>
      </c>
      <c r="R247" s="34">
        <v>2329.76</v>
      </c>
      <c r="S247" s="34">
        <v>5984.83</v>
      </c>
      <c r="T247" s="35">
        <f t="shared" si="1"/>
        <v>10470.660000000002</v>
      </c>
    </row>
    <row r="248" spans="1:20" ht="18" customHeight="1">
      <c r="A248" s="30" t="s">
        <v>377</v>
      </c>
      <c r="B248" s="36" t="s">
        <v>163</v>
      </c>
      <c r="C248" s="32">
        <v>0</v>
      </c>
      <c r="D248" s="30" t="s">
        <v>70</v>
      </c>
      <c r="E248" s="32">
        <v>14256</v>
      </c>
      <c r="F248" s="32">
        <v>557</v>
      </c>
      <c r="G248" s="32">
        <v>0</v>
      </c>
      <c r="H248" s="32">
        <v>0</v>
      </c>
      <c r="I248" s="33">
        <v>14813</v>
      </c>
      <c r="J248" s="32">
        <v>0</v>
      </c>
      <c r="K248" s="32">
        <v>0</v>
      </c>
      <c r="L248" s="32">
        <v>2051.61</v>
      </c>
      <c r="M248" s="32">
        <v>0</v>
      </c>
      <c r="N248" s="32">
        <v>0</v>
      </c>
      <c r="O248" s="33">
        <f t="shared" si="0"/>
        <v>16864.61</v>
      </c>
      <c r="P248" s="32">
        <v>1286.67</v>
      </c>
      <c r="Q248" s="32">
        <v>2693.97</v>
      </c>
      <c r="R248" s="34">
        <v>111.40000000000009</v>
      </c>
      <c r="S248" s="34">
        <v>4092.04</v>
      </c>
      <c r="T248" s="35">
        <f t="shared" si="1"/>
        <v>12772.57</v>
      </c>
    </row>
    <row r="249" spans="1:20" ht="18" customHeight="1">
      <c r="A249" s="30" t="s">
        <v>378</v>
      </c>
      <c r="B249" s="36" t="s">
        <v>263</v>
      </c>
      <c r="C249" s="32">
        <v>3575.78</v>
      </c>
      <c r="D249" s="30"/>
      <c r="E249" s="32">
        <v>0</v>
      </c>
      <c r="F249" s="32">
        <v>0</v>
      </c>
      <c r="G249" s="32">
        <v>1072.73</v>
      </c>
      <c r="H249" s="32">
        <v>0</v>
      </c>
      <c r="I249" s="33">
        <v>4648.51</v>
      </c>
      <c r="J249" s="32">
        <v>0</v>
      </c>
      <c r="K249" s="32">
        <v>0</v>
      </c>
      <c r="L249" s="32">
        <v>2075.75</v>
      </c>
      <c r="M249" s="32">
        <v>0</v>
      </c>
      <c r="N249" s="32">
        <v>0</v>
      </c>
      <c r="O249" s="33">
        <f t="shared" si="0"/>
        <v>6724.26</v>
      </c>
      <c r="P249" s="32">
        <v>393.34</v>
      </c>
      <c r="Q249" s="32">
        <v>278.63</v>
      </c>
      <c r="R249" s="34">
        <v>926.0000000000002</v>
      </c>
      <c r="S249" s="34">
        <v>1597.97</v>
      </c>
      <c r="T249" s="35">
        <f t="shared" si="1"/>
        <v>5126.29</v>
      </c>
    </row>
    <row r="250" spans="1:20" ht="18" customHeight="1">
      <c r="A250" s="30" t="s">
        <v>379</v>
      </c>
      <c r="B250" s="36" t="s">
        <v>44</v>
      </c>
      <c r="C250" s="32">
        <v>6127.68</v>
      </c>
      <c r="D250" s="30"/>
      <c r="E250" s="32">
        <v>0</v>
      </c>
      <c r="F250" s="32">
        <v>0</v>
      </c>
      <c r="G250" s="32">
        <v>1429.79</v>
      </c>
      <c r="H250" s="32">
        <v>0</v>
      </c>
      <c r="I250" s="33">
        <v>7557.47</v>
      </c>
      <c r="J250" s="32">
        <v>0</v>
      </c>
      <c r="K250" s="32">
        <v>0</v>
      </c>
      <c r="L250" s="32">
        <v>2020.23</v>
      </c>
      <c r="M250" s="32">
        <v>0</v>
      </c>
      <c r="N250" s="32">
        <v>0</v>
      </c>
      <c r="O250" s="33">
        <f t="shared" si="0"/>
        <v>9577.7</v>
      </c>
      <c r="P250" s="32">
        <v>674.04</v>
      </c>
      <c r="Q250" s="32">
        <v>919.31</v>
      </c>
      <c r="R250" s="34">
        <v>1347.4900000000002</v>
      </c>
      <c r="S250" s="34">
        <v>2940.84</v>
      </c>
      <c r="T250" s="35">
        <f t="shared" si="1"/>
        <v>6636.860000000001</v>
      </c>
    </row>
    <row r="251" spans="1:20" ht="18" customHeight="1">
      <c r="A251" s="30" t="s">
        <v>380</v>
      </c>
      <c r="B251" s="36" t="s">
        <v>235</v>
      </c>
      <c r="C251" s="32">
        <v>5261.06</v>
      </c>
      <c r="D251" s="30"/>
      <c r="E251" s="32">
        <v>0</v>
      </c>
      <c r="F251" s="32">
        <v>0</v>
      </c>
      <c r="G251" s="32">
        <v>1578.32</v>
      </c>
      <c r="H251" s="32">
        <v>0</v>
      </c>
      <c r="I251" s="33">
        <v>6839.38</v>
      </c>
      <c r="J251" s="32">
        <v>0</v>
      </c>
      <c r="K251" s="32">
        <v>0</v>
      </c>
      <c r="L251" s="32">
        <v>2020.23</v>
      </c>
      <c r="M251" s="32">
        <v>0</v>
      </c>
      <c r="N251" s="32">
        <v>0</v>
      </c>
      <c r="O251" s="33">
        <f t="shared" si="0"/>
        <v>8859.61</v>
      </c>
      <c r="P251" s="32">
        <v>578.72</v>
      </c>
      <c r="Q251" s="32">
        <v>852.32</v>
      </c>
      <c r="R251" s="34">
        <v>1344.61</v>
      </c>
      <c r="S251" s="34">
        <v>2775.65</v>
      </c>
      <c r="T251" s="35">
        <f t="shared" si="1"/>
        <v>6083.960000000001</v>
      </c>
    </row>
    <row r="252" spans="1:20" ht="18" customHeight="1">
      <c r="A252" s="30" t="s">
        <v>381</v>
      </c>
      <c r="B252" s="36" t="s">
        <v>278</v>
      </c>
      <c r="C252" s="32">
        <v>0</v>
      </c>
      <c r="D252" s="30" t="s">
        <v>70</v>
      </c>
      <c r="E252" s="32">
        <v>14256</v>
      </c>
      <c r="F252" s="32">
        <v>557</v>
      </c>
      <c r="G252" s="32">
        <v>0</v>
      </c>
      <c r="H252" s="32">
        <v>0</v>
      </c>
      <c r="I252" s="33">
        <v>14813</v>
      </c>
      <c r="J252" s="32">
        <v>0</v>
      </c>
      <c r="K252" s="32">
        <v>0</v>
      </c>
      <c r="L252" s="32">
        <v>2051.61</v>
      </c>
      <c r="M252" s="32">
        <v>0</v>
      </c>
      <c r="N252" s="32">
        <v>0</v>
      </c>
      <c r="O252" s="33">
        <f t="shared" si="0"/>
        <v>16864.61</v>
      </c>
      <c r="P252" s="32">
        <v>1286.67</v>
      </c>
      <c r="Q252" s="32">
        <v>2850.38</v>
      </c>
      <c r="R252" s="34">
        <v>0</v>
      </c>
      <c r="S252" s="34">
        <v>4137.05</v>
      </c>
      <c r="T252" s="35">
        <f t="shared" si="1"/>
        <v>12727.560000000001</v>
      </c>
    </row>
    <row r="253" spans="1:20" ht="18" customHeight="1">
      <c r="A253" s="30" t="s">
        <v>382</v>
      </c>
      <c r="B253" s="31" t="s">
        <v>163</v>
      </c>
      <c r="C253" s="32">
        <v>10718.64</v>
      </c>
      <c r="D253" s="30"/>
      <c r="E253" s="32">
        <v>0</v>
      </c>
      <c r="F253" s="32">
        <v>535.93</v>
      </c>
      <c r="G253" s="32">
        <v>0</v>
      </c>
      <c r="H253" s="32">
        <v>0</v>
      </c>
      <c r="I253" s="33">
        <v>11254.57</v>
      </c>
      <c r="J253" s="32">
        <v>0</v>
      </c>
      <c r="K253" s="32">
        <v>0</v>
      </c>
      <c r="L253" s="32">
        <v>1918.87</v>
      </c>
      <c r="M253" s="32">
        <v>0</v>
      </c>
      <c r="N253" s="32">
        <v>0</v>
      </c>
      <c r="O253" s="33">
        <f t="shared" si="0"/>
        <v>13173.439999999999</v>
      </c>
      <c r="P253" s="32">
        <v>1238</v>
      </c>
      <c r="Q253" s="32">
        <v>1885.2</v>
      </c>
      <c r="R253" s="34">
        <v>-2.2737367544323206E-13</v>
      </c>
      <c r="S253" s="34">
        <v>3123.2</v>
      </c>
      <c r="T253" s="35">
        <f t="shared" si="1"/>
        <v>10050.239999999998</v>
      </c>
    </row>
    <row r="254" spans="1:20" ht="18" customHeight="1">
      <c r="A254" s="30" t="s">
        <v>383</v>
      </c>
      <c r="B254" s="36" t="s">
        <v>384</v>
      </c>
      <c r="C254" s="32">
        <v>10718.64</v>
      </c>
      <c r="D254" s="30"/>
      <c r="E254" s="32">
        <v>0</v>
      </c>
      <c r="F254" s="32">
        <v>0</v>
      </c>
      <c r="G254" s="32">
        <v>0</v>
      </c>
      <c r="H254" s="32">
        <v>0</v>
      </c>
      <c r="I254" s="33">
        <v>10718.64</v>
      </c>
      <c r="J254" s="32">
        <v>0</v>
      </c>
      <c r="K254" s="32">
        <v>0</v>
      </c>
      <c r="L254" s="32">
        <v>1918.87</v>
      </c>
      <c r="M254" s="32">
        <v>0</v>
      </c>
      <c r="N254" s="32">
        <v>0</v>
      </c>
      <c r="O254" s="33">
        <f t="shared" si="0"/>
        <v>12637.509999999998</v>
      </c>
      <c r="P254" s="32">
        <v>1179.05</v>
      </c>
      <c r="Q254" s="32">
        <v>1754.03</v>
      </c>
      <c r="R254" s="34">
        <v>0</v>
      </c>
      <c r="S254" s="34">
        <v>2933.08</v>
      </c>
      <c r="T254" s="35">
        <f t="shared" si="1"/>
        <v>9704.429999999998</v>
      </c>
    </row>
    <row r="255" spans="1:20" ht="18" customHeight="1">
      <c r="A255" s="30" t="s">
        <v>385</v>
      </c>
      <c r="B255" s="36" t="s">
        <v>386</v>
      </c>
      <c r="C255" s="32">
        <v>5261.06</v>
      </c>
      <c r="D255" s="30"/>
      <c r="E255" s="32">
        <v>0</v>
      </c>
      <c r="F255" s="32">
        <v>0</v>
      </c>
      <c r="G255" s="32">
        <v>0</v>
      </c>
      <c r="H255" s="32">
        <v>0</v>
      </c>
      <c r="I255" s="33">
        <v>5261.06</v>
      </c>
      <c r="J255" s="32">
        <v>0</v>
      </c>
      <c r="K255" s="32">
        <v>0</v>
      </c>
      <c r="L255" s="32">
        <v>2020.23</v>
      </c>
      <c r="M255" s="32">
        <v>0</v>
      </c>
      <c r="N255" s="32">
        <v>0</v>
      </c>
      <c r="O255" s="33">
        <f t="shared" si="0"/>
        <v>7281.290000000001</v>
      </c>
      <c r="P255" s="32">
        <v>578.72</v>
      </c>
      <c r="Q255" s="32">
        <v>418.28</v>
      </c>
      <c r="R255" s="34">
        <v>0</v>
      </c>
      <c r="S255" s="34">
        <v>997</v>
      </c>
      <c r="T255" s="35">
        <f t="shared" si="1"/>
        <v>6284.290000000001</v>
      </c>
    </row>
    <row r="256" spans="1:20" ht="18" customHeight="1">
      <c r="A256" s="30" t="s">
        <v>387</v>
      </c>
      <c r="B256" s="31" t="s">
        <v>145</v>
      </c>
      <c r="C256" s="32">
        <v>5261.06</v>
      </c>
      <c r="D256" s="30"/>
      <c r="E256" s="32">
        <v>0</v>
      </c>
      <c r="F256" s="32">
        <v>0</v>
      </c>
      <c r="G256" s="32">
        <v>0</v>
      </c>
      <c r="H256" s="32">
        <v>0</v>
      </c>
      <c r="I256" s="33">
        <v>5261.06</v>
      </c>
      <c r="J256" s="32">
        <v>0</v>
      </c>
      <c r="K256" s="32">
        <v>0</v>
      </c>
      <c r="L256" s="32">
        <v>2020.23</v>
      </c>
      <c r="M256" s="32">
        <v>0</v>
      </c>
      <c r="N256" s="32">
        <v>0</v>
      </c>
      <c r="O256" s="33">
        <f t="shared" si="0"/>
        <v>7281.290000000001</v>
      </c>
      <c r="P256" s="32">
        <v>578.72</v>
      </c>
      <c r="Q256" s="32">
        <v>374.74</v>
      </c>
      <c r="R256" s="34">
        <v>457.49</v>
      </c>
      <c r="S256" s="34">
        <v>1410.95</v>
      </c>
      <c r="T256" s="35">
        <f t="shared" si="1"/>
        <v>5870.340000000001</v>
      </c>
    </row>
    <row r="257" spans="1:20" ht="18" customHeight="1">
      <c r="A257" s="30" t="s">
        <v>388</v>
      </c>
      <c r="B257" s="36" t="s">
        <v>44</v>
      </c>
      <c r="C257" s="32">
        <v>10718.64</v>
      </c>
      <c r="D257" s="30"/>
      <c r="E257" s="32">
        <v>0</v>
      </c>
      <c r="F257" s="32">
        <v>0</v>
      </c>
      <c r="G257" s="32">
        <v>1071.86</v>
      </c>
      <c r="H257" s="32">
        <v>0</v>
      </c>
      <c r="I257" s="33">
        <v>11790.5</v>
      </c>
      <c r="J257" s="32">
        <v>0</v>
      </c>
      <c r="K257" s="32">
        <v>0</v>
      </c>
      <c r="L257" s="32">
        <v>2020.23</v>
      </c>
      <c r="M257" s="32">
        <v>0</v>
      </c>
      <c r="N257" s="32">
        <v>0</v>
      </c>
      <c r="O257" s="33">
        <f t="shared" si="0"/>
        <v>13810.73</v>
      </c>
      <c r="P257" s="32">
        <v>1179.05</v>
      </c>
      <c r="Q257" s="32">
        <v>2048.79</v>
      </c>
      <c r="R257" s="34">
        <v>2313.74</v>
      </c>
      <c r="S257" s="34">
        <v>5541.58</v>
      </c>
      <c r="T257" s="35">
        <f t="shared" si="1"/>
        <v>8269.15</v>
      </c>
    </row>
    <row r="258" spans="1:20" ht="18" customHeight="1">
      <c r="A258" s="30" t="s">
        <v>389</v>
      </c>
      <c r="B258" s="36" t="s">
        <v>256</v>
      </c>
      <c r="C258" s="32">
        <v>5261.06</v>
      </c>
      <c r="D258" s="30"/>
      <c r="E258" s="32">
        <v>0</v>
      </c>
      <c r="F258" s="32">
        <v>0</v>
      </c>
      <c r="G258" s="32">
        <v>0</v>
      </c>
      <c r="H258" s="32">
        <v>0</v>
      </c>
      <c r="I258" s="33">
        <v>5261.06</v>
      </c>
      <c r="J258" s="32">
        <v>0</v>
      </c>
      <c r="K258" s="32">
        <v>0</v>
      </c>
      <c r="L258" s="32">
        <v>1400</v>
      </c>
      <c r="M258" s="32">
        <v>0</v>
      </c>
      <c r="N258" s="32">
        <v>0</v>
      </c>
      <c r="O258" s="33">
        <f t="shared" si="0"/>
        <v>6661.06</v>
      </c>
      <c r="P258" s="32">
        <v>578.72</v>
      </c>
      <c r="Q258" s="32">
        <v>418.28</v>
      </c>
      <c r="R258" s="34">
        <v>0</v>
      </c>
      <c r="S258" s="34">
        <v>997</v>
      </c>
      <c r="T258" s="35">
        <f t="shared" si="1"/>
        <v>5664.06</v>
      </c>
    </row>
    <row r="259" spans="1:20" ht="18" customHeight="1">
      <c r="A259" s="30" t="s">
        <v>390</v>
      </c>
      <c r="B259" s="36" t="s">
        <v>391</v>
      </c>
      <c r="C259" s="32">
        <v>0</v>
      </c>
      <c r="D259" s="30" t="s">
        <v>392</v>
      </c>
      <c r="E259" s="32">
        <v>15444</v>
      </c>
      <c r="F259" s="32">
        <v>578.89</v>
      </c>
      <c r="G259" s="32">
        <v>0</v>
      </c>
      <c r="H259" s="32">
        <v>0</v>
      </c>
      <c r="I259" s="33">
        <v>16022.89</v>
      </c>
      <c r="J259" s="32">
        <v>0</v>
      </c>
      <c r="K259" s="32">
        <v>0</v>
      </c>
      <c r="L259" s="32">
        <v>2075.75</v>
      </c>
      <c r="M259" s="32">
        <v>0</v>
      </c>
      <c r="N259" s="32">
        <v>0</v>
      </c>
      <c r="O259" s="33">
        <f t="shared" si="0"/>
        <v>18098.64</v>
      </c>
      <c r="P259" s="32">
        <v>1337.24</v>
      </c>
      <c r="Q259" s="32">
        <v>3169.19</v>
      </c>
      <c r="R259" s="34">
        <v>3316.75</v>
      </c>
      <c r="S259" s="34">
        <v>7823.18</v>
      </c>
      <c r="T259" s="35">
        <f t="shared" si="1"/>
        <v>10275.46</v>
      </c>
    </row>
    <row r="260" spans="1:20" ht="18" customHeight="1">
      <c r="A260" s="30" t="s">
        <v>393</v>
      </c>
      <c r="B260" s="36" t="s">
        <v>32</v>
      </c>
      <c r="C260" s="32">
        <v>6317.42</v>
      </c>
      <c r="D260" s="30"/>
      <c r="E260" s="32">
        <v>0</v>
      </c>
      <c r="F260" s="32">
        <v>0</v>
      </c>
      <c r="G260" s="32">
        <v>0</v>
      </c>
      <c r="H260" s="32">
        <v>0</v>
      </c>
      <c r="I260" s="33">
        <v>6317.42</v>
      </c>
      <c r="J260" s="32">
        <v>0</v>
      </c>
      <c r="K260" s="32">
        <v>0</v>
      </c>
      <c r="L260" s="32">
        <v>2051.61</v>
      </c>
      <c r="M260" s="32">
        <v>0</v>
      </c>
      <c r="N260" s="32">
        <v>0</v>
      </c>
      <c r="O260" s="33">
        <f t="shared" si="0"/>
        <v>8369.03</v>
      </c>
      <c r="P260" s="32">
        <v>694.92</v>
      </c>
      <c r="Q260" s="32">
        <v>676.83</v>
      </c>
      <c r="R260" s="34">
        <v>0</v>
      </c>
      <c r="S260" s="34">
        <v>1371.75</v>
      </c>
      <c r="T260" s="35">
        <f t="shared" si="1"/>
        <v>6997.280000000001</v>
      </c>
    </row>
    <row r="261" spans="1:20" ht="18" customHeight="1">
      <c r="A261" s="30" t="s">
        <v>394</v>
      </c>
      <c r="B261" s="36" t="s">
        <v>395</v>
      </c>
      <c r="C261" s="32">
        <v>11577.87</v>
      </c>
      <c r="D261" s="30"/>
      <c r="E261" s="32">
        <v>0</v>
      </c>
      <c r="F261" s="32">
        <v>1157.79</v>
      </c>
      <c r="G261" s="32">
        <v>1157.79</v>
      </c>
      <c r="H261" s="32">
        <v>0</v>
      </c>
      <c r="I261" s="33">
        <v>13893.45</v>
      </c>
      <c r="J261" s="32">
        <v>0</v>
      </c>
      <c r="K261" s="32">
        <v>0</v>
      </c>
      <c r="L261" s="32">
        <v>2051.61</v>
      </c>
      <c r="M261" s="32">
        <v>0</v>
      </c>
      <c r="N261" s="32">
        <v>0</v>
      </c>
      <c r="O261" s="33">
        <f t="shared" si="0"/>
        <v>15945.060000000001</v>
      </c>
      <c r="P261" s="32">
        <v>1400.92</v>
      </c>
      <c r="Q261" s="32">
        <v>2566.09</v>
      </c>
      <c r="R261" s="34">
        <v>1565.25</v>
      </c>
      <c r="S261" s="34">
        <v>5532.26</v>
      </c>
      <c r="T261" s="35">
        <f t="shared" si="1"/>
        <v>10412.800000000001</v>
      </c>
    </row>
    <row r="262" spans="1:20" ht="18" customHeight="1">
      <c r="A262" s="30" t="s">
        <v>396</v>
      </c>
      <c r="B262" s="36" t="s">
        <v>397</v>
      </c>
      <c r="C262" s="32">
        <v>4015.54</v>
      </c>
      <c r="D262" s="30"/>
      <c r="E262" s="32">
        <v>0</v>
      </c>
      <c r="F262" s="32">
        <v>0</v>
      </c>
      <c r="G262" s="32">
        <v>0</v>
      </c>
      <c r="H262" s="32">
        <v>0</v>
      </c>
      <c r="I262" s="33">
        <v>4015.54</v>
      </c>
      <c r="J262" s="32">
        <v>0</v>
      </c>
      <c r="K262" s="32">
        <v>0</v>
      </c>
      <c r="L262" s="32">
        <v>2244.69</v>
      </c>
      <c r="M262" s="32">
        <v>0</v>
      </c>
      <c r="N262" s="32">
        <v>0</v>
      </c>
      <c r="O262" s="33">
        <f t="shared" si="0"/>
        <v>6260.23</v>
      </c>
      <c r="P262" s="32">
        <v>441.71</v>
      </c>
      <c r="Q262" s="32">
        <v>181.27</v>
      </c>
      <c r="R262" s="34">
        <v>392.0900000000001</v>
      </c>
      <c r="S262" s="34">
        <v>1015.07</v>
      </c>
      <c r="T262" s="35">
        <f t="shared" si="1"/>
        <v>5245.16</v>
      </c>
    </row>
    <row r="263" spans="1:20" ht="18" customHeight="1">
      <c r="A263" s="30" t="s">
        <v>398</v>
      </c>
      <c r="B263" s="36" t="s">
        <v>92</v>
      </c>
      <c r="C263" s="32">
        <v>5261.06</v>
      </c>
      <c r="D263" s="30"/>
      <c r="E263" s="32">
        <v>0</v>
      </c>
      <c r="F263" s="32">
        <v>0</v>
      </c>
      <c r="G263" s="32">
        <v>0</v>
      </c>
      <c r="H263" s="32">
        <v>0</v>
      </c>
      <c r="I263" s="33">
        <v>5261.06</v>
      </c>
      <c r="J263" s="32">
        <v>0</v>
      </c>
      <c r="K263" s="32">
        <v>0</v>
      </c>
      <c r="L263" s="32">
        <v>1918.87</v>
      </c>
      <c r="M263" s="32">
        <v>0</v>
      </c>
      <c r="N263" s="32">
        <v>0</v>
      </c>
      <c r="O263" s="33">
        <f t="shared" si="0"/>
        <v>7179.93</v>
      </c>
      <c r="P263" s="32">
        <v>578.72</v>
      </c>
      <c r="Q263" s="32">
        <v>418.28</v>
      </c>
      <c r="R263" s="34">
        <v>0</v>
      </c>
      <c r="S263" s="34">
        <v>997</v>
      </c>
      <c r="T263" s="35">
        <f t="shared" si="1"/>
        <v>6182.93</v>
      </c>
    </row>
    <row r="264" spans="1:20" ht="18" customHeight="1">
      <c r="A264" s="30" t="s">
        <v>399</v>
      </c>
      <c r="B264" s="36" t="s">
        <v>90</v>
      </c>
      <c r="C264" s="32">
        <v>5591.95</v>
      </c>
      <c r="D264" s="30"/>
      <c r="E264" s="32">
        <v>0</v>
      </c>
      <c r="F264" s="32">
        <v>0</v>
      </c>
      <c r="G264" s="32">
        <v>503.28</v>
      </c>
      <c r="H264" s="32">
        <v>0</v>
      </c>
      <c r="I264" s="33">
        <v>6095.23</v>
      </c>
      <c r="J264" s="32">
        <v>0</v>
      </c>
      <c r="K264" s="32">
        <v>0</v>
      </c>
      <c r="L264" s="32">
        <v>2075.75</v>
      </c>
      <c r="M264" s="32">
        <v>0</v>
      </c>
      <c r="N264" s="32">
        <v>0</v>
      </c>
      <c r="O264" s="33">
        <f t="shared" si="0"/>
        <v>8170.98</v>
      </c>
      <c r="P264" s="32">
        <v>615.11</v>
      </c>
      <c r="Q264" s="32">
        <v>563.18</v>
      </c>
      <c r="R264" s="34">
        <v>811.12</v>
      </c>
      <c r="S264" s="34">
        <v>1989.41</v>
      </c>
      <c r="T264" s="35">
        <f t="shared" si="1"/>
        <v>6181.57</v>
      </c>
    </row>
    <row r="265" spans="1:20" ht="18" customHeight="1">
      <c r="A265" s="30" t="s">
        <v>400</v>
      </c>
      <c r="B265" s="36" t="s">
        <v>401</v>
      </c>
      <c r="C265" s="32">
        <v>5261.06</v>
      </c>
      <c r="D265" s="30"/>
      <c r="E265" s="32">
        <v>0</v>
      </c>
      <c r="F265" s="32">
        <v>0</v>
      </c>
      <c r="G265" s="32">
        <v>0</v>
      </c>
      <c r="H265" s="32">
        <v>0</v>
      </c>
      <c r="I265" s="33">
        <v>5261.06</v>
      </c>
      <c r="J265" s="32">
        <v>0</v>
      </c>
      <c r="K265" s="32">
        <v>0</v>
      </c>
      <c r="L265" s="32">
        <v>1400</v>
      </c>
      <c r="M265" s="32">
        <v>0</v>
      </c>
      <c r="N265" s="32">
        <v>0</v>
      </c>
      <c r="O265" s="33">
        <f t="shared" si="0"/>
        <v>6661.06</v>
      </c>
      <c r="P265" s="32">
        <v>578.72</v>
      </c>
      <c r="Q265" s="32">
        <v>418.28</v>
      </c>
      <c r="R265" s="34">
        <v>0</v>
      </c>
      <c r="S265" s="34">
        <v>997</v>
      </c>
      <c r="T265" s="35">
        <f t="shared" si="1"/>
        <v>5664.06</v>
      </c>
    </row>
    <row r="266" spans="1:20" ht="18" customHeight="1">
      <c r="A266" s="30" t="s">
        <v>402</v>
      </c>
      <c r="B266" s="36" t="s">
        <v>403</v>
      </c>
      <c r="C266" s="32">
        <v>0</v>
      </c>
      <c r="D266" s="30" t="s">
        <v>70</v>
      </c>
      <c r="E266" s="32">
        <v>14256</v>
      </c>
      <c r="F266" s="32">
        <v>0</v>
      </c>
      <c r="G266" s="32">
        <v>950.4</v>
      </c>
      <c r="H266" s="32">
        <v>0</v>
      </c>
      <c r="I266" s="33">
        <v>15206.4</v>
      </c>
      <c r="J266" s="32">
        <v>0</v>
      </c>
      <c r="K266" s="32">
        <v>0</v>
      </c>
      <c r="L266" s="32">
        <v>2020.23</v>
      </c>
      <c r="M266" s="32">
        <v>0</v>
      </c>
      <c r="N266" s="32">
        <v>0</v>
      </c>
      <c r="O266" s="33">
        <f t="shared" si="0"/>
        <v>17226.63</v>
      </c>
      <c r="P266" s="32">
        <v>441.71</v>
      </c>
      <c r="Q266" s="32">
        <v>3190.93</v>
      </c>
      <c r="R266" s="34">
        <v>5.684341886080802E-14</v>
      </c>
      <c r="S266" s="34">
        <v>3632.64</v>
      </c>
      <c r="T266" s="35">
        <f t="shared" si="1"/>
        <v>13593.990000000002</v>
      </c>
    </row>
    <row r="267" spans="1:20" ht="18" customHeight="1">
      <c r="A267" s="30" t="s">
        <v>404</v>
      </c>
      <c r="B267" s="36" t="s">
        <v>405</v>
      </c>
      <c r="C267" s="32">
        <v>3575.78</v>
      </c>
      <c r="D267" s="30"/>
      <c r="E267" s="32">
        <v>0</v>
      </c>
      <c r="F267" s="32">
        <v>0</v>
      </c>
      <c r="G267" s="32">
        <v>604.32</v>
      </c>
      <c r="H267" s="32">
        <v>0</v>
      </c>
      <c r="I267" s="33">
        <v>4180.1</v>
      </c>
      <c r="J267" s="32">
        <v>0</v>
      </c>
      <c r="K267" s="32">
        <v>0</v>
      </c>
      <c r="L267" s="32">
        <v>2461.87</v>
      </c>
      <c r="M267" s="32">
        <v>0</v>
      </c>
      <c r="N267" s="32">
        <v>0</v>
      </c>
      <c r="O267" s="33">
        <f t="shared" si="0"/>
        <v>6641.97</v>
      </c>
      <c r="P267" s="32">
        <v>459.81</v>
      </c>
      <c r="Q267" s="32">
        <v>203.24</v>
      </c>
      <c r="R267" s="34">
        <v>1322.34</v>
      </c>
      <c r="S267" s="34">
        <v>1985.39</v>
      </c>
      <c r="T267" s="35">
        <f t="shared" si="1"/>
        <v>4656.58</v>
      </c>
    </row>
    <row r="268" spans="1:20" ht="18" customHeight="1">
      <c r="A268" s="30" t="s">
        <v>406</v>
      </c>
      <c r="B268" s="36" t="s">
        <v>407</v>
      </c>
      <c r="C268" s="32">
        <v>10718.64</v>
      </c>
      <c r="D268" s="30"/>
      <c r="E268" s="32">
        <v>0</v>
      </c>
      <c r="F268" s="32">
        <v>535.93</v>
      </c>
      <c r="G268" s="32">
        <v>0</v>
      </c>
      <c r="H268" s="32">
        <v>0</v>
      </c>
      <c r="I268" s="33">
        <v>11254.57</v>
      </c>
      <c r="J268" s="32">
        <v>0</v>
      </c>
      <c r="K268" s="32">
        <v>0</v>
      </c>
      <c r="L268" s="32">
        <v>2020.23</v>
      </c>
      <c r="M268" s="32">
        <v>0</v>
      </c>
      <c r="N268" s="32">
        <v>0</v>
      </c>
      <c r="O268" s="33">
        <f t="shared" si="0"/>
        <v>13274.8</v>
      </c>
      <c r="P268" s="32">
        <v>1238</v>
      </c>
      <c r="Q268" s="32">
        <v>1885.2</v>
      </c>
      <c r="R268" s="34">
        <v>-2.2737367544323206E-13</v>
      </c>
      <c r="S268" s="34">
        <v>3123.2</v>
      </c>
      <c r="T268" s="35">
        <f t="shared" si="1"/>
        <v>10151.599999999999</v>
      </c>
    </row>
    <row r="269" spans="1:20" ht="18" customHeight="1">
      <c r="A269" s="30" t="s">
        <v>408</v>
      </c>
      <c r="B269" s="36" t="s">
        <v>137</v>
      </c>
      <c r="C269" s="32">
        <v>10718.64</v>
      </c>
      <c r="D269" s="30"/>
      <c r="E269" s="32">
        <v>0</v>
      </c>
      <c r="F269" s="32">
        <v>535.93</v>
      </c>
      <c r="G269" s="32">
        <v>0</v>
      </c>
      <c r="H269" s="32">
        <v>0</v>
      </c>
      <c r="I269" s="33">
        <v>11254.57</v>
      </c>
      <c r="J269" s="32">
        <v>0</v>
      </c>
      <c r="K269" s="32">
        <v>0</v>
      </c>
      <c r="L269" s="32">
        <v>2020.23</v>
      </c>
      <c r="M269" s="32">
        <v>0</v>
      </c>
      <c r="N269" s="32">
        <v>0</v>
      </c>
      <c r="O269" s="33">
        <f t="shared" si="0"/>
        <v>13274.8</v>
      </c>
      <c r="P269" s="32">
        <v>1238</v>
      </c>
      <c r="Q269" s="32">
        <v>1885.2</v>
      </c>
      <c r="R269" s="34">
        <v>-2.2737367544323206E-13</v>
      </c>
      <c r="S269" s="34">
        <v>3123.2</v>
      </c>
      <c r="T269" s="35">
        <f t="shared" si="1"/>
        <v>10151.599999999999</v>
      </c>
    </row>
    <row r="270" spans="1:20" ht="18" customHeight="1">
      <c r="A270" s="30" t="s">
        <v>409</v>
      </c>
      <c r="B270" s="36" t="s">
        <v>92</v>
      </c>
      <c r="C270" s="32">
        <v>3575.78</v>
      </c>
      <c r="D270" s="30"/>
      <c r="E270" s="32">
        <v>0</v>
      </c>
      <c r="F270" s="32">
        <v>0</v>
      </c>
      <c r="G270" s="32">
        <v>0</v>
      </c>
      <c r="H270" s="32">
        <v>0</v>
      </c>
      <c r="I270" s="33">
        <v>3575.78</v>
      </c>
      <c r="J270" s="32">
        <v>0</v>
      </c>
      <c r="K270" s="32">
        <v>0</v>
      </c>
      <c r="L270" s="32">
        <v>2051.61</v>
      </c>
      <c r="M270" s="32">
        <v>0</v>
      </c>
      <c r="N270" s="32">
        <v>0</v>
      </c>
      <c r="O270" s="33">
        <f t="shared" si="0"/>
        <v>5627.39</v>
      </c>
      <c r="P270" s="32">
        <v>393.34</v>
      </c>
      <c r="Q270" s="32">
        <v>122.57</v>
      </c>
      <c r="R270" s="34">
        <v>872.0000000000002</v>
      </c>
      <c r="S270" s="34">
        <v>1387.91</v>
      </c>
      <c r="T270" s="35">
        <f t="shared" si="1"/>
        <v>4239.4800000000005</v>
      </c>
    </row>
    <row r="271" spans="1:20" ht="18" customHeight="1">
      <c r="A271" s="30" t="s">
        <v>410</v>
      </c>
      <c r="B271" s="36" t="s">
        <v>128</v>
      </c>
      <c r="C271" s="32">
        <v>7576.04</v>
      </c>
      <c r="D271" s="30"/>
      <c r="E271" s="32">
        <v>0</v>
      </c>
      <c r="F271" s="32">
        <v>378.8</v>
      </c>
      <c r="G271" s="32">
        <v>0</v>
      </c>
      <c r="H271" s="32">
        <v>0</v>
      </c>
      <c r="I271" s="33">
        <v>7954.84</v>
      </c>
      <c r="J271" s="32">
        <v>0</v>
      </c>
      <c r="K271" s="32">
        <v>0</v>
      </c>
      <c r="L271" s="32">
        <v>2020.23</v>
      </c>
      <c r="M271" s="32">
        <v>0</v>
      </c>
      <c r="N271" s="32">
        <v>0</v>
      </c>
      <c r="O271" s="33">
        <f t="shared" si="0"/>
        <v>9975.07</v>
      </c>
      <c r="P271" s="32">
        <v>875.03</v>
      </c>
      <c r="Q271" s="32">
        <v>1077.59</v>
      </c>
      <c r="R271" s="34">
        <v>1576.4199999999998</v>
      </c>
      <c r="S271" s="34">
        <v>3529.04</v>
      </c>
      <c r="T271" s="35">
        <f t="shared" si="1"/>
        <v>6446.03</v>
      </c>
    </row>
    <row r="272" spans="1:20" ht="18" customHeight="1">
      <c r="A272" s="30" t="s">
        <v>411</v>
      </c>
      <c r="B272" s="36" t="s">
        <v>412</v>
      </c>
      <c r="C272" s="32">
        <v>11577.87</v>
      </c>
      <c r="D272" s="30"/>
      <c r="E272" s="32">
        <v>0</v>
      </c>
      <c r="F272" s="32">
        <v>578.89</v>
      </c>
      <c r="G272" s="32">
        <v>0</v>
      </c>
      <c r="H272" s="32">
        <v>0</v>
      </c>
      <c r="I272" s="33">
        <v>12156.76</v>
      </c>
      <c r="J272" s="32">
        <v>0</v>
      </c>
      <c r="K272" s="32">
        <v>0</v>
      </c>
      <c r="L272" s="32">
        <v>1400</v>
      </c>
      <c r="M272" s="32">
        <v>0</v>
      </c>
      <c r="N272" s="32">
        <v>0</v>
      </c>
      <c r="O272" s="33">
        <f t="shared" si="0"/>
        <v>13556.76</v>
      </c>
      <c r="P272" s="32">
        <v>1337.24</v>
      </c>
      <c r="Q272" s="32">
        <v>2106.01</v>
      </c>
      <c r="R272" s="34">
        <v>-2.2737367544323206E-13</v>
      </c>
      <c r="S272" s="34">
        <v>3443.25</v>
      </c>
      <c r="T272" s="35">
        <f t="shared" si="1"/>
        <v>10113.51</v>
      </c>
    </row>
    <row r="273" spans="1:20" ht="18" customHeight="1">
      <c r="A273" s="30" t="s">
        <v>413</v>
      </c>
      <c r="B273" s="36" t="s">
        <v>304</v>
      </c>
      <c r="C273" s="32">
        <v>10718.64</v>
      </c>
      <c r="D273" s="30"/>
      <c r="E273" s="32">
        <v>0</v>
      </c>
      <c r="F273" s="32">
        <v>535.93</v>
      </c>
      <c r="G273" s="32">
        <v>0</v>
      </c>
      <c r="H273" s="32">
        <v>0</v>
      </c>
      <c r="I273" s="33">
        <v>11254.57</v>
      </c>
      <c r="J273" s="32">
        <v>0</v>
      </c>
      <c r="K273" s="32">
        <v>0</v>
      </c>
      <c r="L273" s="32">
        <v>1918.87</v>
      </c>
      <c r="M273" s="32">
        <v>0</v>
      </c>
      <c r="N273" s="32">
        <v>0</v>
      </c>
      <c r="O273" s="33">
        <f t="shared" si="0"/>
        <v>13173.439999999999</v>
      </c>
      <c r="P273" s="32">
        <v>1238</v>
      </c>
      <c r="Q273" s="32">
        <v>1885.2</v>
      </c>
      <c r="R273" s="34">
        <v>-2.2737367544323206E-13</v>
      </c>
      <c r="S273" s="34">
        <v>3123.2</v>
      </c>
      <c r="T273" s="35">
        <f t="shared" si="1"/>
        <v>10050.239999999998</v>
      </c>
    </row>
    <row r="274" spans="1:20" ht="18" customHeight="1">
      <c r="A274" s="30" t="s">
        <v>414</v>
      </c>
      <c r="B274" s="36" t="s">
        <v>231</v>
      </c>
      <c r="C274" s="32">
        <v>7358.01</v>
      </c>
      <c r="D274" s="30"/>
      <c r="E274" s="32">
        <v>0</v>
      </c>
      <c r="F274" s="32">
        <v>367.9</v>
      </c>
      <c r="G274" s="32">
        <v>0</v>
      </c>
      <c r="H274" s="32">
        <v>0</v>
      </c>
      <c r="I274" s="33">
        <v>7725.91</v>
      </c>
      <c r="J274" s="32">
        <v>0</v>
      </c>
      <c r="K274" s="32">
        <v>0</v>
      </c>
      <c r="L274" s="32">
        <v>2317.08</v>
      </c>
      <c r="M274" s="32">
        <v>0</v>
      </c>
      <c r="N274" s="32">
        <v>0</v>
      </c>
      <c r="O274" s="33">
        <f t="shared" si="0"/>
        <v>10042.99</v>
      </c>
      <c r="P274" s="32">
        <v>809.38</v>
      </c>
      <c r="Q274" s="32">
        <v>980.55</v>
      </c>
      <c r="R274" s="34">
        <v>1663.8900000000003</v>
      </c>
      <c r="S274" s="34">
        <v>3453.82</v>
      </c>
      <c r="T274" s="35">
        <f t="shared" si="1"/>
        <v>6589.17</v>
      </c>
    </row>
    <row r="275" spans="1:20" ht="18" customHeight="1">
      <c r="A275" s="30" t="s">
        <v>415</v>
      </c>
      <c r="B275" s="31" t="s">
        <v>416</v>
      </c>
      <c r="C275" s="32">
        <v>5261.06</v>
      </c>
      <c r="D275" s="30"/>
      <c r="E275" s="32">
        <v>0</v>
      </c>
      <c r="F275" s="32">
        <v>0</v>
      </c>
      <c r="G275" s="32">
        <v>0</v>
      </c>
      <c r="H275" s="32">
        <v>0</v>
      </c>
      <c r="I275" s="33">
        <v>5261.06</v>
      </c>
      <c r="J275" s="32">
        <v>0</v>
      </c>
      <c r="K275" s="32">
        <v>0</v>
      </c>
      <c r="L275" s="32">
        <v>1918.87</v>
      </c>
      <c r="M275" s="32">
        <v>0</v>
      </c>
      <c r="N275" s="32">
        <v>0</v>
      </c>
      <c r="O275" s="33">
        <f t="shared" si="0"/>
        <v>7179.93</v>
      </c>
      <c r="P275" s="32">
        <v>578.72</v>
      </c>
      <c r="Q275" s="32">
        <v>418.28</v>
      </c>
      <c r="R275" s="34">
        <v>0</v>
      </c>
      <c r="S275" s="34">
        <v>997</v>
      </c>
      <c r="T275" s="35">
        <f t="shared" si="1"/>
        <v>6182.93</v>
      </c>
    </row>
    <row r="276" spans="1:20" ht="18" customHeight="1">
      <c r="A276" s="30" t="s">
        <v>417</v>
      </c>
      <c r="B276" s="36" t="s">
        <v>366</v>
      </c>
      <c r="C276" s="32">
        <v>6127.68</v>
      </c>
      <c r="D276" s="30"/>
      <c r="E276" s="32">
        <v>0</v>
      </c>
      <c r="F276" s="32">
        <v>0</v>
      </c>
      <c r="G276" s="32">
        <v>0</v>
      </c>
      <c r="H276" s="32">
        <v>0</v>
      </c>
      <c r="I276" s="33">
        <v>6127.68</v>
      </c>
      <c r="J276" s="32">
        <v>0</v>
      </c>
      <c r="K276" s="32">
        <v>0</v>
      </c>
      <c r="L276" s="32">
        <v>1918.87</v>
      </c>
      <c r="M276" s="32">
        <v>0</v>
      </c>
      <c r="N276" s="32">
        <v>0</v>
      </c>
      <c r="O276" s="33">
        <f t="shared" si="0"/>
        <v>8046.55</v>
      </c>
      <c r="P276" s="32">
        <v>674.04</v>
      </c>
      <c r="Q276" s="32">
        <v>630.39</v>
      </c>
      <c r="R276" s="34">
        <v>1400</v>
      </c>
      <c r="S276" s="34">
        <v>2704.43</v>
      </c>
      <c r="T276" s="35">
        <f t="shared" si="1"/>
        <v>5342.120000000001</v>
      </c>
    </row>
    <row r="277" spans="1:20" ht="18" customHeight="1">
      <c r="A277" s="30" t="s">
        <v>418</v>
      </c>
      <c r="B277" s="36" t="s">
        <v>419</v>
      </c>
      <c r="C277" s="32">
        <v>12505.96</v>
      </c>
      <c r="D277" s="30"/>
      <c r="E277" s="32">
        <v>0</v>
      </c>
      <c r="F277" s="32">
        <v>625.3</v>
      </c>
      <c r="G277" s="32">
        <v>0</v>
      </c>
      <c r="H277" s="32">
        <v>0</v>
      </c>
      <c r="I277" s="33">
        <v>13131.259999999998</v>
      </c>
      <c r="J277" s="32">
        <v>0</v>
      </c>
      <c r="K277" s="32">
        <v>0</v>
      </c>
      <c r="L277" s="32">
        <v>2020.23</v>
      </c>
      <c r="M277" s="32">
        <v>0</v>
      </c>
      <c r="N277" s="32">
        <v>0</v>
      </c>
      <c r="O277" s="33">
        <f t="shared" si="0"/>
        <v>15151.489999999998</v>
      </c>
      <c r="P277" s="32">
        <v>1444.44</v>
      </c>
      <c r="Q277" s="32">
        <v>2344.52</v>
      </c>
      <c r="R277" s="34">
        <v>282.73</v>
      </c>
      <c r="S277" s="34">
        <v>4071.69</v>
      </c>
      <c r="T277" s="35">
        <f t="shared" si="1"/>
        <v>11079.799999999997</v>
      </c>
    </row>
    <row r="278" spans="1:20" ht="18" customHeight="1">
      <c r="A278" s="30" t="s">
        <v>420</v>
      </c>
      <c r="B278" s="36" t="s">
        <v>329</v>
      </c>
      <c r="C278" s="32">
        <v>3004.85</v>
      </c>
      <c r="D278" s="30"/>
      <c r="E278" s="32">
        <v>0</v>
      </c>
      <c r="F278" s="32">
        <v>0</v>
      </c>
      <c r="G278" s="32">
        <v>0</v>
      </c>
      <c r="H278" s="32">
        <v>0</v>
      </c>
      <c r="I278" s="33">
        <v>3004.85</v>
      </c>
      <c r="J278" s="32">
        <v>0</v>
      </c>
      <c r="K278" s="32">
        <v>0</v>
      </c>
      <c r="L278" s="32">
        <v>2461.87</v>
      </c>
      <c r="M278" s="32">
        <v>0</v>
      </c>
      <c r="N278" s="32">
        <v>0</v>
      </c>
      <c r="O278" s="33">
        <f t="shared" si="0"/>
        <v>5466.719999999999</v>
      </c>
      <c r="P278" s="32">
        <v>319.52</v>
      </c>
      <c r="Q278" s="32">
        <v>33.56</v>
      </c>
      <c r="R278" s="34">
        <v>1113.94</v>
      </c>
      <c r="S278" s="34">
        <v>1467.02</v>
      </c>
      <c r="T278" s="35">
        <f t="shared" si="1"/>
        <v>3999.6999999999994</v>
      </c>
    </row>
    <row r="279" spans="1:20" ht="18" customHeight="1">
      <c r="A279" s="30" t="s">
        <v>421</v>
      </c>
      <c r="B279" s="36" t="s">
        <v>32</v>
      </c>
      <c r="C279" s="32">
        <v>5591.95</v>
      </c>
      <c r="D279" s="30"/>
      <c r="E279" s="32">
        <v>0</v>
      </c>
      <c r="F279" s="32">
        <v>0</v>
      </c>
      <c r="G279" s="32">
        <v>0</v>
      </c>
      <c r="H279" s="32">
        <v>0</v>
      </c>
      <c r="I279" s="33">
        <v>5591.95</v>
      </c>
      <c r="J279" s="32">
        <v>0</v>
      </c>
      <c r="K279" s="32">
        <v>0</v>
      </c>
      <c r="L279" s="32">
        <v>1400</v>
      </c>
      <c r="M279" s="32">
        <v>0</v>
      </c>
      <c r="N279" s="32">
        <v>0</v>
      </c>
      <c r="O279" s="33">
        <f t="shared" si="0"/>
        <v>6991.95</v>
      </c>
      <c r="P279" s="32">
        <v>615.11</v>
      </c>
      <c r="Q279" s="32">
        <v>499.27</v>
      </c>
      <c r="R279" s="34">
        <v>1188</v>
      </c>
      <c r="S279" s="34">
        <v>2302.38</v>
      </c>
      <c r="T279" s="35">
        <f t="shared" si="1"/>
        <v>4689.57</v>
      </c>
    </row>
    <row r="280" spans="1:20" ht="18" customHeight="1">
      <c r="A280" s="30" t="s">
        <v>422</v>
      </c>
      <c r="B280" s="36" t="s">
        <v>64</v>
      </c>
      <c r="C280" s="32">
        <v>5261.06</v>
      </c>
      <c r="D280" s="30"/>
      <c r="E280" s="32">
        <v>0</v>
      </c>
      <c r="F280" s="32">
        <v>0</v>
      </c>
      <c r="G280" s="32">
        <v>0</v>
      </c>
      <c r="H280" s="32">
        <v>0</v>
      </c>
      <c r="I280" s="33">
        <v>5261.06</v>
      </c>
      <c r="J280" s="32">
        <v>0</v>
      </c>
      <c r="K280" s="32">
        <v>0</v>
      </c>
      <c r="L280" s="32">
        <v>1918.87</v>
      </c>
      <c r="M280" s="32">
        <v>0</v>
      </c>
      <c r="N280" s="32">
        <v>0</v>
      </c>
      <c r="O280" s="33">
        <f t="shared" si="0"/>
        <v>7179.93</v>
      </c>
      <c r="P280" s="32">
        <v>578.72</v>
      </c>
      <c r="Q280" s="32">
        <v>418.28</v>
      </c>
      <c r="R280" s="34">
        <v>0</v>
      </c>
      <c r="S280" s="34">
        <v>997</v>
      </c>
      <c r="T280" s="35">
        <f t="shared" si="1"/>
        <v>6182.93</v>
      </c>
    </row>
    <row r="281" spans="1:20" ht="18" customHeight="1">
      <c r="A281" s="30" t="s">
        <v>423</v>
      </c>
      <c r="B281" s="36" t="s">
        <v>424</v>
      </c>
      <c r="C281" s="32">
        <v>3575.78</v>
      </c>
      <c r="D281" s="30"/>
      <c r="E281" s="32">
        <v>0</v>
      </c>
      <c r="F281" s="32">
        <v>0</v>
      </c>
      <c r="G281" s="32">
        <v>322.3</v>
      </c>
      <c r="H281" s="32">
        <v>0</v>
      </c>
      <c r="I281" s="33">
        <v>3898.0800000000004</v>
      </c>
      <c r="J281" s="32">
        <v>0</v>
      </c>
      <c r="K281" s="32">
        <v>0</v>
      </c>
      <c r="L281" s="32">
        <v>2317.08</v>
      </c>
      <c r="M281" s="32">
        <v>0</v>
      </c>
      <c r="N281" s="32">
        <v>0</v>
      </c>
      <c r="O281" s="33">
        <f t="shared" si="0"/>
        <v>6215.16</v>
      </c>
      <c r="P281" s="32">
        <v>428.79</v>
      </c>
      <c r="Q281" s="32">
        <v>165.59</v>
      </c>
      <c r="R281" s="34">
        <v>1056.2600000000002</v>
      </c>
      <c r="S281" s="34">
        <v>1650.64</v>
      </c>
      <c r="T281" s="35">
        <f t="shared" si="1"/>
        <v>4564.5199999999995</v>
      </c>
    </row>
    <row r="282" spans="1:20" ht="18" customHeight="1">
      <c r="A282" s="30" t="s">
        <v>425</v>
      </c>
      <c r="B282" s="36" t="s">
        <v>62</v>
      </c>
      <c r="C282" s="32">
        <v>5261.06</v>
      </c>
      <c r="D282" s="30"/>
      <c r="E282" s="32">
        <v>0</v>
      </c>
      <c r="F282" s="32">
        <v>0</v>
      </c>
      <c r="G282" s="32">
        <v>0</v>
      </c>
      <c r="H282" s="32">
        <v>0</v>
      </c>
      <c r="I282" s="33">
        <v>5261.06</v>
      </c>
      <c r="J282" s="32">
        <v>0</v>
      </c>
      <c r="K282" s="32">
        <v>0</v>
      </c>
      <c r="L282" s="32">
        <v>1918.87</v>
      </c>
      <c r="M282" s="32">
        <v>0</v>
      </c>
      <c r="N282" s="32">
        <v>0</v>
      </c>
      <c r="O282" s="33">
        <f t="shared" si="0"/>
        <v>7179.93</v>
      </c>
      <c r="P282" s="32">
        <v>578.72</v>
      </c>
      <c r="Q282" s="32">
        <v>418.28</v>
      </c>
      <c r="R282" s="34">
        <v>0</v>
      </c>
      <c r="S282" s="34">
        <v>997</v>
      </c>
      <c r="T282" s="35">
        <f t="shared" si="1"/>
        <v>6182.93</v>
      </c>
    </row>
    <row r="283" spans="1:20" ht="18" customHeight="1">
      <c r="A283" s="30" t="s">
        <v>426</v>
      </c>
      <c r="B283" s="36" t="s">
        <v>44</v>
      </c>
      <c r="C283" s="32">
        <v>5423.98</v>
      </c>
      <c r="D283" s="30"/>
      <c r="E283" s="32">
        <v>0</v>
      </c>
      <c r="F283" s="32">
        <v>0</v>
      </c>
      <c r="G283" s="32">
        <v>1627.19</v>
      </c>
      <c r="H283" s="32">
        <v>0</v>
      </c>
      <c r="I283" s="33">
        <v>7051.17</v>
      </c>
      <c r="J283" s="32">
        <v>0</v>
      </c>
      <c r="K283" s="32">
        <v>0</v>
      </c>
      <c r="L283" s="32">
        <v>2075.75</v>
      </c>
      <c r="M283" s="32">
        <v>0</v>
      </c>
      <c r="N283" s="32">
        <v>0</v>
      </c>
      <c r="O283" s="33">
        <f t="shared" si="0"/>
        <v>9126.92</v>
      </c>
      <c r="P283" s="32">
        <v>775.63</v>
      </c>
      <c r="Q283" s="32">
        <v>1303.89</v>
      </c>
      <c r="R283" s="34">
        <v>997.4299999999997</v>
      </c>
      <c r="S283" s="34">
        <v>3076.95</v>
      </c>
      <c r="T283" s="35">
        <f t="shared" si="1"/>
        <v>6049.97</v>
      </c>
    </row>
    <row r="284" spans="1:20" ht="18" customHeight="1">
      <c r="A284" s="30" t="s">
        <v>427</v>
      </c>
      <c r="B284" s="36" t="s">
        <v>428</v>
      </c>
      <c r="C284" s="32">
        <v>4778.57</v>
      </c>
      <c r="D284" s="30"/>
      <c r="E284" s="32">
        <v>0</v>
      </c>
      <c r="F284" s="32">
        <v>0</v>
      </c>
      <c r="G284" s="32">
        <v>0</v>
      </c>
      <c r="H284" s="32">
        <v>0</v>
      </c>
      <c r="I284" s="33">
        <v>4778.57</v>
      </c>
      <c r="J284" s="32">
        <v>0</v>
      </c>
      <c r="K284" s="32">
        <v>0</v>
      </c>
      <c r="L284" s="32">
        <v>2244.69</v>
      </c>
      <c r="M284" s="32">
        <v>0</v>
      </c>
      <c r="N284" s="32">
        <v>0</v>
      </c>
      <c r="O284" s="33">
        <f t="shared" si="0"/>
        <v>7023.26</v>
      </c>
      <c r="P284" s="32">
        <v>525.64</v>
      </c>
      <c r="Q284" s="32">
        <v>104.48</v>
      </c>
      <c r="R284" s="34">
        <v>1679.27</v>
      </c>
      <c r="S284" s="34">
        <v>2309.39</v>
      </c>
      <c r="T284" s="35">
        <f t="shared" si="1"/>
        <v>4713.870000000001</v>
      </c>
    </row>
    <row r="285" spans="1:20" ht="18" customHeight="1">
      <c r="A285" s="30" t="s">
        <v>429</v>
      </c>
      <c r="B285" s="36" t="s">
        <v>191</v>
      </c>
      <c r="C285" s="32">
        <v>6317.42</v>
      </c>
      <c r="D285" s="30" t="s">
        <v>141</v>
      </c>
      <c r="E285" s="32">
        <v>4514.4</v>
      </c>
      <c r="F285" s="32">
        <v>0</v>
      </c>
      <c r="G285" s="32">
        <v>0</v>
      </c>
      <c r="H285" s="32">
        <v>0</v>
      </c>
      <c r="I285" s="33">
        <v>10831.82</v>
      </c>
      <c r="J285" s="32">
        <v>0</v>
      </c>
      <c r="K285" s="32">
        <v>0</v>
      </c>
      <c r="L285" s="32">
        <v>2075.75</v>
      </c>
      <c r="M285" s="32">
        <v>0</v>
      </c>
      <c r="N285" s="32">
        <v>0</v>
      </c>
      <c r="O285" s="33">
        <f t="shared" si="0"/>
        <v>12907.57</v>
      </c>
      <c r="P285" s="32">
        <v>694.92</v>
      </c>
      <c r="Q285" s="32">
        <v>1814.01</v>
      </c>
      <c r="R285" s="34">
        <v>978.17</v>
      </c>
      <c r="S285" s="34">
        <v>3487.1</v>
      </c>
      <c r="T285" s="35">
        <f t="shared" si="1"/>
        <v>9420.47</v>
      </c>
    </row>
    <row r="286" spans="1:20" ht="18" customHeight="1">
      <c r="A286" s="30" t="s">
        <v>430</v>
      </c>
      <c r="B286" s="36" t="s">
        <v>44</v>
      </c>
      <c r="C286" s="32">
        <v>5591.95</v>
      </c>
      <c r="D286" s="30"/>
      <c r="E286" s="32">
        <v>0</v>
      </c>
      <c r="F286" s="32">
        <v>0</v>
      </c>
      <c r="G286" s="32">
        <v>1304.79</v>
      </c>
      <c r="H286" s="32">
        <v>0</v>
      </c>
      <c r="I286" s="33">
        <v>6896.74</v>
      </c>
      <c r="J286" s="32">
        <v>0</v>
      </c>
      <c r="K286" s="32">
        <v>0</v>
      </c>
      <c r="L286" s="32">
        <v>2075.75</v>
      </c>
      <c r="M286" s="32">
        <v>0</v>
      </c>
      <c r="N286" s="32">
        <v>0</v>
      </c>
      <c r="O286" s="33">
        <f t="shared" si="0"/>
        <v>8972.49</v>
      </c>
      <c r="P286" s="32">
        <v>615.11</v>
      </c>
      <c r="Q286" s="32">
        <v>753.81</v>
      </c>
      <c r="R286" s="34">
        <v>1427.7599999999998</v>
      </c>
      <c r="S286" s="34">
        <v>2796.68</v>
      </c>
      <c r="T286" s="35">
        <f t="shared" si="1"/>
        <v>6175.8099999999995</v>
      </c>
    </row>
    <row r="287" spans="1:20" ht="18" customHeight="1">
      <c r="A287" s="30" t="s">
        <v>431</v>
      </c>
      <c r="B287" s="36" t="s">
        <v>137</v>
      </c>
      <c r="C287" s="32">
        <v>5423.98</v>
      </c>
      <c r="D287" s="30"/>
      <c r="E287" s="32">
        <v>0</v>
      </c>
      <c r="F287" s="32">
        <v>0</v>
      </c>
      <c r="G287" s="32">
        <v>0</v>
      </c>
      <c r="H287" s="32">
        <v>0</v>
      </c>
      <c r="I287" s="33">
        <v>5423.98</v>
      </c>
      <c r="J287" s="32">
        <v>0</v>
      </c>
      <c r="K287" s="32">
        <v>0</v>
      </c>
      <c r="L287" s="32">
        <v>2075.75</v>
      </c>
      <c r="M287" s="32">
        <v>0</v>
      </c>
      <c r="N287" s="32">
        <v>0</v>
      </c>
      <c r="O287" s="33">
        <f t="shared" si="0"/>
        <v>7499.73</v>
      </c>
      <c r="P287" s="32">
        <v>596.64</v>
      </c>
      <c r="Q287" s="32">
        <v>425.01</v>
      </c>
      <c r="R287" s="34">
        <v>1428.54</v>
      </c>
      <c r="S287" s="34">
        <v>2450.19</v>
      </c>
      <c r="T287" s="35">
        <f t="shared" si="1"/>
        <v>5049.539999999999</v>
      </c>
    </row>
    <row r="288" spans="1:20" ht="18" customHeight="1">
      <c r="A288" s="30" t="s">
        <v>432</v>
      </c>
      <c r="B288" s="36" t="s">
        <v>433</v>
      </c>
      <c r="C288" s="32">
        <v>0</v>
      </c>
      <c r="D288" s="30" t="s">
        <v>70</v>
      </c>
      <c r="E288" s="32">
        <v>14256</v>
      </c>
      <c r="F288" s="32">
        <v>557</v>
      </c>
      <c r="G288" s="32">
        <v>0</v>
      </c>
      <c r="H288" s="32">
        <v>0</v>
      </c>
      <c r="I288" s="33">
        <v>14813</v>
      </c>
      <c r="J288" s="32">
        <v>0</v>
      </c>
      <c r="K288" s="32">
        <v>0</v>
      </c>
      <c r="L288" s="32">
        <v>2051.61</v>
      </c>
      <c r="M288" s="32">
        <v>0</v>
      </c>
      <c r="N288" s="32">
        <v>0</v>
      </c>
      <c r="O288" s="33">
        <f t="shared" si="0"/>
        <v>16864.61</v>
      </c>
      <c r="P288" s="32">
        <v>1271.74</v>
      </c>
      <c r="Q288" s="32">
        <v>2802.35</v>
      </c>
      <c r="R288" s="34">
        <v>2.2737367544323206E-13</v>
      </c>
      <c r="S288" s="34">
        <v>4074.09</v>
      </c>
      <c r="T288" s="35">
        <f t="shared" si="1"/>
        <v>12790.52</v>
      </c>
    </row>
    <row r="289" spans="1:20" ht="18" customHeight="1">
      <c r="A289" s="30" t="s">
        <v>434</v>
      </c>
      <c r="B289" s="36" t="s">
        <v>62</v>
      </c>
      <c r="C289" s="32">
        <v>3789.32</v>
      </c>
      <c r="D289" s="30"/>
      <c r="E289" s="32">
        <v>0</v>
      </c>
      <c r="F289" s="32">
        <v>0</v>
      </c>
      <c r="G289" s="32">
        <v>0</v>
      </c>
      <c r="H289" s="32">
        <v>0</v>
      </c>
      <c r="I289" s="33">
        <v>3789.32</v>
      </c>
      <c r="J289" s="32">
        <v>0</v>
      </c>
      <c r="K289" s="32">
        <v>0</v>
      </c>
      <c r="L289" s="32">
        <v>2075.75</v>
      </c>
      <c r="M289" s="32">
        <v>0</v>
      </c>
      <c r="N289" s="32">
        <v>0</v>
      </c>
      <c r="O289" s="33">
        <f t="shared" si="0"/>
        <v>5865.07</v>
      </c>
      <c r="P289" s="32">
        <v>416.83</v>
      </c>
      <c r="Q289" s="32">
        <v>151.07</v>
      </c>
      <c r="R289" s="34">
        <v>25.08000000000004</v>
      </c>
      <c r="S289" s="34">
        <v>592.98</v>
      </c>
      <c r="T289" s="35">
        <f t="shared" si="1"/>
        <v>5272.09</v>
      </c>
    </row>
    <row r="290" spans="1:20" ht="18" customHeight="1">
      <c r="A290" s="30" t="s">
        <v>435</v>
      </c>
      <c r="B290" s="36" t="s">
        <v>436</v>
      </c>
      <c r="C290" s="32">
        <v>11577.87</v>
      </c>
      <c r="D290" s="30"/>
      <c r="E290" s="32">
        <v>0</v>
      </c>
      <c r="F290" s="32">
        <v>578.89</v>
      </c>
      <c r="G290" s="32">
        <v>0</v>
      </c>
      <c r="H290" s="32">
        <v>0</v>
      </c>
      <c r="I290" s="33">
        <v>12156.76</v>
      </c>
      <c r="J290" s="32">
        <v>0</v>
      </c>
      <c r="K290" s="32">
        <v>0</v>
      </c>
      <c r="L290" s="32">
        <v>1400</v>
      </c>
      <c r="M290" s="32">
        <v>0</v>
      </c>
      <c r="N290" s="32">
        <v>0</v>
      </c>
      <c r="O290" s="33">
        <f t="shared" si="0"/>
        <v>13556.76</v>
      </c>
      <c r="P290" s="32">
        <v>1337.24</v>
      </c>
      <c r="Q290" s="32">
        <v>2106.01</v>
      </c>
      <c r="R290" s="34">
        <v>1812.76</v>
      </c>
      <c r="S290" s="34">
        <v>5256.01</v>
      </c>
      <c r="T290" s="35">
        <f t="shared" si="1"/>
        <v>8300.75</v>
      </c>
    </row>
    <row r="291" spans="1:20" ht="18" customHeight="1">
      <c r="A291" s="30" t="s">
        <v>437</v>
      </c>
      <c r="B291" s="31" t="s">
        <v>28</v>
      </c>
      <c r="C291" s="32">
        <v>10718.64</v>
      </c>
      <c r="D291" s="30"/>
      <c r="E291" s="32">
        <v>0</v>
      </c>
      <c r="F291" s="32">
        <v>0</v>
      </c>
      <c r="G291" s="32">
        <v>0</v>
      </c>
      <c r="H291" s="32">
        <v>0</v>
      </c>
      <c r="I291" s="33">
        <v>10718.64</v>
      </c>
      <c r="J291" s="32">
        <v>0</v>
      </c>
      <c r="K291" s="32">
        <v>0</v>
      </c>
      <c r="L291" s="32">
        <v>2244.69</v>
      </c>
      <c r="M291" s="32">
        <v>0</v>
      </c>
      <c r="N291" s="32">
        <v>0</v>
      </c>
      <c r="O291" s="33">
        <f t="shared" si="0"/>
        <v>12963.33</v>
      </c>
      <c r="P291" s="32">
        <v>1179.05</v>
      </c>
      <c r="Q291" s="32">
        <v>1597.62</v>
      </c>
      <c r="R291" s="34">
        <v>2.2737367544323206E-13</v>
      </c>
      <c r="S291" s="34">
        <v>2776.67</v>
      </c>
      <c r="T291" s="35">
        <f t="shared" si="1"/>
        <v>10186.66</v>
      </c>
    </row>
    <row r="292" spans="1:20" ht="18" customHeight="1">
      <c r="A292" s="30" t="s">
        <v>438</v>
      </c>
      <c r="B292" s="36" t="s">
        <v>44</v>
      </c>
      <c r="C292" s="32">
        <v>5261.06</v>
      </c>
      <c r="D292" s="30"/>
      <c r="E292" s="32">
        <v>0</v>
      </c>
      <c r="F292" s="32">
        <v>0</v>
      </c>
      <c r="G292" s="32">
        <v>1227.58</v>
      </c>
      <c r="H292" s="32">
        <v>0</v>
      </c>
      <c r="I292" s="33">
        <v>6488.64</v>
      </c>
      <c r="J292" s="32">
        <v>0</v>
      </c>
      <c r="K292" s="32">
        <v>0</v>
      </c>
      <c r="L292" s="32">
        <v>1400</v>
      </c>
      <c r="M292" s="32">
        <v>0</v>
      </c>
      <c r="N292" s="32">
        <v>0</v>
      </c>
      <c r="O292" s="33">
        <f t="shared" si="0"/>
        <v>7888.64</v>
      </c>
      <c r="P292" s="32">
        <v>578.72</v>
      </c>
      <c r="Q292" s="32">
        <v>755.87</v>
      </c>
      <c r="R292" s="34">
        <v>52.610000000000014</v>
      </c>
      <c r="S292" s="34">
        <v>1387.2</v>
      </c>
      <c r="T292" s="35">
        <f t="shared" si="1"/>
        <v>6501.4400000000005</v>
      </c>
    </row>
    <row r="293" spans="1:20" ht="18" customHeight="1">
      <c r="A293" s="30" t="s">
        <v>439</v>
      </c>
      <c r="B293" s="36" t="s">
        <v>440</v>
      </c>
      <c r="C293" s="32">
        <v>8312.66</v>
      </c>
      <c r="D293" s="30"/>
      <c r="E293" s="32">
        <v>0</v>
      </c>
      <c r="F293" s="32">
        <v>415.63</v>
      </c>
      <c r="G293" s="32">
        <v>2493.8</v>
      </c>
      <c r="H293" s="32">
        <v>0</v>
      </c>
      <c r="I293" s="33">
        <v>11222.09</v>
      </c>
      <c r="J293" s="32">
        <v>0</v>
      </c>
      <c r="K293" s="32">
        <v>0</v>
      </c>
      <c r="L293" s="32">
        <v>2244.69</v>
      </c>
      <c r="M293" s="32">
        <v>0</v>
      </c>
      <c r="N293" s="32">
        <v>0</v>
      </c>
      <c r="O293" s="33">
        <f t="shared" si="0"/>
        <v>13466.78</v>
      </c>
      <c r="P293" s="32">
        <v>914.39</v>
      </c>
      <c r="Q293" s="32">
        <v>1756.71</v>
      </c>
      <c r="R293" s="34">
        <v>3478.0000000000005</v>
      </c>
      <c r="S293" s="34">
        <v>6149.1</v>
      </c>
      <c r="T293" s="35">
        <f t="shared" si="1"/>
        <v>7317.68</v>
      </c>
    </row>
    <row r="294" spans="1:20" ht="18" customHeight="1">
      <c r="A294" s="30" t="s">
        <v>441</v>
      </c>
      <c r="B294" s="36" t="s">
        <v>28</v>
      </c>
      <c r="C294" s="32">
        <v>10718.64</v>
      </c>
      <c r="D294" s="30"/>
      <c r="E294" s="32">
        <v>0</v>
      </c>
      <c r="F294" s="32">
        <v>535.93</v>
      </c>
      <c r="G294" s="32">
        <v>2179.45</v>
      </c>
      <c r="H294" s="32">
        <v>0</v>
      </c>
      <c r="I294" s="33">
        <v>13434.02</v>
      </c>
      <c r="J294" s="32">
        <v>0</v>
      </c>
      <c r="K294" s="32">
        <v>0</v>
      </c>
      <c r="L294" s="32">
        <v>2075.75</v>
      </c>
      <c r="M294" s="32">
        <v>1561.86</v>
      </c>
      <c r="N294" s="32">
        <v>0</v>
      </c>
      <c r="O294" s="33">
        <f t="shared" si="0"/>
        <v>17071.63</v>
      </c>
      <c r="P294" s="32">
        <v>1238</v>
      </c>
      <c r="Q294" s="32">
        <v>2914.06</v>
      </c>
      <c r="R294" s="34">
        <v>1691.6</v>
      </c>
      <c r="S294" s="34">
        <v>5843.66</v>
      </c>
      <c r="T294" s="35">
        <f t="shared" si="1"/>
        <v>11227.970000000001</v>
      </c>
    </row>
    <row r="295" spans="1:20" ht="18" customHeight="1">
      <c r="A295" s="30" t="s">
        <v>442</v>
      </c>
      <c r="B295" s="36" t="s">
        <v>179</v>
      </c>
      <c r="C295" s="32">
        <v>4778.57</v>
      </c>
      <c r="D295" s="30"/>
      <c r="E295" s="32">
        <v>0</v>
      </c>
      <c r="F295" s="32">
        <v>0</v>
      </c>
      <c r="G295" s="32">
        <v>0</v>
      </c>
      <c r="H295" s="32">
        <v>0</v>
      </c>
      <c r="I295" s="33">
        <v>4778.57</v>
      </c>
      <c r="J295" s="32">
        <v>0</v>
      </c>
      <c r="K295" s="32">
        <v>0</v>
      </c>
      <c r="L295" s="32">
        <v>2317.08</v>
      </c>
      <c r="M295" s="32">
        <v>0</v>
      </c>
      <c r="N295" s="32">
        <v>0</v>
      </c>
      <c r="O295" s="33">
        <f t="shared" si="0"/>
        <v>7095.65</v>
      </c>
      <c r="P295" s="32">
        <v>525.64</v>
      </c>
      <c r="Q295" s="32">
        <v>278.12</v>
      </c>
      <c r="R295" s="34">
        <v>1913.0500000000002</v>
      </c>
      <c r="S295" s="34">
        <v>2716.81</v>
      </c>
      <c r="T295" s="35">
        <f t="shared" si="1"/>
        <v>4378.84</v>
      </c>
    </row>
    <row r="296" spans="1:20" ht="18" customHeight="1">
      <c r="A296" s="30" t="s">
        <v>443</v>
      </c>
      <c r="B296" s="36" t="s">
        <v>165</v>
      </c>
      <c r="C296" s="32">
        <v>0</v>
      </c>
      <c r="D296" s="30" t="s">
        <v>392</v>
      </c>
      <c r="E296" s="32">
        <v>15444</v>
      </c>
      <c r="F296" s="32">
        <v>477.39</v>
      </c>
      <c r="G296" s="32">
        <v>0</v>
      </c>
      <c r="H296" s="32">
        <v>0</v>
      </c>
      <c r="I296" s="33">
        <v>15921.39</v>
      </c>
      <c r="J296" s="32">
        <v>0</v>
      </c>
      <c r="K296" s="32">
        <v>0</v>
      </c>
      <c r="L296" s="32">
        <v>2075.75</v>
      </c>
      <c r="M296" s="32">
        <v>0</v>
      </c>
      <c r="N296" s="32">
        <v>0</v>
      </c>
      <c r="O296" s="33">
        <f t="shared" si="0"/>
        <v>17997.14</v>
      </c>
      <c r="P296" s="32">
        <v>1102.78</v>
      </c>
      <c r="Q296" s="32">
        <v>2502.81</v>
      </c>
      <c r="R296" s="34">
        <v>3383.7</v>
      </c>
      <c r="S296" s="34">
        <v>6989.29</v>
      </c>
      <c r="T296" s="35">
        <f t="shared" si="1"/>
        <v>11007.849999999999</v>
      </c>
    </row>
    <row r="297" spans="1:20" ht="18" customHeight="1">
      <c r="A297" s="30" t="s">
        <v>444</v>
      </c>
      <c r="B297" s="36" t="s">
        <v>155</v>
      </c>
      <c r="C297" s="32">
        <v>4509.33</v>
      </c>
      <c r="D297" s="30"/>
      <c r="E297" s="32">
        <v>0</v>
      </c>
      <c r="F297" s="32">
        <v>0</v>
      </c>
      <c r="G297" s="32">
        <v>0</v>
      </c>
      <c r="H297" s="32">
        <v>0</v>
      </c>
      <c r="I297" s="33">
        <v>4509.33</v>
      </c>
      <c r="J297" s="32">
        <v>0</v>
      </c>
      <c r="K297" s="32">
        <v>0</v>
      </c>
      <c r="L297" s="32">
        <v>2075.75</v>
      </c>
      <c r="M297" s="32">
        <v>0</v>
      </c>
      <c r="N297" s="32">
        <v>0</v>
      </c>
      <c r="O297" s="33">
        <f t="shared" si="0"/>
        <v>6585.08</v>
      </c>
      <c r="P297" s="32">
        <v>462.96</v>
      </c>
      <c r="Q297" s="32">
        <v>192.03</v>
      </c>
      <c r="R297" s="34">
        <v>1729.3799999999997</v>
      </c>
      <c r="S297" s="34">
        <v>2384.37</v>
      </c>
      <c r="T297" s="35">
        <f t="shared" si="1"/>
        <v>4200.71</v>
      </c>
    </row>
    <row r="298" spans="1:20" ht="18" customHeight="1">
      <c r="A298" s="30" t="s">
        <v>445</v>
      </c>
      <c r="B298" s="36" t="s">
        <v>44</v>
      </c>
      <c r="C298" s="32">
        <v>5591.95</v>
      </c>
      <c r="D298" s="30"/>
      <c r="E298" s="32">
        <v>0</v>
      </c>
      <c r="F298" s="32">
        <v>0</v>
      </c>
      <c r="G298" s="32">
        <v>0</v>
      </c>
      <c r="H298" s="32">
        <v>0</v>
      </c>
      <c r="I298" s="33">
        <v>5591.95</v>
      </c>
      <c r="J298" s="32">
        <v>0</v>
      </c>
      <c r="K298" s="32">
        <v>0</v>
      </c>
      <c r="L298" s="32">
        <v>2020.23</v>
      </c>
      <c r="M298" s="32">
        <v>0</v>
      </c>
      <c r="N298" s="32">
        <v>0</v>
      </c>
      <c r="O298" s="33">
        <f t="shared" si="0"/>
        <v>7612.18</v>
      </c>
      <c r="P298" s="32">
        <v>615.11</v>
      </c>
      <c r="Q298" s="32">
        <v>447.13</v>
      </c>
      <c r="R298" s="34">
        <v>1271.1599999999999</v>
      </c>
      <c r="S298" s="34">
        <v>2333.4</v>
      </c>
      <c r="T298" s="35">
        <f t="shared" si="1"/>
        <v>5278.780000000001</v>
      </c>
    </row>
    <row r="299" spans="1:20" ht="18" customHeight="1">
      <c r="A299" s="30" t="s">
        <v>446</v>
      </c>
      <c r="B299" s="36" t="s">
        <v>165</v>
      </c>
      <c r="C299" s="32">
        <v>5423.98</v>
      </c>
      <c r="D299" s="30"/>
      <c r="E299" s="32">
        <v>0</v>
      </c>
      <c r="F299" s="32">
        <v>0</v>
      </c>
      <c r="G299" s="32">
        <v>0</v>
      </c>
      <c r="H299" s="32">
        <v>0</v>
      </c>
      <c r="I299" s="33">
        <v>5423.98</v>
      </c>
      <c r="J299" s="32">
        <v>0</v>
      </c>
      <c r="K299" s="32">
        <v>0</v>
      </c>
      <c r="L299" s="32">
        <v>2051.61</v>
      </c>
      <c r="M299" s="32">
        <v>0</v>
      </c>
      <c r="N299" s="32">
        <v>0</v>
      </c>
      <c r="O299" s="33">
        <f t="shared" si="0"/>
        <v>7475.59</v>
      </c>
      <c r="P299" s="32">
        <v>596.64</v>
      </c>
      <c r="Q299" s="32">
        <v>425.01</v>
      </c>
      <c r="R299" s="34">
        <v>120.54000000000008</v>
      </c>
      <c r="S299" s="34">
        <v>1142.19</v>
      </c>
      <c r="T299" s="35">
        <f t="shared" si="1"/>
        <v>6333.4</v>
      </c>
    </row>
    <row r="300" spans="1:20" ht="18" customHeight="1">
      <c r="A300" s="30" t="s">
        <v>447</v>
      </c>
      <c r="B300" s="31" t="s">
        <v>448</v>
      </c>
      <c r="C300" s="32">
        <v>11139.97</v>
      </c>
      <c r="D300" s="30"/>
      <c r="E300" s="32">
        <v>0</v>
      </c>
      <c r="F300" s="32">
        <v>557</v>
      </c>
      <c r="G300" s="32">
        <v>0</v>
      </c>
      <c r="H300" s="32">
        <v>0</v>
      </c>
      <c r="I300" s="33">
        <v>11696.97</v>
      </c>
      <c r="J300" s="32">
        <v>0</v>
      </c>
      <c r="K300" s="32">
        <v>0</v>
      </c>
      <c r="L300" s="32">
        <v>2075.75</v>
      </c>
      <c r="M300" s="32">
        <v>0</v>
      </c>
      <c r="N300" s="32">
        <v>0</v>
      </c>
      <c r="O300" s="33">
        <f t="shared" si="0"/>
        <v>13772.72</v>
      </c>
      <c r="P300" s="32">
        <v>1286.67</v>
      </c>
      <c r="Q300" s="32">
        <v>1941.34</v>
      </c>
      <c r="R300" s="34">
        <v>270.4100000000001</v>
      </c>
      <c r="S300" s="34">
        <v>3498.42</v>
      </c>
      <c r="T300" s="35">
        <f t="shared" si="1"/>
        <v>10274.3</v>
      </c>
    </row>
    <row r="301" spans="1:20" ht="18" customHeight="1">
      <c r="A301" s="30" t="s">
        <v>449</v>
      </c>
      <c r="B301" s="36" t="s">
        <v>450</v>
      </c>
      <c r="C301" s="32">
        <v>6922.64</v>
      </c>
      <c r="D301" s="30"/>
      <c r="E301" s="32">
        <v>0</v>
      </c>
      <c r="F301" s="32">
        <v>346.13</v>
      </c>
      <c r="G301" s="32">
        <v>0</v>
      </c>
      <c r="H301" s="32">
        <v>0</v>
      </c>
      <c r="I301" s="33">
        <v>7268.77</v>
      </c>
      <c r="J301" s="32">
        <v>0</v>
      </c>
      <c r="K301" s="32">
        <v>0</v>
      </c>
      <c r="L301" s="32">
        <v>2846.25</v>
      </c>
      <c r="M301" s="32">
        <v>0</v>
      </c>
      <c r="N301" s="32">
        <v>0</v>
      </c>
      <c r="O301" s="33">
        <f t="shared" si="0"/>
        <v>10115.02</v>
      </c>
      <c r="P301" s="32">
        <v>761.49</v>
      </c>
      <c r="Q301" s="32">
        <v>815.87</v>
      </c>
      <c r="R301" s="34">
        <v>2376.9000000000005</v>
      </c>
      <c r="S301" s="34">
        <v>3954.26</v>
      </c>
      <c r="T301" s="35">
        <f t="shared" si="1"/>
        <v>6160.76</v>
      </c>
    </row>
    <row r="302" spans="1:20" ht="18" customHeight="1">
      <c r="A302" s="30" t="s">
        <v>451</v>
      </c>
      <c r="B302" s="36" t="s">
        <v>98</v>
      </c>
      <c r="C302" s="32">
        <v>8312.66</v>
      </c>
      <c r="D302" s="30"/>
      <c r="E302" s="32">
        <v>0</v>
      </c>
      <c r="F302" s="32">
        <v>831.27</v>
      </c>
      <c r="G302" s="32">
        <v>0</v>
      </c>
      <c r="H302" s="32">
        <v>0</v>
      </c>
      <c r="I302" s="33">
        <v>9143.93</v>
      </c>
      <c r="J302" s="32">
        <v>0</v>
      </c>
      <c r="K302" s="32">
        <v>0</v>
      </c>
      <c r="L302" s="32">
        <v>2317.08</v>
      </c>
      <c r="M302" s="32">
        <v>0</v>
      </c>
      <c r="N302" s="32">
        <v>0</v>
      </c>
      <c r="O302" s="33">
        <f t="shared" si="0"/>
        <v>11461.01</v>
      </c>
      <c r="P302" s="32">
        <v>914.39</v>
      </c>
      <c r="Q302" s="32">
        <v>1393.76</v>
      </c>
      <c r="R302" s="34">
        <v>845.89</v>
      </c>
      <c r="S302" s="34">
        <v>3154.04</v>
      </c>
      <c r="T302" s="35">
        <f t="shared" si="1"/>
        <v>8306.970000000001</v>
      </c>
    </row>
    <row r="303" spans="1:20" ht="18" customHeight="1">
      <c r="A303" s="30" t="s">
        <v>452</v>
      </c>
      <c r="B303" s="36" t="s">
        <v>62</v>
      </c>
      <c r="C303" s="32">
        <v>4509.33</v>
      </c>
      <c r="D303" s="30"/>
      <c r="E303" s="32">
        <v>0</v>
      </c>
      <c r="F303" s="32">
        <v>0</v>
      </c>
      <c r="G303" s="32">
        <v>0</v>
      </c>
      <c r="H303" s="32">
        <v>0</v>
      </c>
      <c r="I303" s="33">
        <v>4509.33</v>
      </c>
      <c r="J303" s="32">
        <v>0</v>
      </c>
      <c r="K303" s="32">
        <v>0</v>
      </c>
      <c r="L303" s="32">
        <v>2461.87</v>
      </c>
      <c r="M303" s="32">
        <v>0</v>
      </c>
      <c r="N303" s="32">
        <v>496.03</v>
      </c>
      <c r="O303" s="33">
        <f t="shared" si="0"/>
        <v>7467.23</v>
      </c>
      <c r="P303" s="32">
        <v>496.03</v>
      </c>
      <c r="Q303" s="32">
        <v>335.81</v>
      </c>
      <c r="R303" s="34">
        <v>717.8700000000001</v>
      </c>
      <c r="S303" s="34">
        <v>1549.71</v>
      </c>
      <c r="T303" s="35">
        <f t="shared" si="1"/>
        <v>5917.5199999999995</v>
      </c>
    </row>
    <row r="304" spans="1:20" ht="18" customHeight="1">
      <c r="A304" s="30" t="s">
        <v>453</v>
      </c>
      <c r="B304" s="36" t="s">
        <v>81</v>
      </c>
      <c r="C304" s="32">
        <v>6026.01</v>
      </c>
      <c r="D304" s="30"/>
      <c r="E304" s="32">
        <v>0</v>
      </c>
      <c r="F304" s="32">
        <v>602.6</v>
      </c>
      <c r="G304" s="32">
        <v>0</v>
      </c>
      <c r="H304" s="32">
        <v>0</v>
      </c>
      <c r="I304" s="33">
        <v>6628.61</v>
      </c>
      <c r="J304" s="32">
        <v>0</v>
      </c>
      <c r="K304" s="32">
        <v>0</v>
      </c>
      <c r="L304" s="32">
        <v>2317.08</v>
      </c>
      <c r="M304" s="32">
        <v>0</v>
      </c>
      <c r="N304" s="32">
        <v>0</v>
      </c>
      <c r="O304" s="33">
        <f t="shared" si="0"/>
        <v>8945.689999999999</v>
      </c>
      <c r="P304" s="32">
        <v>662.86</v>
      </c>
      <c r="Q304" s="32">
        <v>771.22</v>
      </c>
      <c r="R304" s="34">
        <v>676.13</v>
      </c>
      <c r="S304" s="34">
        <v>2110.21</v>
      </c>
      <c r="T304" s="35">
        <f t="shared" si="1"/>
        <v>6835.479999999999</v>
      </c>
    </row>
    <row r="305" spans="1:20" ht="18" customHeight="1">
      <c r="A305" s="30" t="s">
        <v>454</v>
      </c>
      <c r="B305" s="36" t="s">
        <v>455</v>
      </c>
      <c r="C305" s="32">
        <v>7585.87</v>
      </c>
      <c r="D305" s="30"/>
      <c r="E305" s="32">
        <v>0</v>
      </c>
      <c r="F305" s="32">
        <v>758.59</v>
      </c>
      <c r="G305" s="32">
        <v>0</v>
      </c>
      <c r="H305" s="32">
        <v>0</v>
      </c>
      <c r="I305" s="33">
        <v>8344.46</v>
      </c>
      <c r="J305" s="32">
        <v>0</v>
      </c>
      <c r="K305" s="32">
        <v>0</v>
      </c>
      <c r="L305" s="32">
        <v>2244.69</v>
      </c>
      <c r="M305" s="32">
        <v>0</v>
      </c>
      <c r="N305" s="32">
        <v>0</v>
      </c>
      <c r="O305" s="33">
        <f t="shared" si="0"/>
        <v>10589.15</v>
      </c>
      <c r="P305" s="32">
        <v>834.45</v>
      </c>
      <c r="Q305" s="32">
        <v>1039.48</v>
      </c>
      <c r="R305" s="34">
        <v>3930.8900000000003</v>
      </c>
      <c r="S305" s="34">
        <v>5804.82</v>
      </c>
      <c r="T305" s="35">
        <f t="shared" si="1"/>
        <v>4784.33</v>
      </c>
    </row>
    <row r="306" spans="1:20" ht="18" customHeight="1">
      <c r="A306" s="30" t="s">
        <v>456</v>
      </c>
      <c r="B306" s="36" t="s">
        <v>457</v>
      </c>
      <c r="C306" s="32">
        <v>12505.96</v>
      </c>
      <c r="D306" s="30"/>
      <c r="E306" s="32">
        <v>0</v>
      </c>
      <c r="F306" s="32">
        <v>625.3</v>
      </c>
      <c r="G306" s="32">
        <v>0</v>
      </c>
      <c r="H306" s="32">
        <v>0</v>
      </c>
      <c r="I306" s="33">
        <v>13131.259999999998</v>
      </c>
      <c r="J306" s="32">
        <v>0</v>
      </c>
      <c r="K306" s="32">
        <v>0</v>
      </c>
      <c r="L306" s="32">
        <v>2020.23</v>
      </c>
      <c r="M306" s="32">
        <v>0</v>
      </c>
      <c r="N306" s="32">
        <v>0</v>
      </c>
      <c r="O306" s="33">
        <f t="shared" si="0"/>
        <v>15151.489999999998</v>
      </c>
      <c r="P306" s="32">
        <v>1444.44</v>
      </c>
      <c r="Q306" s="32">
        <v>2344.52</v>
      </c>
      <c r="R306" s="34">
        <v>2975.3400000000006</v>
      </c>
      <c r="S306" s="34">
        <v>6764.3</v>
      </c>
      <c r="T306" s="35">
        <f t="shared" si="1"/>
        <v>8387.189999999999</v>
      </c>
    </row>
    <row r="307" spans="1:20" ht="18" customHeight="1">
      <c r="A307" s="30" t="s">
        <v>458</v>
      </c>
      <c r="B307" s="31" t="s">
        <v>50</v>
      </c>
      <c r="C307" s="32">
        <v>10718.64</v>
      </c>
      <c r="D307" s="30"/>
      <c r="E307" s="32">
        <v>0</v>
      </c>
      <c r="F307" s="32">
        <v>535.93</v>
      </c>
      <c r="G307" s="32">
        <v>0</v>
      </c>
      <c r="H307" s="32">
        <v>0</v>
      </c>
      <c r="I307" s="33">
        <v>11254.57</v>
      </c>
      <c r="J307" s="32">
        <v>0</v>
      </c>
      <c r="K307" s="32">
        <v>0</v>
      </c>
      <c r="L307" s="32">
        <v>2020.23</v>
      </c>
      <c r="M307" s="32">
        <v>0</v>
      </c>
      <c r="N307" s="32">
        <v>0</v>
      </c>
      <c r="O307" s="33">
        <f t="shared" si="0"/>
        <v>13274.8</v>
      </c>
      <c r="P307" s="32">
        <v>1238</v>
      </c>
      <c r="Q307" s="32">
        <v>1885.2</v>
      </c>
      <c r="R307" s="34">
        <v>-2.2737367544323206E-13</v>
      </c>
      <c r="S307" s="34">
        <v>3123.2</v>
      </c>
      <c r="T307" s="35">
        <f t="shared" si="1"/>
        <v>10151.599999999999</v>
      </c>
    </row>
    <row r="308" spans="1:20" ht="18" customHeight="1">
      <c r="A308" s="30" t="s">
        <v>459</v>
      </c>
      <c r="B308" s="36" t="s">
        <v>460</v>
      </c>
      <c r="C308" s="32">
        <v>12032.97</v>
      </c>
      <c r="D308" s="30"/>
      <c r="E308" s="32">
        <v>0</v>
      </c>
      <c r="F308" s="32">
        <v>601.65</v>
      </c>
      <c r="G308" s="32">
        <v>0</v>
      </c>
      <c r="H308" s="32">
        <v>0</v>
      </c>
      <c r="I308" s="33">
        <v>12634.62</v>
      </c>
      <c r="J308" s="32">
        <v>0</v>
      </c>
      <c r="K308" s="32">
        <v>0</v>
      </c>
      <c r="L308" s="32">
        <v>1400</v>
      </c>
      <c r="M308" s="32">
        <v>0</v>
      </c>
      <c r="N308" s="32">
        <v>0</v>
      </c>
      <c r="O308" s="33">
        <f t="shared" si="0"/>
        <v>14034.62</v>
      </c>
      <c r="P308" s="32">
        <v>1389.81</v>
      </c>
      <c r="Q308" s="32">
        <v>2068.54</v>
      </c>
      <c r="R308" s="34">
        <v>561.52</v>
      </c>
      <c r="S308" s="34">
        <v>4019.87</v>
      </c>
      <c r="T308" s="35">
        <f t="shared" si="1"/>
        <v>10014.75</v>
      </c>
    </row>
    <row r="309" spans="1:20" ht="18" customHeight="1">
      <c r="A309" s="30" t="s">
        <v>461</v>
      </c>
      <c r="B309" s="36" t="s">
        <v>46</v>
      </c>
      <c r="C309" s="32">
        <v>7576.04</v>
      </c>
      <c r="D309" s="30"/>
      <c r="E309" s="32">
        <v>0</v>
      </c>
      <c r="F309" s="32">
        <v>378.8</v>
      </c>
      <c r="G309" s="32">
        <v>2272.81</v>
      </c>
      <c r="H309" s="32">
        <v>0</v>
      </c>
      <c r="I309" s="33">
        <v>10227.65</v>
      </c>
      <c r="J309" s="32">
        <v>0</v>
      </c>
      <c r="K309" s="32">
        <v>0</v>
      </c>
      <c r="L309" s="32">
        <v>2020.23</v>
      </c>
      <c r="M309" s="32">
        <v>0</v>
      </c>
      <c r="N309" s="32">
        <v>0</v>
      </c>
      <c r="O309" s="33">
        <f t="shared" si="0"/>
        <v>12247.88</v>
      </c>
      <c r="P309" s="32">
        <v>875.03</v>
      </c>
      <c r="Q309" s="32">
        <v>1702.61</v>
      </c>
      <c r="R309" s="34">
        <v>0</v>
      </c>
      <c r="S309" s="34">
        <v>2577.64</v>
      </c>
      <c r="T309" s="35">
        <f t="shared" si="1"/>
        <v>9670.24</v>
      </c>
    </row>
    <row r="310" spans="1:20" ht="18" customHeight="1">
      <c r="A310" s="30" t="s">
        <v>462</v>
      </c>
      <c r="B310" s="36" t="s">
        <v>155</v>
      </c>
      <c r="C310" s="32">
        <v>6127.68</v>
      </c>
      <c r="D310" s="30" t="s">
        <v>76</v>
      </c>
      <c r="E310" s="32">
        <v>4989.6</v>
      </c>
      <c r="F310" s="32">
        <v>0</v>
      </c>
      <c r="G310" s="32">
        <v>0</v>
      </c>
      <c r="H310" s="32">
        <v>0</v>
      </c>
      <c r="I310" s="33">
        <v>11117.28</v>
      </c>
      <c r="J310" s="32">
        <v>0</v>
      </c>
      <c r="K310" s="32">
        <v>0</v>
      </c>
      <c r="L310" s="32">
        <v>2244.69</v>
      </c>
      <c r="M310" s="32">
        <v>0</v>
      </c>
      <c r="N310" s="32">
        <v>0</v>
      </c>
      <c r="O310" s="33">
        <f t="shared" si="0"/>
        <v>13361.970000000001</v>
      </c>
      <c r="P310" s="32">
        <v>674.04</v>
      </c>
      <c r="Q310" s="32">
        <v>1950.39</v>
      </c>
      <c r="R310" s="34">
        <v>1100.97</v>
      </c>
      <c r="S310" s="34">
        <v>3725.4</v>
      </c>
      <c r="T310" s="35">
        <f t="shared" si="1"/>
        <v>9636.570000000002</v>
      </c>
    </row>
    <row r="311" spans="1:20" ht="18" customHeight="1">
      <c r="A311" s="30" t="s">
        <v>463</v>
      </c>
      <c r="B311" s="31" t="s">
        <v>464</v>
      </c>
      <c r="C311" s="32">
        <v>10718.64</v>
      </c>
      <c r="D311" s="30"/>
      <c r="E311" s="32">
        <v>0</v>
      </c>
      <c r="F311" s="32">
        <v>535.93</v>
      </c>
      <c r="G311" s="32">
        <v>2143.72</v>
      </c>
      <c r="H311" s="32">
        <v>0</v>
      </c>
      <c r="I311" s="33">
        <v>13398.29</v>
      </c>
      <c r="J311" s="32">
        <v>0</v>
      </c>
      <c r="K311" s="32">
        <v>0</v>
      </c>
      <c r="L311" s="32">
        <v>3659.41</v>
      </c>
      <c r="M311" s="32">
        <v>0</v>
      </c>
      <c r="N311" s="32">
        <v>0</v>
      </c>
      <c r="O311" s="33">
        <f t="shared" si="0"/>
        <v>17057.7</v>
      </c>
      <c r="P311" s="32">
        <v>1238</v>
      </c>
      <c r="Q311" s="32">
        <v>2474.72</v>
      </c>
      <c r="R311" s="34">
        <v>0</v>
      </c>
      <c r="S311" s="34">
        <v>3712.72</v>
      </c>
      <c r="T311" s="35">
        <f t="shared" si="1"/>
        <v>13344.980000000001</v>
      </c>
    </row>
    <row r="312" spans="1:20" ht="18" customHeight="1">
      <c r="A312" s="30" t="s">
        <v>465</v>
      </c>
      <c r="B312" s="36" t="s">
        <v>215</v>
      </c>
      <c r="C312" s="32">
        <v>6317.42</v>
      </c>
      <c r="D312" s="30"/>
      <c r="E312" s="32">
        <v>0</v>
      </c>
      <c r="F312" s="32">
        <v>0</v>
      </c>
      <c r="G312" s="32">
        <v>5182.2</v>
      </c>
      <c r="H312" s="32">
        <v>0</v>
      </c>
      <c r="I312" s="33">
        <v>11499.62</v>
      </c>
      <c r="J312" s="32">
        <v>0</v>
      </c>
      <c r="K312" s="32">
        <v>0</v>
      </c>
      <c r="L312" s="32">
        <v>2075.75</v>
      </c>
      <c r="M312" s="32">
        <v>0</v>
      </c>
      <c r="N312" s="32">
        <v>0</v>
      </c>
      <c r="O312" s="33">
        <f t="shared" si="0"/>
        <v>13575.37</v>
      </c>
      <c r="P312" s="32">
        <v>694.92</v>
      </c>
      <c r="Q312" s="32">
        <v>1978.36</v>
      </c>
      <c r="R312" s="34">
        <v>2198.9900000000007</v>
      </c>
      <c r="S312" s="34">
        <v>4872.27</v>
      </c>
      <c r="T312" s="35">
        <f t="shared" si="1"/>
        <v>8703.1</v>
      </c>
    </row>
    <row r="313" spans="1:20" ht="18" customHeight="1">
      <c r="A313" s="30" t="s">
        <v>466</v>
      </c>
      <c r="B313" s="36" t="s">
        <v>467</v>
      </c>
      <c r="C313" s="32">
        <v>4015.54</v>
      </c>
      <c r="D313" s="30"/>
      <c r="E313" s="32">
        <v>0</v>
      </c>
      <c r="F313" s="32">
        <v>0</v>
      </c>
      <c r="G313" s="32">
        <v>0</v>
      </c>
      <c r="H313" s="32">
        <v>0</v>
      </c>
      <c r="I313" s="33">
        <v>4015.54</v>
      </c>
      <c r="J313" s="32">
        <v>0</v>
      </c>
      <c r="K313" s="32">
        <v>0</v>
      </c>
      <c r="L313" s="32">
        <v>2317.08</v>
      </c>
      <c r="M313" s="32">
        <v>0</v>
      </c>
      <c r="N313" s="32">
        <v>0</v>
      </c>
      <c r="O313" s="33">
        <f t="shared" si="0"/>
        <v>6332.62</v>
      </c>
      <c r="P313" s="32">
        <v>441.71</v>
      </c>
      <c r="Q313" s="32">
        <v>152.84</v>
      </c>
      <c r="R313" s="34">
        <v>237.66000000000003</v>
      </c>
      <c r="S313" s="34">
        <v>832.21</v>
      </c>
      <c r="T313" s="35">
        <f t="shared" si="1"/>
        <v>5500.41</v>
      </c>
    </row>
    <row r="314" spans="1:20" ht="18" customHeight="1">
      <c r="A314" s="30" t="s">
        <v>468</v>
      </c>
      <c r="B314" s="36" t="s">
        <v>263</v>
      </c>
      <c r="C314" s="32">
        <v>5943.6</v>
      </c>
      <c r="D314" s="30"/>
      <c r="E314" s="32">
        <v>0</v>
      </c>
      <c r="F314" s="32">
        <v>0</v>
      </c>
      <c r="G314" s="32">
        <v>0</v>
      </c>
      <c r="H314" s="32">
        <v>0</v>
      </c>
      <c r="I314" s="33">
        <v>5943.6</v>
      </c>
      <c r="J314" s="32">
        <v>0</v>
      </c>
      <c r="K314" s="32">
        <v>0</v>
      </c>
      <c r="L314" s="32">
        <v>1400</v>
      </c>
      <c r="M314" s="32">
        <v>0</v>
      </c>
      <c r="N314" s="32">
        <v>0</v>
      </c>
      <c r="O314" s="33">
        <f t="shared" si="0"/>
        <v>7343.6</v>
      </c>
      <c r="P314" s="32">
        <v>653.8</v>
      </c>
      <c r="Q314" s="32">
        <v>567.17</v>
      </c>
      <c r="R314" s="34">
        <v>66.04000000000008</v>
      </c>
      <c r="S314" s="34">
        <v>1287.01</v>
      </c>
      <c r="T314" s="35">
        <f t="shared" si="1"/>
        <v>6056.59</v>
      </c>
    </row>
    <row r="315" spans="1:20" ht="18" customHeight="1">
      <c r="A315" s="30" t="s">
        <v>469</v>
      </c>
      <c r="B315" s="36" t="s">
        <v>235</v>
      </c>
      <c r="C315" s="32">
        <v>9547.88</v>
      </c>
      <c r="D315" s="30"/>
      <c r="E315" s="32">
        <v>0</v>
      </c>
      <c r="F315" s="32">
        <v>0</v>
      </c>
      <c r="G315" s="32">
        <v>589.81</v>
      </c>
      <c r="H315" s="32">
        <v>0</v>
      </c>
      <c r="I315" s="33">
        <v>10137.689999999999</v>
      </c>
      <c r="J315" s="32">
        <v>0</v>
      </c>
      <c r="K315" s="32">
        <v>0</v>
      </c>
      <c r="L315" s="32">
        <v>2051.61</v>
      </c>
      <c r="M315" s="32">
        <v>0</v>
      </c>
      <c r="N315" s="32">
        <v>0</v>
      </c>
      <c r="O315" s="33">
        <f t="shared" si="0"/>
        <v>12189.3</v>
      </c>
      <c r="P315" s="32">
        <v>1115.15</v>
      </c>
      <c r="Q315" s="32">
        <v>1288.28</v>
      </c>
      <c r="R315" s="34">
        <v>2442.47</v>
      </c>
      <c r="S315" s="34">
        <v>4845.9</v>
      </c>
      <c r="T315" s="35">
        <f t="shared" si="1"/>
        <v>7343.4</v>
      </c>
    </row>
    <row r="316" spans="1:20" ht="18" customHeight="1">
      <c r="A316" s="30" t="s">
        <v>470</v>
      </c>
      <c r="B316" s="36" t="s">
        <v>86</v>
      </c>
      <c r="C316" s="32">
        <v>0</v>
      </c>
      <c r="D316" s="30" t="s">
        <v>70</v>
      </c>
      <c r="E316" s="32">
        <v>14256</v>
      </c>
      <c r="F316" s="32">
        <v>0</v>
      </c>
      <c r="G316" s="32">
        <v>0</v>
      </c>
      <c r="H316" s="32">
        <v>0</v>
      </c>
      <c r="I316" s="33">
        <v>14256</v>
      </c>
      <c r="J316" s="32">
        <v>0</v>
      </c>
      <c r="K316" s="32">
        <v>0</v>
      </c>
      <c r="L316" s="32">
        <v>2020.23</v>
      </c>
      <c r="M316" s="32">
        <v>0</v>
      </c>
      <c r="N316" s="32">
        <v>0</v>
      </c>
      <c r="O316" s="33">
        <f t="shared" si="0"/>
        <v>16276.23</v>
      </c>
      <c r="P316" s="32">
        <v>1179.05</v>
      </c>
      <c r="Q316" s="32">
        <v>2726.8</v>
      </c>
      <c r="R316" s="34">
        <v>-2.2737367544323206E-13</v>
      </c>
      <c r="S316" s="34">
        <v>3905.85</v>
      </c>
      <c r="T316" s="35">
        <f t="shared" si="1"/>
        <v>12370.38</v>
      </c>
    </row>
    <row r="317" spans="1:20" ht="18" customHeight="1">
      <c r="A317" s="30" t="s">
        <v>471</v>
      </c>
      <c r="B317" s="36" t="s">
        <v>165</v>
      </c>
      <c r="C317" s="32">
        <v>8312.66</v>
      </c>
      <c r="D317" s="30"/>
      <c r="E317" s="32">
        <v>0</v>
      </c>
      <c r="F317" s="32">
        <v>1191.27</v>
      </c>
      <c r="G317" s="32">
        <v>2493.8</v>
      </c>
      <c r="H317" s="32">
        <v>0</v>
      </c>
      <c r="I317" s="33">
        <v>11997.73</v>
      </c>
      <c r="J317" s="32">
        <v>0</v>
      </c>
      <c r="K317" s="32">
        <v>0</v>
      </c>
      <c r="L317" s="32">
        <v>14459.6</v>
      </c>
      <c r="M317" s="32">
        <v>0</v>
      </c>
      <c r="N317" s="32">
        <v>0</v>
      </c>
      <c r="O317" s="33">
        <f t="shared" si="0"/>
        <v>26457.33</v>
      </c>
      <c r="P317" s="32">
        <v>953.99</v>
      </c>
      <c r="Q317" s="32">
        <v>2167.67</v>
      </c>
      <c r="R317" s="34">
        <v>2974.7300000000005</v>
      </c>
      <c r="S317" s="34">
        <v>6096.39</v>
      </c>
      <c r="T317" s="35">
        <f t="shared" si="1"/>
        <v>20360.940000000002</v>
      </c>
    </row>
    <row r="318" spans="1:20" ht="18" customHeight="1">
      <c r="A318" s="30" t="s">
        <v>472</v>
      </c>
      <c r="B318" s="36" t="s">
        <v>473</v>
      </c>
      <c r="C318" s="32">
        <v>8312.66</v>
      </c>
      <c r="D318" s="30"/>
      <c r="E318" s="32">
        <v>0</v>
      </c>
      <c r="F318" s="32">
        <v>415.63</v>
      </c>
      <c r="G318" s="32">
        <v>0</v>
      </c>
      <c r="H318" s="32">
        <v>0</v>
      </c>
      <c r="I318" s="33">
        <v>8728.289999999999</v>
      </c>
      <c r="J318" s="32">
        <v>0</v>
      </c>
      <c r="K318" s="32">
        <v>0</v>
      </c>
      <c r="L318" s="32">
        <v>2461.87</v>
      </c>
      <c r="M318" s="32">
        <v>0</v>
      </c>
      <c r="N318" s="32">
        <v>0</v>
      </c>
      <c r="O318" s="33">
        <f t="shared" si="0"/>
        <v>11190.16</v>
      </c>
      <c r="P318" s="32">
        <v>914.39</v>
      </c>
      <c r="Q318" s="32">
        <v>1279.46</v>
      </c>
      <c r="R318" s="34">
        <v>-1.1368683772161603E-13</v>
      </c>
      <c r="S318" s="34">
        <v>2193.85</v>
      </c>
      <c r="T318" s="35">
        <f t="shared" si="1"/>
        <v>8996.31</v>
      </c>
    </row>
    <row r="319" spans="1:20" ht="18" customHeight="1">
      <c r="A319" s="30" t="s">
        <v>474</v>
      </c>
      <c r="B319" s="36" t="s">
        <v>179</v>
      </c>
      <c r="C319" s="32">
        <v>4255.28</v>
      </c>
      <c r="D319" s="30"/>
      <c r="E319" s="32">
        <v>0</v>
      </c>
      <c r="F319" s="32">
        <v>0</v>
      </c>
      <c r="G319" s="32">
        <v>0</v>
      </c>
      <c r="H319" s="32">
        <v>0</v>
      </c>
      <c r="I319" s="33">
        <v>4255.28</v>
      </c>
      <c r="J319" s="32">
        <v>0</v>
      </c>
      <c r="K319" s="32">
        <v>0</v>
      </c>
      <c r="L319" s="32">
        <v>2075.75</v>
      </c>
      <c r="M319" s="32">
        <v>0</v>
      </c>
      <c r="N319" s="32">
        <v>0</v>
      </c>
      <c r="O319" s="33">
        <f t="shared" si="0"/>
        <v>6331.03</v>
      </c>
      <c r="P319" s="32">
        <v>468.08</v>
      </c>
      <c r="Q319" s="32">
        <v>215.99</v>
      </c>
      <c r="R319" s="34">
        <v>1805.6999999999998</v>
      </c>
      <c r="S319" s="34">
        <v>2489.77</v>
      </c>
      <c r="T319" s="35">
        <f t="shared" si="1"/>
        <v>3841.2599999999998</v>
      </c>
    </row>
    <row r="320" spans="1:20" ht="18" customHeight="1">
      <c r="A320" s="30" t="s">
        <v>475</v>
      </c>
      <c r="B320" s="36" t="s">
        <v>56</v>
      </c>
      <c r="C320" s="32">
        <v>7576.04</v>
      </c>
      <c r="D320" s="30"/>
      <c r="E320" s="32">
        <v>0</v>
      </c>
      <c r="F320" s="32">
        <v>378.8</v>
      </c>
      <c r="G320" s="32">
        <v>0</v>
      </c>
      <c r="H320" s="32">
        <v>0</v>
      </c>
      <c r="I320" s="33">
        <v>7954.84</v>
      </c>
      <c r="J320" s="32">
        <v>0</v>
      </c>
      <c r="K320" s="32">
        <v>0</v>
      </c>
      <c r="L320" s="32">
        <v>2317.08</v>
      </c>
      <c r="M320" s="32">
        <v>0</v>
      </c>
      <c r="N320" s="32">
        <v>0</v>
      </c>
      <c r="O320" s="33">
        <f t="shared" si="0"/>
        <v>10271.92</v>
      </c>
      <c r="P320" s="32">
        <v>875.03</v>
      </c>
      <c r="Q320" s="32">
        <v>1077.59</v>
      </c>
      <c r="R320" s="34">
        <v>0</v>
      </c>
      <c r="S320" s="34">
        <v>1952.62</v>
      </c>
      <c r="T320" s="35">
        <f t="shared" si="1"/>
        <v>8319.3</v>
      </c>
    </row>
    <row r="321" spans="1:20" ht="18" customHeight="1">
      <c r="A321" s="30" t="s">
        <v>476</v>
      </c>
      <c r="B321" s="36" t="s">
        <v>44</v>
      </c>
      <c r="C321" s="32">
        <v>5591.95</v>
      </c>
      <c r="D321" s="30"/>
      <c r="E321" s="32">
        <v>0</v>
      </c>
      <c r="F321" s="32">
        <v>0</v>
      </c>
      <c r="G321" s="32">
        <v>0</v>
      </c>
      <c r="H321" s="32">
        <v>0</v>
      </c>
      <c r="I321" s="33">
        <v>5591.95</v>
      </c>
      <c r="J321" s="32">
        <v>0</v>
      </c>
      <c r="K321" s="32">
        <v>0</v>
      </c>
      <c r="L321" s="32">
        <v>2051.61</v>
      </c>
      <c r="M321" s="32">
        <v>0</v>
      </c>
      <c r="N321" s="32">
        <v>0</v>
      </c>
      <c r="O321" s="33">
        <f t="shared" si="0"/>
        <v>7643.5599999999995</v>
      </c>
      <c r="P321" s="32">
        <v>615.11</v>
      </c>
      <c r="Q321" s="32">
        <v>398.34</v>
      </c>
      <c r="R321" s="34">
        <v>1425.92</v>
      </c>
      <c r="S321" s="34">
        <v>2439.37</v>
      </c>
      <c r="T321" s="35">
        <f t="shared" si="1"/>
        <v>5204.19</v>
      </c>
    </row>
    <row r="322" spans="1:20" ht="18" customHeight="1">
      <c r="A322" s="30" t="s">
        <v>477</v>
      </c>
      <c r="B322" s="36" t="s">
        <v>478</v>
      </c>
      <c r="C322" s="32">
        <v>3575.78</v>
      </c>
      <c r="D322" s="30"/>
      <c r="E322" s="32">
        <v>0</v>
      </c>
      <c r="F322" s="32">
        <v>0</v>
      </c>
      <c r="G322" s="32">
        <v>0</v>
      </c>
      <c r="H322" s="32">
        <v>0</v>
      </c>
      <c r="I322" s="33">
        <v>3575.78</v>
      </c>
      <c r="J322" s="32">
        <v>0</v>
      </c>
      <c r="K322" s="32">
        <v>0</v>
      </c>
      <c r="L322" s="32">
        <v>2244.69</v>
      </c>
      <c r="M322" s="32">
        <v>0</v>
      </c>
      <c r="N322" s="32">
        <v>0</v>
      </c>
      <c r="O322" s="33">
        <f t="shared" si="0"/>
        <v>5820.47</v>
      </c>
      <c r="P322" s="32">
        <v>393.34</v>
      </c>
      <c r="Q322" s="32">
        <v>110.65</v>
      </c>
      <c r="R322" s="34">
        <v>924.2</v>
      </c>
      <c r="S322" s="34">
        <v>1428.19</v>
      </c>
      <c r="T322" s="35">
        <f t="shared" si="1"/>
        <v>4392.280000000001</v>
      </c>
    </row>
    <row r="323" spans="1:20" ht="18" customHeight="1">
      <c r="A323" s="30" t="s">
        <v>479</v>
      </c>
      <c r="B323" s="36" t="s">
        <v>163</v>
      </c>
      <c r="C323" s="32">
        <v>6127.68</v>
      </c>
      <c r="D323" s="30"/>
      <c r="E323" s="32">
        <v>0</v>
      </c>
      <c r="F323" s="32">
        <v>0</v>
      </c>
      <c r="G323" s="32">
        <v>1838.3</v>
      </c>
      <c r="H323" s="32">
        <v>0</v>
      </c>
      <c r="I323" s="33">
        <v>7965.98</v>
      </c>
      <c r="J323" s="32">
        <v>0</v>
      </c>
      <c r="K323" s="32">
        <v>0</v>
      </c>
      <c r="L323" s="32">
        <v>2020.23</v>
      </c>
      <c r="M323" s="32">
        <v>0</v>
      </c>
      <c r="N323" s="32">
        <v>0</v>
      </c>
      <c r="O323" s="33">
        <f t="shared" si="0"/>
        <v>9986.21</v>
      </c>
      <c r="P323" s="32">
        <v>674.04</v>
      </c>
      <c r="Q323" s="32">
        <v>1135.92</v>
      </c>
      <c r="R323" s="34">
        <v>1452.31</v>
      </c>
      <c r="S323" s="34">
        <v>3262.27</v>
      </c>
      <c r="T323" s="35">
        <f t="shared" si="1"/>
        <v>6723.939999999999</v>
      </c>
    </row>
    <row r="324" spans="1:20" ht="18" customHeight="1">
      <c r="A324" s="30" t="s">
        <v>480</v>
      </c>
      <c r="B324" s="36" t="s">
        <v>256</v>
      </c>
      <c r="C324" s="32">
        <v>10718.64</v>
      </c>
      <c r="D324" s="30"/>
      <c r="E324" s="32">
        <v>0</v>
      </c>
      <c r="F324" s="32">
        <v>1071.86</v>
      </c>
      <c r="G324" s="32">
        <v>0</v>
      </c>
      <c r="H324" s="32">
        <v>0</v>
      </c>
      <c r="I324" s="33">
        <v>11790.5</v>
      </c>
      <c r="J324" s="32">
        <v>0</v>
      </c>
      <c r="K324" s="32">
        <v>0</v>
      </c>
      <c r="L324" s="32">
        <v>1400</v>
      </c>
      <c r="M324" s="32">
        <v>0</v>
      </c>
      <c r="N324" s="32">
        <v>0</v>
      </c>
      <c r="O324" s="33">
        <f t="shared" si="0"/>
        <v>13190.5</v>
      </c>
      <c r="P324" s="32">
        <v>1296.96</v>
      </c>
      <c r="Q324" s="32">
        <v>2016.36</v>
      </c>
      <c r="R324" s="34">
        <v>2.2737367544323206E-13</v>
      </c>
      <c r="S324" s="34">
        <v>3313.32</v>
      </c>
      <c r="T324" s="35">
        <f t="shared" si="1"/>
        <v>9877.18</v>
      </c>
    </row>
    <row r="325" spans="1:20" ht="18" customHeight="1">
      <c r="A325" s="30" t="s">
        <v>481</v>
      </c>
      <c r="B325" s="31" t="s">
        <v>50</v>
      </c>
      <c r="C325" s="32">
        <v>10718.64</v>
      </c>
      <c r="D325" s="30"/>
      <c r="E325" s="32">
        <v>0</v>
      </c>
      <c r="F325" s="32">
        <v>535.93</v>
      </c>
      <c r="G325" s="32">
        <v>1071.86</v>
      </c>
      <c r="H325" s="32">
        <v>0</v>
      </c>
      <c r="I325" s="33">
        <v>12326.43</v>
      </c>
      <c r="J325" s="32">
        <v>0</v>
      </c>
      <c r="K325" s="32">
        <v>0</v>
      </c>
      <c r="L325" s="32">
        <v>1918.87</v>
      </c>
      <c r="M325" s="32">
        <v>0</v>
      </c>
      <c r="N325" s="32">
        <v>0</v>
      </c>
      <c r="O325" s="33">
        <f t="shared" si="0"/>
        <v>14245.3</v>
      </c>
      <c r="P325" s="32">
        <v>1238</v>
      </c>
      <c r="Q325" s="32">
        <v>2179.96</v>
      </c>
      <c r="R325" s="34">
        <v>0</v>
      </c>
      <c r="S325" s="34">
        <v>3417.96</v>
      </c>
      <c r="T325" s="35">
        <f t="shared" si="1"/>
        <v>10827.34</v>
      </c>
    </row>
    <row r="326" spans="1:20" ht="18" customHeight="1">
      <c r="A326" s="30" t="s">
        <v>482</v>
      </c>
      <c r="B326" s="36" t="s">
        <v>44</v>
      </c>
      <c r="C326" s="32">
        <v>5591.95</v>
      </c>
      <c r="D326" s="30"/>
      <c r="E326" s="32">
        <v>0</v>
      </c>
      <c r="F326" s="32">
        <v>0</v>
      </c>
      <c r="G326" s="32">
        <v>1304.79</v>
      </c>
      <c r="H326" s="32">
        <v>0</v>
      </c>
      <c r="I326" s="33">
        <v>6896.74</v>
      </c>
      <c r="J326" s="32">
        <v>0</v>
      </c>
      <c r="K326" s="32">
        <v>0</v>
      </c>
      <c r="L326" s="32">
        <v>2051.61</v>
      </c>
      <c r="M326" s="32">
        <v>0</v>
      </c>
      <c r="N326" s="32">
        <v>0</v>
      </c>
      <c r="O326" s="33">
        <f t="shared" si="0"/>
        <v>8948.35</v>
      </c>
      <c r="P326" s="32">
        <v>615.11</v>
      </c>
      <c r="Q326" s="32">
        <v>701.68</v>
      </c>
      <c r="R326" s="34">
        <v>1301.6399999999999</v>
      </c>
      <c r="S326" s="34">
        <v>2618.43</v>
      </c>
      <c r="T326" s="35">
        <f t="shared" si="1"/>
        <v>6329.92</v>
      </c>
    </row>
    <row r="327" spans="1:20" ht="18" customHeight="1">
      <c r="A327" s="30" t="s">
        <v>483</v>
      </c>
      <c r="B327" s="36" t="s">
        <v>484</v>
      </c>
      <c r="C327" s="32">
        <v>10718.64</v>
      </c>
      <c r="D327" s="30"/>
      <c r="E327" s="32">
        <v>0</v>
      </c>
      <c r="F327" s="32">
        <v>0</v>
      </c>
      <c r="G327" s="32">
        <v>0</v>
      </c>
      <c r="H327" s="32">
        <v>0</v>
      </c>
      <c r="I327" s="33">
        <v>10718.64</v>
      </c>
      <c r="J327" s="32">
        <v>0</v>
      </c>
      <c r="K327" s="32">
        <v>0</v>
      </c>
      <c r="L327" s="32">
        <v>1918.87</v>
      </c>
      <c r="M327" s="32">
        <v>0</v>
      </c>
      <c r="N327" s="32">
        <v>0</v>
      </c>
      <c r="O327" s="33">
        <f t="shared" si="0"/>
        <v>12637.509999999998</v>
      </c>
      <c r="P327" s="32">
        <v>1179.05</v>
      </c>
      <c r="Q327" s="32">
        <v>1754.03</v>
      </c>
      <c r="R327" s="34">
        <v>0</v>
      </c>
      <c r="S327" s="34">
        <v>2933.08</v>
      </c>
      <c r="T327" s="35">
        <f t="shared" si="1"/>
        <v>9704.429999999998</v>
      </c>
    </row>
    <row r="328" spans="1:20" ht="18" customHeight="1">
      <c r="A328" s="30" t="s">
        <v>485</v>
      </c>
      <c r="B328" s="36" t="s">
        <v>62</v>
      </c>
      <c r="C328" s="32">
        <v>7358.01</v>
      </c>
      <c r="D328" s="30"/>
      <c r="E328" s="32">
        <v>0</v>
      </c>
      <c r="F328" s="32">
        <v>367.9</v>
      </c>
      <c r="G328" s="32">
        <v>0</v>
      </c>
      <c r="H328" s="32">
        <v>0</v>
      </c>
      <c r="I328" s="33">
        <v>7725.91</v>
      </c>
      <c r="J328" s="32">
        <v>0</v>
      </c>
      <c r="K328" s="32">
        <v>0</v>
      </c>
      <c r="L328" s="32">
        <v>5895.6</v>
      </c>
      <c r="M328" s="32">
        <v>3531.84</v>
      </c>
      <c r="N328" s="32">
        <v>809.38</v>
      </c>
      <c r="O328" s="33">
        <f t="shared" si="0"/>
        <v>17962.73</v>
      </c>
      <c r="P328" s="32">
        <v>809.38</v>
      </c>
      <c r="Q328" s="32">
        <v>2070.11</v>
      </c>
      <c r="R328" s="34">
        <v>2698.1699999999996</v>
      </c>
      <c r="S328" s="34">
        <v>5577.66</v>
      </c>
      <c r="T328" s="35">
        <f t="shared" si="1"/>
        <v>12385.07</v>
      </c>
    </row>
    <row r="329" spans="1:20" ht="18" customHeight="1">
      <c r="A329" s="30" t="s">
        <v>486</v>
      </c>
      <c r="B329" s="36" t="s">
        <v>92</v>
      </c>
      <c r="C329" s="32">
        <v>6513.04</v>
      </c>
      <c r="D329" s="30"/>
      <c r="E329" s="32">
        <v>0</v>
      </c>
      <c r="F329" s="32">
        <v>0</v>
      </c>
      <c r="G329" s="32">
        <v>0</v>
      </c>
      <c r="H329" s="32">
        <v>0</v>
      </c>
      <c r="I329" s="33">
        <v>6513.04</v>
      </c>
      <c r="J329" s="32">
        <v>0</v>
      </c>
      <c r="K329" s="32">
        <v>0</v>
      </c>
      <c r="L329" s="32">
        <v>2075.75</v>
      </c>
      <c r="M329" s="32">
        <v>0</v>
      </c>
      <c r="N329" s="32">
        <v>0</v>
      </c>
      <c r="O329" s="33">
        <f t="shared" si="0"/>
        <v>8588.79</v>
      </c>
      <c r="P329" s="32">
        <v>716.43</v>
      </c>
      <c r="Q329" s="32">
        <v>724.71</v>
      </c>
      <c r="R329" s="34">
        <v>2609.42</v>
      </c>
      <c r="S329" s="34">
        <v>4050.56</v>
      </c>
      <c r="T329" s="35">
        <f t="shared" si="1"/>
        <v>4538.230000000001</v>
      </c>
    </row>
    <row r="330" spans="1:20" ht="18" customHeight="1">
      <c r="A330" s="30" t="s">
        <v>487</v>
      </c>
      <c r="B330" s="36" t="s">
        <v>44</v>
      </c>
      <c r="C330" s="32">
        <v>5423.98</v>
      </c>
      <c r="D330" s="30"/>
      <c r="E330" s="32">
        <v>0</v>
      </c>
      <c r="F330" s="32">
        <v>0</v>
      </c>
      <c r="G330" s="32">
        <v>0</v>
      </c>
      <c r="H330" s="32">
        <v>0</v>
      </c>
      <c r="I330" s="33">
        <v>5423.98</v>
      </c>
      <c r="J330" s="32">
        <v>0</v>
      </c>
      <c r="K330" s="32">
        <v>0</v>
      </c>
      <c r="L330" s="32">
        <v>2244.69</v>
      </c>
      <c r="M330" s="32">
        <v>0</v>
      </c>
      <c r="N330" s="32">
        <v>0</v>
      </c>
      <c r="O330" s="33">
        <f t="shared" si="0"/>
        <v>7668.67</v>
      </c>
      <c r="P330" s="32">
        <v>596.64</v>
      </c>
      <c r="Q330" s="32">
        <v>322.05</v>
      </c>
      <c r="R330" s="34">
        <v>1351.2399999999998</v>
      </c>
      <c r="S330" s="34">
        <v>2269.93</v>
      </c>
      <c r="T330" s="35">
        <f t="shared" si="1"/>
        <v>5398.74</v>
      </c>
    </row>
    <row r="331" spans="1:20" ht="18" customHeight="1">
      <c r="A331" s="30" t="s">
        <v>488</v>
      </c>
      <c r="B331" s="36" t="s">
        <v>100</v>
      </c>
      <c r="C331" s="32">
        <v>11139.97</v>
      </c>
      <c r="D331" s="30"/>
      <c r="E331" s="32">
        <v>0</v>
      </c>
      <c r="F331" s="32">
        <v>1114</v>
      </c>
      <c r="G331" s="32">
        <v>1262.53</v>
      </c>
      <c r="H331" s="32">
        <v>0</v>
      </c>
      <c r="I331" s="33">
        <v>13516.5</v>
      </c>
      <c r="J331" s="32">
        <v>0</v>
      </c>
      <c r="K331" s="32">
        <v>0</v>
      </c>
      <c r="L331" s="32">
        <v>2020.23</v>
      </c>
      <c r="M331" s="32">
        <v>0</v>
      </c>
      <c r="N331" s="32">
        <v>0</v>
      </c>
      <c r="O331" s="33">
        <f t="shared" si="0"/>
        <v>15536.73</v>
      </c>
      <c r="P331" s="32">
        <v>1347.94</v>
      </c>
      <c r="Q331" s="32">
        <v>2476.99</v>
      </c>
      <c r="R331" s="34">
        <v>25.25</v>
      </c>
      <c r="S331" s="34">
        <v>3850.18</v>
      </c>
      <c r="T331" s="35">
        <f t="shared" si="1"/>
        <v>11686.55</v>
      </c>
    </row>
    <row r="332" spans="1:20" ht="18" customHeight="1">
      <c r="A332" s="30" t="s">
        <v>489</v>
      </c>
      <c r="B332" s="31" t="s">
        <v>50</v>
      </c>
      <c r="C332" s="32">
        <v>10718.64</v>
      </c>
      <c r="D332" s="30"/>
      <c r="E332" s="32">
        <v>0</v>
      </c>
      <c r="F332" s="32">
        <v>535.93</v>
      </c>
      <c r="G332" s="32">
        <v>1071.86</v>
      </c>
      <c r="H332" s="32">
        <v>0</v>
      </c>
      <c r="I332" s="33">
        <v>12326.43</v>
      </c>
      <c r="J332" s="32">
        <v>0</v>
      </c>
      <c r="K332" s="32">
        <v>0</v>
      </c>
      <c r="L332" s="32">
        <v>1918.87</v>
      </c>
      <c r="M332" s="32">
        <v>0</v>
      </c>
      <c r="N332" s="32">
        <v>0</v>
      </c>
      <c r="O332" s="33">
        <f t="shared" si="0"/>
        <v>14245.3</v>
      </c>
      <c r="P332" s="32">
        <v>1238</v>
      </c>
      <c r="Q332" s="32">
        <v>2145.57</v>
      </c>
      <c r="R332" s="34">
        <v>581.3699999999999</v>
      </c>
      <c r="S332" s="34">
        <v>3964.94</v>
      </c>
      <c r="T332" s="35">
        <f t="shared" si="1"/>
        <v>10280.359999999999</v>
      </c>
    </row>
    <row r="333" spans="1:20" ht="18" customHeight="1">
      <c r="A333" s="30" t="s">
        <v>490</v>
      </c>
      <c r="B333" s="36" t="s">
        <v>44</v>
      </c>
      <c r="C333" s="32">
        <v>5423.98</v>
      </c>
      <c r="D333" s="30"/>
      <c r="E333" s="32">
        <v>0</v>
      </c>
      <c r="F333" s="32">
        <v>0</v>
      </c>
      <c r="G333" s="32">
        <v>0</v>
      </c>
      <c r="H333" s="32">
        <v>0</v>
      </c>
      <c r="I333" s="33">
        <v>5423.98</v>
      </c>
      <c r="J333" s="32">
        <v>0</v>
      </c>
      <c r="K333" s="32">
        <v>0</v>
      </c>
      <c r="L333" s="32">
        <v>2051.61</v>
      </c>
      <c r="M333" s="32">
        <v>0</v>
      </c>
      <c r="N333" s="32">
        <v>0</v>
      </c>
      <c r="O333" s="33">
        <f t="shared" si="0"/>
        <v>7475.59</v>
      </c>
      <c r="P333" s="32">
        <v>942.69</v>
      </c>
      <c r="Q333" s="32">
        <v>1175.98</v>
      </c>
      <c r="R333" s="34">
        <v>1310</v>
      </c>
      <c r="S333" s="34">
        <v>3428.67</v>
      </c>
      <c r="T333" s="35">
        <f t="shared" si="1"/>
        <v>4046.92</v>
      </c>
    </row>
    <row r="334" spans="1:20" ht="18" customHeight="1">
      <c r="A334" s="30" t="s">
        <v>491</v>
      </c>
      <c r="B334" s="31" t="s">
        <v>492</v>
      </c>
      <c r="C334" s="32">
        <v>10718.64</v>
      </c>
      <c r="D334" s="30"/>
      <c r="E334" s="32">
        <v>0</v>
      </c>
      <c r="F334" s="32">
        <v>1071.86</v>
      </c>
      <c r="G334" s="32">
        <v>0</v>
      </c>
      <c r="H334" s="32">
        <v>0</v>
      </c>
      <c r="I334" s="33">
        <v>11790.5</v>
      </c>
      <c r="J334" s="32">
        <v>0</v>
      </c>
      <c r="K334" s="32">
        <v>0</v>
      </c>
      <c r="L334" s="32">
        <v>2020.23</v>
      </c>
      <c r="M334" s="32">
        <v>0</v>
      </c>
      <c r="N334" s="32">
        <v>0</v>
      </c>
      <c r="O334" s="33">
        <f t="shared" si="0"/>
        <v>13810.73</v>
      </c>
      <c r="P334" s="32">
        <v>1253.72</v>
      </c>
      <c r="Q334" s="32">
        <v>1920.17</v>
      </c>
      <c r="R334" s="34">
        <v>393.01999999999975</v>
      </c>
      <c r="S334" s="34">
        <v>3566.91</v>
      </c>
      <c r="T334" s="35">
        <f t="shared" si="1"/>
        <v>10243.82</v>
      </c>
    </row>
    <row r="335" spans="1:20" ht="18" customHeight="1">
      <c r="A335" s="30" t="s">
        <v>493</v>
      </c>
      <c r="B335" s="36" t="s">
        <v>119</v>
      </c>
      <c r="C335" s="32">
        <v>6922.64</v>
      </c>
      <c r="D335" s="30" t="s">
        <v>76</v>
      </c>
      <c r="E335" s="32">
        <v>4989.6</v>
      </c>
      <c r="F335" s="32">
        <v>0</v>
      </c>
      <c r="G335" s="32">
        <v>0</v>
      </c>
      <c r="H335" s="32">
        <v>0</v>
      </c>
      <c r="I335" s="33">
        <v>11912.240000000002</v>
      </c>
      <c r="J335" s="32">
        <v>0</v>
      </c>
      <c r="K335" s="32">
        <v>0</v>
      </c>
      <c r="L335" s="32">
        <v>13987.99</v>
      </c>
      <c r="M335" s="32">
        <v>0</v>
      </c>
      <c r="N335" s="32">
        <v>0</v>
      </c>
      <c r="O335" s="33">
        <f t="shared" si="0"/>
        <v>25900.230000000003</v>
      </c>
      <c r="P335" s="32">
        <v>761.49</v>
      </c>
      <c r="Q335" s="32">
        <v>2197.1</v>
      </c>
      <c r="R335" s="34">
        <v>611.2</v>
      </c>
      <c r="S335" s="34">
        <v>3569.79</v>
      </c>
      <c r="T335" s="35">
        <f t="shared" si="1"/>
        <v>22330.440000000002</v>
      </c>
    </row>
    <row r="336" spans="1:20" ht="18" customHeight="1">
      <c r="A336" s="30" t="s">
        <v>494</v>
      </c>
      <c r="B336" s="36" t="s">
        <v>495</v>
      </c>
      <c r="C336" s="32">
        <v>12997.53</v>
      </c>
      <c r="D336" s="30"/>
      <c r="E336" s="32">
        <v>0</v>
      </c>
      <c r="F336" s="32">
        <v>649.88</v>
      </c>
      <c r="G336" s="32">
        <v>1256.43</v>
      </c>
      <c r="H336" s="32">
        <v>0</v>
      </c>
      <c r="I336" s="33">
        <v>14903.84</v>
      </c>
      <c r="J336" s="32">
        <v>0</v>
      </c>
      <c r="K336" s="32">
        <v>0</v>
      </c>
      <c r="L336" s="32">
        <v>2075.75</v>
      </c>
      <c r="M336" s="32">
        <v>0</v>
      </c>
      <c r="N336" s="32">
        <v>0</v>
      </c>
      <c r="O336" s="33">
        <f t="shared" si="0"/>
        <v>16979.59</v>
      </c>
      <c r="P336" s="32">
        <v>1451.18</v>
      </c>
      <c r="Q336" s="32">
        <v>2652.88</v>
      </c>
      <c r="R336" s="34">
        <v>3369.8899999999994</v>
      </c>
      <c r="S336" s="34">
        <v>7473.95</v>
      </c>
      <c r="T336" s="35">
        <f t="shared" si="1"/>
        <v>9505.64</v>
      </c>
    </row>
    <row r="337" spans="1:20" ht="18" customHeight="1">
      <c r="A337" s="30" t="s">
        <v>496</v>
      </c>
      <c r="B337" s="36" t="s">
        <v>50</v>
      </c>
      <c r="C337" s="32">
        <v>12032.97</v>
      </c>
      <c r="D337" s="30"/>
      <c r="E337" s="32">
        <v>0</v>
      </c>
      <c r="F337" s="32">
        <v>601.65</v>
      </c>
      <c r="G337" s="32">
        <v>0</v>
      </c>
      <c r="H337" s="32">
        <v>0</v>
      </c>
      <c r="I337" s="33">
        <v>12634.62</v>
      </c>
      <c r="J337" s="32">
        <v>0</v>
      </c>
      <c r="K337" s="32">
        <v>0</v>
      </c>
      <c r="L337" s="32">
        <v>2051.61</v>
      </c>
      <c r="M337" s="32">
        <v>0</v>
      </c>
      <c r="N337" s="32">
        <v>0</v>
      </c>
      <c r="O337" s="33">
        <f t="shared" si="0"/>
        <v>14686.230000000001</v>
      </c>
      <c r="P337" s="32">
        <v>1389.81</v>
      </c>
      <c r="Q337" s="32">
        <v>2222.96</v>
      </c>
      <c r="R337" s="34">
        <v>2442.23</v>
      </c>
      <c r="S337" s="34">
        <v>6055</v>
      </c>
      <c r="T337" s="35">
        <f t="shared" si="1"/>
        <v>8631.230000000001</v>
      </c>
    </row>
    <row r="338" spans="1:20" ht="18" customHeight="1">
      <c r="A338" s="30" t="s">
        <v>497</v>
      </c>
      <c r="B338" s="36" t="s">
        <v>229</v>
      </c>
      <c r="C338" s="32">
        <v>7576.04</v>
      </c>
      <c r="D338" s="30" t="s">
        <v>76</v>
      </c>
      <c r="E338" s="32">
        <v>4989.6</v>
      </c>
      <c r="F338" s="32">
        <v>378.8</v>
      </c>
      <c r="G338" s="32">
        <v>0</v>
      </c>
      <c r="H338" s="32">
        <v>0</v>
      </c>
      <c r="I338" s="33">
        <v>12944.439999999999</v>
      </c>
      <c r="J338" s="32">
        <v>0</v>
      </c>
      <c r="K338" s="32">
        <v>0</v>
      </c>
      <c r="L338" s="32">
        <v>2244.69</v>
      </c>
      <c r="M338" s="32">
        <v>0</v>
      </c>
      <c r="N338" s="32">
        <v>0</v>
      </c>
      <c r="O338" s="33">
        <f t="shared" si="0"/>
        <v>15189.13</v>
      </c>
      <c r="P338" s="32">
        <v>827.57</v>
      </c>
      <c r="Q338" s="32">
        <v>2344.12</v>
      </c>
      <c r="R338" s="34">
        <v>2152.2400000000002</v>
      </c>
      <c r="S338" s="34">
        <v>5323.93</v>
      </c>
      <c r="T338" s="35">
        <f t="shared" si="1"/>
        <v>9865.199999999999</v>
      </c>
    </row>
    <row r="339" spans="1:20" ht="18" customHeight="1">
      <c r="A339" s="30" t="s">
        <v>498</v>
      </c>
      <c r="B339" s="36" t="s">
        <v>44</v>
      </c>
      <c r="C339" s="32">
        <v>5423.98</v>
      </c>
      <c r="D339" s="30"/>
      <c r="E339" s="32">
        <v>0</v>
      </c>
      <c r="F339" s="32">
        <v>0</v>
      </c>
      <c r="G339" s="32">
        <v>1265.6</v>
      </c>
      <c r="H339" s="32">
        <v>0</v>
      </c>
      <c r="I339" s="33">
        <v>6689.58</v>
      </c>
      <c r="J339" s="32">
        <v>0</v>
      </c>
      <c r="K339" s="32">
        <v>0</v>
      </c>
      <c r="L339" s="32">
        <v>2075.75</v>
      </c>
      <c r="M339" s="32">
        <v>0</v>
      </c>
      <c r="N339" s="32">
        <v>0</v>
      </c>
      <c r="O339" s="33">
        <f t="shared" si="0"/>
        <v>8765.33</v>
      </c>
      <c r="P339" s="32">
        <v>596.64</v>
      </c>
      <c r="Q339" s="32">
        <v>649.79</v>
      </c>
      <c r="R339" s="34">
        <v>1278.8900000000003</v>
      </c>
      <c r="S339" s="34">
        <v>2525.32</v>
      </c>
      <c r="T339" s="35">
        <f t="shared" si="1"/>
        <v>6240.01</v>
      </c>
    </row>
    <row r="340" spans="1:20" ht="18" customHeight="1">
      <c r="A340" s="30" t="s">
        <v>499</v>
      </c>
      <c r="B340" s="36" t="s">
        <v>44</v>
      </c>
      <c r="C340" s="32">
        <v>5423.98</v>
      </c>
      <c r="D340" s="30"/>
      <c r="E340" s="32">
        <v>0</v>
      </c>
      <c r="F340" s="32">
        <v>0</v>
      </c>
      <c r="G340" s="32">
        <v>1627.19</v>
      </c>
      <c r="H340" s="32">
        <v>0</v>
      </c>
      <c r="I340" s="33">
        <v>7051.17</v>
      </c>
      <c r="J340" s="32">
        <v>0</v>
      </c>
      <c r="K340" s="32">
        <v>0</v>
      </c>
      <c r="L340" s="32">
        <v>2051.61</v>
      </c>
      <c r="M340" s="32">
        <v>0</v>
      </c>
      <c r="N340" s="32">
        <v>0</v>
      </c>
      <c r="O340" s="33">
        <f t="shared" si="0"/>
        <v>9102.78</v>
      </c>
      <c r="P340" s="32">
        <v>775.63</v>
      </c>
      <c r="Q340" s="32">
        <v>1199.62</v>
      </c>
      <c r="R340" s="34">
        <v>1384.2399999999998</v>
      </c>
      <c r="S340" s="34">
        <v>3359.49</v>
      </c>
      <c r="T340" s="35">
        <f t="shared" si="1"/>
        <v>5743.290000000001</v>
      </c>
    </row>
    <row r="341" spans="1:20" ht="18" customHeight="1">
      <c r="A341" s="30" t="s">
        <v>500</v>
      </c>
      <c r="B341" s="36" t="s">
        <v>313</v>
      </c>
      <c r="C341" s="32">
        <v>4778.57</v>
      </c>
      <c r="D341" s="30"/>
      <c r="E341" s="32">
        <v>0</v>
      </c>
      <c r="F341" s="32">
        <v>0</v>
      </c>
      <c r="G341" s="32">
        <v>0</v>
      </c>
      <c r="H341" s="32">
        <v>0</v>
      </c>
      <c r="I341" s="33">
        <v>4778.57</v>
      </c>
      <c r="J341" s="32">
        <v>0</v>
      </c>
      <c r="K341" s="32">
        <v>0</v>
      </c>
      <c r="L341" s="32">
        <v>2317.08</v>
      </c>
      <c r="M341" s="32">
        <v>0</v>
      </c>
      <c r="N341" s="32">
        <v>0</v>
      </c>
      <c r="O341" s="33">
        <f t="shared" si="0"/>
        <v>7095.65</v>
      </c>
      <c r="P341" s="32">
        <v>525.64</v>
      </c>
      <c r="Q341" s="32">
        <v>278.12</v>
      </c>
      <c r="R341" s="34">
        <v>1081.25</v>
      </c>
      <c r="S341" s="34">
        <v>1885.01</v>
      </c>
      <c r="T341" s="35">
        <f t="shared" si="1"/>
        <v>5210.639999999999</v>
      </c>
    </row>
    <row r="342" spans="1:20" ht="18" customHeight="1">
      <c r="A342" s="30" t="s">
        <v>501</v>
      </c>
      <c r="B342" s="36" t="s">
        <v>137</v>
      </c>
      <c r="C342" s="32">
        <v>10718.64</v>
      </c>
      <c r="D342" s="30"/>
      <c r="E342" s="32">
        <v>0</v>
      </c>
      <c r="F342" s="32">
        <v>535.93</v>
      </c>
      <c r="G342" s="32">
        <v>0</v>
      </c>
      <c r="H342" s="32">
        <v>0</v>
      </c>
      <c r="I342" s="33">
        <v>11254.57</v>
      </c>
      <c r="J342" s="32">
        <v>0</v>
      </c>
      <c r="K342" s="32">
        <v>0</v>
      </c>
      <c r="L342" s="32">
        <v>1400</v>
      </c>
      <c r="M342" s="32">
        <v>0</v>
      </c>
      <c r="N342" s="32">
        <v>0</v>
      </c>
      <c r="O342" s="33">
        <f t="shared" si="0"/>
        <v>12654.57</v>
      </c>
      <c r="P342" s="32">
        <v>1238</v>
      </c>
      <c r="Q342" s="32">
        <v>1885.2</v>
      </c>
      <c r="R342" s="34">
        <v>-2.2737367544323206E-13</v>
      </c>
      <c r="S342" s="34">
        <v>3123.2</v>
      </c>
      <c r="T342" s="35">
        <f t="shared" si="1"/>
        <v>9531.369999999999</v>
      </c>
    </row>
    <row r="343" spans="1:20" ht="18" customHeight="1">
      <c r="A343" s="30" t="s">
        <v>502</v>
      </c>
      <c r="B343" s="36" t="s">
        <v>263</v>
      </c>
      <c r="C343" s="32">
        <v>3575.78</v>
      </c>
      <c r="D343" s="30"/>
      <c r="E343" s="32">
        <v>0</v>
      </c>
      <c r="F343" s="32">
        <v>0</v>
      </c>
      <c r="G343" s="32">
        <v>1072.73</v>
      </c>
      <c r="H343" s="32">
        <v>0</v>
      </c>
      <c r="I343" s="33">
        <v>4648.51</v>
      </c>
      <c r="J343" s="32">
        <v>0</v>
      </c>
      <c r="K343" s="32">
        <v>0</v>
      </c>
      <c r="L343" s="32">
        <v>2317.08</v>
      </c>
      <c r="M343" s="32">
        <v>0</v>
      </c>
      <c r="N343" s="32">
        <v>0</v>
      </c>
      <c r="O343" s="33">
        <f t="shared" si="0"/>
        <v>6965.59</v>
      </c>
      <c r="P343" s="32">
        <v>393.34</v>
      </c>
      <c r="Q343" s="32">
        <v>235.97</v>
      </c>
      <c r="R343" s="34">
        <v>35.76000000000005</v>
      </c>
      <c r="S343" s="34">
        <v>665.07</v>
      </c>
      <c r="T343" s="35">
        <f t="shared" si="1"/>
        <v>6300.52</v>
      </c>
    </row>
    <row r="344" spans="1:20" ht="18" customHeight="1">
      <c r="A344" s="30" t="s">
        <v>503</v>
      </c>
      <c r="B344" s="36" t="s">
        <v>504</v>
      </c>
      <c r="C344" s="32">
        <v>12032.97</v>
      </c>
      <c r="D344" s="30"/>
      <c r="E344" s="32">
        <v>0</v>
      </c>
      <c r="F344" s="32">
        <v>601.65</v>
      </c>
      <c r="G344" s="32">
        <v>0</v>
      </c>
      <c r="H344" s="32">
        <v>0</v>
      </c>
      <c r="I344" s="33">
        <v>12634.62</v>
      </c>
      <c r="J344" s="32">
        <v>0</v>
      </c>
      <c r="K344" s="32">
        <v>0</v>
      </c>
      <c r="L344" s="32">
        <v>14654.85</v>
      </c>
      <c r="M344" s="32">
        <v>0</v>
      </c>
      <c r="N344" s="32">
        <v>0</v>
      </c>
      <c r="O344" s="33">
        <f t="shared" si="0"/>
        <v>27289.47</v>
      </c>
      <c r="P344" s="32">
        <v>1389.81</v>
      </c>
      <c r="Q344" s="32">
        <v>2222.96</v>
      </c>
      <c r="R344" s="34">
        <v>0</v>
      </c>
      <c r="S344" s="34">
        <v>3612.77</v>
      </c>
      <c r="T344" s="35">
        <f t="shared" si="1"/>
        <v>23676.7</v>
      </c>
    </row>
    <row r="345" spans="1:20" ht="18" customHeight="1">
      <c r="A345" s="30" t="s">
        <v>505</v>
      </c>
      <c r="B345" s="36" t="s">
        <v>506</v>
      </c>
      <c r="C345" s="32">
        <v>11577.87</v>
      </c>
      <c r="D345" s="30"/>
      <c r="E345" s="32">
        <v>0</v>
      </c>
      <c r="F345" s="32">
        <v>0</v>
      </c>
      <c r="G345" s="32">
        <v>0</v>
      </c>
      <c r="H345" s="32">
        <v>0</v>
      </c>
      <c r="I345" s="33">
        <v>11577.87</v>
      </c>
      <c r="J345" s="32">
        <v>0</v>
      </c>
      <c r="K345" s="32">
        <v>0</v>
      </c>
      <c r="L345" s="32">
        <v>2244.69</v>
      </c>
      <c r="M345" s="32">
        <v>7294.06</v>
      </c>
      <c r="N345" s="32">
        <v>0</v>
      </c>
      <c r="O345" s="33">
        <f t="shared" si="0"/>
        <v>21116.620000000003</v>
      </c>
      <c r="P345" s="32">
        <v>1273.57</v>
      </c>
      <c r="Q345" s="32">
        <v>3918.05</v>
      </c>
      <c r="R345" s="34">
        <v>1483.4199999999998</v>
      </c>
      <c r="S345" s="34">
        <v>6675.04</v>
      </c>
      <c r="T345" s="35">
        <f t="shared" si="1"/>
        <v>14441.580000000002</v>
      </c>
    </row>
    <row r="346" spans="1:20" ht="18" customHeight="1">
      <c r="A346" s="30" t="s">
        <v>507</v>
      </c>
      <c r="B346" s="36" t="s">
        <v>44</v>
      </c>
      <c r="C346" s="32">
        <v>6127.68</v>
      </c>
      <c r="D346" s="30"/>
      <c r="E346" s="32">
        <v>0</v>
      </c>
      <c r="F346" s="32">
        <v>0</v>
      </c>
      <c r="G346" s="32">
        <v>1429.79</v>
      </c>
      <c r="H346" s="32">
        <v>0</v>
      </c>
      <c r="I346" s="33">
        <v>7557.47</v>
      </c>
      <c r="J346" s="32">
        <v>0</v>
      </c>
      <c r="K346" s="32">
        <v>0</v>
      </c>
      <c r="L346" s="32">
        <v>2051.61</v>
      </c>
      <c r="M346" s="32">
        <v>0</v>
      </c>
      <c r="N346" s="32">
        <v>0</v>
      </c>
      <c r="O346" s="33">
        <f t="shared" si="0"/>
        <v>9609.08</v>
      </c>
      <c r="P346" s="32">
        <v>674.04</v>
      </c>
      <c r="Q346" s="32">
        <v>1023.58</v>
      </c>
      <c r="R346" s="34">
        <v>1446.2800000000002</v>
      </c>
      <c r="S346" s="34">
        <v>3143.9</v>
      </c>
      <c r="T346" s="35">
        <f t="shared" si="1"/>
        <v>6465.18</v>
      </c>
    </row>
    <row r="347" spans="1:20" ht="18" customHeight="1">
      <c r="A347" s="30" t="s">
        <v>508</v>
      </c>
      <c r="B347" s="36" t="s">
        <v>235</v>
      </c>
      <c r="C347" s="32">
        <v>5423.98</v>
      </c>
      <c r="D347" s="30"/>
      <c r="E347" s="32">
        <v>0</v>
      </c>
      <c r="F347" s="32">
        <v>0</v>
      </c>
      <c r="G347" s="32">
        <v>0</v>
      </c>
      <c r="H347" s="32">
        <v>0</v>
      </c>
      <c r="I347" s="33">
        <v>5423.98</v>
      </c>
      <c r="J347" s="32">
        <v>0</v>
      </c>
      <c r="K347" s="32">
        <v>0</v>
      </c>
      <c r="L347" s="32">
        <v>2020.23</v>
      </c>
      <c r="M347" s="32">
        <v>0</v>
      </c>
      <c r="N347" s="32">
        <v>0</v>
      </c>
      <c r="O347" s="33">
        <f t="shared" si="0"/>
        <v>7444.209999999999</v>
      </c>
      <c r="P347" s="32">
        <v>596.64</v>
      </c>
      <c r="Q347" s="32">
        <v>395.78</v>
      </c>
      <c r="R347" s="34">
        <v>241.08000000000004</v>
      </c>
      <c r="S347" s="34">
        <v>1233.5</v>
      </c>
      <c r="T347" s="35">
        <f t="shared" si="1"/>
        <v>6210.709999999999</v>
      </c>
    </row>
    <row r="348" spans="1:20" ht="18" customHeight="1">
      <c r="A348" s="30" t="s">
        <v>509</v>
      </c>
      <c r="B348" s="36" t="s">
        <v>81</v>
      </c>
      <c r="C348" s="32">
        <v>6127.68</v>
      </c>
      <c r="D348" s="30"/>
      <c r="E348" s="32">
        <v>0</v>
      </c>
      <c r="F348" s="32">
        <v>0</v>
      </c>
      <c r="G348" s="32">
        <v>0</v>
      </c>
      <c r="H348" s="32">
        <v>0</v>
      </c>
      <c r="I348" s="33">
        <v>6127.68</v>
      </c>
      <c r="J348" s="32">
        <v>0</v>
      </c>
      <c r="K348" s="32">
        <v>0</v>
      </c>
      <c r="L348" s="32">
        <v>2051.61</v>
      </c>
      <c r="M348" s="32">
        <v>0</v>
      </c>
      <c r="N348" s="32">
        <v>0</v>
      </c>
      <c r="O348" s="33">
        <f t="shared" si="0"/>
        <v>8179.290000000001</v>
      </c>
      <c r="P348" s="32">
        <v>651.58</v>
      </c>
      <c r="Q348" s="32">
        <v>580.4</v>
      </c>
      <c r="R348" s="34">
        <v>265.53999999999996</v>
      </c>
      <c r="S348" s="34">
        <v>1497.52</v>
      </c>
      <c r="T348" s="35">
        <f t="shared" si="1"/>
        <v>6681.77</v>
      </c>
    </row>
    <row r="349" spans="1:20" ht="18" customHeight="1">
      <c r="A349" s="30" t="s">
        <v>510</v>
      </c>
      <c r="B349" s="36" t="s">
        <v>50</v>
      </c>
      <c r="C349" s="32">
        <v>11577.87</v>
      </c>
      <c r="D349" s="30"/>
      <c r="E349" s="32">
        <v>0</v>
      </c>
      <c r="F349" s="32">
        <v>640.93</v>
      </c>
      <c r="G349" s="32">
        <v>2486.09</v>
      </c>
      <c r="H349" s="32">
        <v>0</v>
      </c>
      <c r="I349" s="33">
        <v>14704.890000000001</v>
      </c>
      <c r="J349" s="32">
        <v>0</v>
      </c>
      <c r="K349" s="32">
        <v>0</v>
      </c>
      <c r="L349" s="32">
        <v>2020.23</v>
      </c>
      <c r="M349" s="32">
        <v>0</v>
      </c>
      <c r="N349" s="32">
        <v>0</v>
      </c>
      <c r="O349" s="33">
        <f t="shared" si="0"/>
        <v>16725.120000000003</v>
      </c>
      <c r="P349" s="32">
        <v>1480.55</v>
      </c>
      <c r="Q349" s="32">
        <v>2715.2</v>
      </c>
      <c r="R349" s="34">
        <v>797.6899999999998</v>
      </c>
      <c r="S349" s="34">
        <v>4993.44</v>
      </c>
      <c r="T349" s="35">
        <f t="shared" si="1"/>
        <v>11731.680000000004</v>
      </c>
    </row>
    <row r="350" spans="1:20" ht="18" customHeight="1">
      <c r="A350" s="30" t="s">
        <v>511</v>
      </c>
      <c r="B350" s="36" t="s">
        <v>467</v>
      </c>
      <c r="C350" s="32">
        <v>0</v>
      </c>
      <c r="D350" s="30" t="s">
        <v>70</v>
      </c>
      <c r="E350" s="32">
        <v>14256</v>
      </c>
      <c r="F350" s="32">
        <v>557</v>
      </c>
      <c r="G350" s="32">
        <v>0</v>
      </c>
      <c r="H350" s="32">
        <v>0</v>
      </c>
      <c r="I350" s="33">
        <v>14813</v>
      </c>
      <c r="J350" s="32">
        <v>0</v>
      </c>
      <c r="K350" s="32">
        <v>0</v>
      </c>
      <c r="L350" s="32">
        <v>2020.23</v>
      </c>
      <c r="M350" s="32">
        <v>0</v>
      </c>
      <c r="N350" s="32">
        <v>0</v>
      </c>
      <c r="O350" s="33">
        <f t="shared" si="0"/>
        <v>16833.23</v>
      </c>
      <c r="P350" s="32">
        <v>1286.67</v>
      </c>
      <c r="Q350" s="32">
        <v>2850.38</v>
      </c>
      <c r="R350" s="34">
        <v>2290</v>
      </c>
      <c r="S350" s="34">
        <v>6427.05</v>
      </c>
      <c r="T350" s="35">
        <f t="shared" si="1"/>
        <v>10406.18</v>
      </c>
    </row>
    <row r="351" spans="1:20" ht="18" customHeight="1">
      <c r="A351" s="30" t="s">
        <v>512</v>
      </c>
      <c r="B351" s="36" t="s">
        <v>44</v>
      </c>
      <c r="C351" s="32">
        <v>5423.98</v>
      </c>
      <c r="D351" s="30"/>
      <c r="E351" s="32">
        <v>0</v>
      </c>
      <c r="F351" s="32">
        <v>0</v>
      </c>
      <c r="G351" s="32">
        <v>0</v>
      </c>
      <c r="H351" s="32">
        <v>0</v>
      </c>
      <c r="I351" s="33">
        <v>5423.98</v>
      </c>
      <c r="J351" s="32">
        <v>0</v>
      </c>
      <c r="K351" s="32">
        <v>0</v>
      </c>
      <c r="L351" s="32">
        <v>2051.61</v>
      </c>
      <c r="M351" s="32">
        <v>0</v>
      </c>
      <c r="N351" s="32">
        <v>0</v>
      </c>
      <c r="O351" s="33">
        <f t="shared" si="0"/>
        <v>7475.59</v>
      </c>
      <c r="P351" s="32">
        <v>596.64</v>
      </c>
      <c r="Q351" s="32">
        <v>364.71</v>
      </c>
      <c r="R351" s="34">
        <v>1392.56</v>
      </c>
      <c r="S351" s="34">
        <v>2353.91</v>
      </c>
      <c r="T351" s="35">
        <f t="shared" si="1"/>
        <v>5121.68</v>
      </c>
    </row>
    <row r="352" spans="1:20" ht="18" customHeight="1">
      <c r="A352" s="30" t="s">
        <v>513</v>
      </c>
      <c r="B352" s="31" t="s">
        <v>514</v>
      </c>
      <c r="C352" s="32">
        <v>10718.64</v>
      </c>
      <c r="D352" s="30"/>
      <c r="E352" s="32">
        <v>0</v>
      </c>
      <c r="F352" s="32">
        <v>535.93</v>
      </c>
      <c r="G352" s="32">
        <v>0</v>
      </c>
      <c r="H352" s="32">
        <v>0</v>
      </c>
      <c r="I352" s="33">
        <v>11254.57</v>
      </c>
      <c r="J352" s="32">
        <v>0</v>
      </c>
      <c r="K352" s="32">
        <v>0</v>
      </c>
      <c r="L352" s="32">
        <v>3628.03</v>
      </c>
      <c r="M352" s="32">
        <v>0</v>
      </c>
      <c r="N352" s="32">
        <v>0</v>
      </c>
      <c r="O352" s="33">
        <f t="shared" si="0"/>
        <v>14882.6</v>
      </c>
      <c r="P352" s="32">
        <v>1238</v>
      </c>
      <c r="Q352" s="32">
        <v>1885.2</v>
      </c>
      <c r="R352" s="34">
        <v>25.249999999999773</v>
      </c>
      <c r="S352" s="34">
        <v>3148.45</v>
      </c>
      <c r="T352" s="35">
        <f t="shared" si="1"/>
        <v>11734.150000000001</v>
      </c>
    </row>
    <row r="353" spans="1:20" ht="18" customHeight="1">
      <c r="A353" s="30" t="s">
        <v>515</v>
      </c>
      <c r="B353" s="36" t="s">
        <v>473</v>
      </c>
      <c r="C353" s="32">
        <v>4778.57</v>
      </c>
      <c r="D353" s="30"/>
      <c r="E353" s="32">
        <v>0</v>
      </c>
      <c r="F353" s="32">
        <v>0</v>
      </c>
      <c r="G353" s="32">
        <v>477.86</v>
      </c>
      <c r="H353" s="32">
        <v>0</v>
      </c>
      <c r="I353" s="33">
        <v>5256.429999999999</v>
      </c>
      <c r="J353" s="32">
        <v>0</v>
      </c>
      <c r="K353" s="32">
        <v>0</v>
      </c>
      <c r="L353" s="32">
        <v>2075.75</v>
      </c>
      <c r="M353" s="32">
        <v>0</v>
      </c>
      <c r="N353" s="32">
        <v>0</v>
      </c>
      <c r="O353" s="33">
        <f t="shared" si="0"/>
        <v>7332.179999999999</v>
      </c>
      <c r="P353" s="32">
        <v>525.64</v>
      </c>
      <c r="Q353" s="32">
        <v>342.98</v>
      </c>
      <c r="R353" s="34">
        <v>682.06</v>
      </c>
      <c r="S353" s="34">
        <v>1550.68</v>
      </c>
      <c r="T353" s="35">
        <f t="shared" si="1"/>
        <v>5781.499999999999</v>
      </c>
    </row>
    <row r="354" spans="1:20" ht="18" customHeight="1">
      <c r="A354" s="30" t="s">
        <v>516</v>
      </c>
      <c r="B354" s="36" t="s">
        <v>44</v>
      </c>
      <c r="C354" s="32">
        <v>6127.68</v>
      </c>
      <c r="D354" s="30"/>
      <c r="E354" s="32">
        <v>0</v>
      </c>
      <c r="F354" s="32">
        <v>0</v>
      </c>
      <c r="G354" s="32">
        <v>1429.79</v>
      </c>
      <c r="H354" s="32">
        <v>0</v>
      </c>
      <c r="I354" s="33">
        <v>7557.47</v>
      </c>
      <c r="J354" s="32">
        <v>0</v>
      </c>
      <c r="K354" s="32">
        <v>0</v>
      </c>
      <c r="L354" s="32">
        <v>2051.61</v>
      </c>
      <c r="M354" s="32">
        <v>0</v>
      </c>
      <c r="N354" s="32">
        <v>0</v>
      </c>
      <c r="O354" s="33">
        <f t="shared" si="0"/>
        <v>9609.08</v>
      </c>
      <c r="P354" s="32">
        <v>674.04</v>
      </c>
      <c r="Q354" s="32">
        <v>815.03</v>
      </c>
      <c r="R354" s="34">
        <v>1508.88</v>
      </c>
      <c r="S354" s="34">
        <v>2997.95</v>
      </c>
      <c r="T354" s="35">
        <f t="shared" si="1"/>
        <v>6611.13</v>
      </c>
    </row>
    <row r="355" spans="1:20" ht="18" customHeight="1">
      <c r="A355" s="30" t="s">
        <v>517</v>
      </c>
      <c r="B355" s="36" t="s">
        <v>518</v>
      </c>
      <c r="C355" s="32">
        <v>12032.97</v>
      </c>
      <c r="D355" s="30"/>
      <c r="E355" s="32">
        <v>0</v>
      </c>
      <c r="F355" s="32">
        <v>601.65</v>
      </c>
      <c r="G355" s="32">
        <v>0</v>
      </c>
      <c r="H355" s="32">
        <v>0</v>
      </c>
      <c r="I355" s="33">
        <v>12634.62</v>
      </c>
      <c r="J355" s="32">
        <v>0</v>
      </c>
      <c r="K355" s="32">
        <v>0</v>
      </c>
      <c r="L355" s="32">
        <v>1400</v>
      </c>
      <c r="M355" s="32">
        <v>2045.6</v>
      </c>
      <c r="N355" s="32">
        <v>0</v>
      </c>
      <c r="O355" s="33">
        <f t="shared" si="0"/>
        <v>16080.220000000001</v>
      </c>
      <c r="P355" s="32">
        <v>1389.81</v>
      </c>
      <c r="Q355" s="32">
        <v>2629.09</v>
      </c>
      <c r="R355" s="34">
        <v>0</v>
      </c>
      <c r="S355" s="34">
        <v>4018.9</v>
      </c>
      <c r="T355" s="35">
        <f t="shared" si="1"/>
        <v>12061.320000000002</v>
      </c>
    </row>
    <row r="356" spans="1:20" ht="18" customHeight="1">
      <c r="A356" s="30" t="s">
        <v>519</v>
      </c>
      <c r="B356" s="36" t="s">
        <v>44</v>
      </c>
      <c r="C356" s="32">
        <v>5591.95</v>
      </c>
      <c r="D356" s="30"/>
      <c r="E356" s="32">
        <v>0</v>
      </c>
      <c r="F356" s="32">
        <v>0</v>
      </c>
      <c r="G356" s="32">
        <v>1304.79</v>
      </c>
      <c r="H356" s="32">
        <v>0</v>
      </c>
      <c r="I356" s="33">
        <v>6896.74</v>
      </c>
      <c r="J356" s="32">
        <v>0</v>
      </c>
      <c r="K356" s="32">
        <v>0</v>
      </c>
      <c r="L356" s="32">
        <v>2075.75</v>
      </c>
      <c r="M356" s="32">
        <v>0</v>
      </c>
      <c r="N356" s="32">
        <v>0</v>
      </c>
      <c r="O356" s="33">
        <f t="shared" si="0"/>
        <v>8972.49</v>
      </c>
      <c r="P356" s="32">
        <v>615.11</v>
      </c>
      <c r="Q356" s="32">
        <v>805.95</v>
      </c>
      <c r="R356" s="34">
        <v>676.11</v>
      </c>
      <c r="S356" s="34">
        <v>2097.17</v>
      </c>
      <c r="T356" s="35">
        <f t="shared" si="1"/>
        <v>6875.32</v>
      </c>
    </row>
    <row r="357" spans="1:20" ht="18" customHeight="1">
      <c r="A357" s="30" t="s">
        <v>520</v>
      </c>
      <c r="B357" s="36" t="s">
        <v>32</v>
      </c>
      <c r="C357" s="32">
        <v>6127.68</v>
      </c>
      <c r="D357" s="30"/>
      <c r="E357" s="32">
        <v>0</v>
      </c>
      <c r="F357" s="32">
        <v>0</v>
      </c>
      <c r="G357" s="32">
        <v>0</v>
      </c>
      <c r="H357" s="32">
        <v>0</v>
      </c>
      <c r="I357" s="33">
        <v>6127.68</v>
      </c>
      <c r="J357" s="32">
        <v>0</v>
      </c>
      <c r="K357" s="32">
        <v>0</v>
      </c>
      <c r="L357" s="32">
        <v>1918.87</v>
      </c>
      <c r="M357" s="32">
        <v>0</v>
      </c>
      <c r="N357" s="32">
        <v>0</v>
      </c>
      <c r="O357" s="33">
        <f t="shared" si="0"/>
        <v>8046.55</v>
      </c>
      <c r="P357" s="32">
        <v>651.58</v>
      </c>
      <c r="Q357" s="32">
        <v>296.2</v>
      </c>
      <c r="R357" s="34">
        <v>2330.7000000000003</v>
      </c>
      <c r="S357" s="34">
        <v>3278.48</v>
      </c>
      <c r="T357" s="35">
        <f t="shared" si="1"/>
        <v>4768.07</v>
      </c>
    </row>
    <row r="358" spans="1:20" ht="18" customHeight="1">
      <c r="A358" s="30" t="s">
        <v>521</v>
      </c>
      <c r="B358" s="36" t="s">
        <v>522</v>
      </c>
      <c r="C358" s="32">
        <v>10718.64</v>
      </c>
      <c r="D358" s="30"/>
      <c r="E358" s="32">
        <v>0</v>
      </c>
      <c r="F358" s="32">
        <v>535.93</v>
      </c>
      <c r="G358" s="32">
        <v>357.29</v>
      </c>
      <c r="H358" s="32">
        <v>0</v>
      </c>
      <c r="I358" s="33">
        <v>11611.86</v>
      </c>
      <c r="J358" s="32">
        <v>0</v>
      </c>
      <c r="K358" s="32">
        <v>0</v>
      </c>
      <c r="L358" s="32">
        <v>2020.23</v>
      </c>
      <c r="M358" s="32">
        <v>0</v>
      </c>
      <c r="N358" s="32">
        <v>0</v>
      </c>
      <c r="O358" s="33">
        <f t="shared" si="0"/>
        <v>13632.09</v>
      </c>
      <c r="P358" s="32">
        <v>1238</v>
      </c>
      <c r="Q358" s="32">
        <v>1983.45</v>
      </c>
      <c r="R358" s="34">
        <v>-2.2737367544323206E-13</v>
      </c>
      <c r="S358" s="34">
        <v>3221.45</v>
      </c>
      <c r="T358" s="35">
        <f t="shared" si="1"/>
        <v>10410.64</v>
      </c>
    </row>
    <row r="359" spans="1:20" ht="18" customHeight="1">
      <c r="A359" s="30" t="s">
        <v>523</v>
      </c>
      <c r="B359" s="36" t="s">
        <v>524</v>
      </c>
      <c r="C359" s="32">
        <v>10718.64</v>
      </c>
      <c r="D359" s="30"/>
      <c r="E359" s="32">
        <v>0</v>
      </c>
      <c r="F359" s="32">
        <v>535.93</v>
      </c>
      <c r="G359" s="32">
        <v>0</v>
      </c>
      <c r="H359" s="32">
        <v>0</v>
      </c>
      <c r="I359" s="33">
        <v>11254.57</v>
      </c>
      <c r="J359" s="32">
        <v>0</v>
      </c>
      <c r="K359" s="32">
        <v>0</v>
      </c>
      <c r="L359" s="32">
        <v>1918.87</v>
      </c>
      <c r="M359" s="32">
        <v>0</v>
      </c>
      <c r="N359" s="32">
        <v>0</v>
      </c>
      <c r="O359" s="33">
        <f t="shared" si="0"/>
        <v>13173.439999999999</v>
      </c>
      <c r="P359" s="32">
        <v>1238</v>
      </c>
      <c r="Q359" s="32">
        <v>1885.2</v>
      </c>
      <c r="R359" s="34">
        <v>-2.2737367544323206E-13</v>
      </c>
      <c r="S359" s="34">
        <v>3123.2</v>
      </c>
      <c r="T359" s="35">
        <f t="shared" si="1"/>
        <v>10050.239999999998</v>
      </c>
    </row>
    <row r="360" spans="1:20" ht="18" customHeight="1">
      <c r="A360" s="30" t="s">
        <v>525</v>
      </c>
      <c r="B360" s="31" t="s">
        <v>50</v>
      </c>
      <c r="C360" s="32">
        <v>10718.64</v>
      </c>
      <c r="D360" s="30"/>
      <c r="E360" s="32">
        <v>0</v>
      </c>
      <c r="F360" s="32">
        <v>535.93</v>
      </c>
      <c r="G360" s="32">
        <v>0</v>
      </c>
      <c r="H360" s="32">
        <v>0</v>
      </c>
      <c r="I360" s="33">
        <v>11254.57</v>
      </c>
      <c r="J360" s="32">
        <v>0</v>
      </c>
      <c r="K360" s="32">
        <v>0</v>
      </c>
      <c r="L360" s="32">
        <v>1918.87</v>
      </c>
      <c r="M360" s="32">
        <v>0</v>
      </c>
      <c r="N360" s="32">
        <v>0</v>
      </c>
      <c r="O360" s="33">
        <f t="shared" si="0"/>
        <v>13173.439999999999</v>
      </c>
      <c r="P360" s="32">
        <v>1238</v>
      </c>
      <c r="Q360" s="32">
        <v>1885.2</v>
      </c>
      <c r="R360" s="34">
        <v>1790.58</v>
      </c>
      <c r="S360" s="34">
        <v>4913.78</v>
      </c>
      <c r="T360" s="35">
        <f t="shared" si="1"/>
        <v>8259.66</v>
      </c>
    </row>
    <row r="361" spans="1:20" ht="18" customHeight="1">
      <c r="A361" s="30" t="s">
        <v>526</v>
      </c>
      <c r="B361" s="31" t="s">
        <v>50</v>
      </c>
      <c r="C361" s="32">
        <v>10718.64</v>
      </c>
      <c r="D361" s="30"/>
      <c r="E361" s="32">
        <v>0</v>
      </c>
      <c r="F361" s="32">
        <v>535.93</v>
      </c>
      <c r="G361" s="32">
        <v>1071.86</v>
      </c>
      <c r="H361" s="32">
        <v>0</v>
      </c>
      <c r="I361" s="33">
        <v>12326.43</v>
      </c>
      <c r="J361" s="32">
        <v>0</v>
      </c>
      <c r="K361" s="32">
        <v>0</v>
      </c>
      <c r="L361" s="32">
        <v>1918.87</v>
      </c>
      <c r="M361" s="32">
        <v>0</v>
      </c>
      <c r="N361" s="32">
        <v>0</v>
      </c>
      <c r="O361" s="33">
        <f t="shared" si="0"/>
        <v>14245.3</v>
      </c>
      <c r="P361" s="32">
        <v>1238</v>
      </c>
      <c r="Q361" s="32">
        <v>2179.96</v>
      </c>
      <c r="R361" s="34">
        <v>0</v>
      </c>
      <c r="S361" s="34">
        <v>3417.96</v>
      </c>
      <c r="T361" s="35">
        <f t="shared" si="1"/>
        <v>10827.34</v>
      </c>
    </row>
    <row r="362" spans="1:20" ht="18" customHeight="1">
      <c r="A362" s="30" t="s">
        <v>527</v>
      </c>
      <c r="B362" s="36" t="s">
        <v>165</v>
      </c>
      <c r="C362" s="32">
        <v>5591.95</v>
      </c>
      <c r="D362" s="30"/>
      <c r="E362" s="32">
        <v>0</v>
      </c>
      <c r="F362" s="32">
        <v>0</v>
      </c>
      <c r="G362" s="32">
        <v>0</v>
      </c>
      <c r="H362" s="32">
        <v>0</v>
      </c>
      <c r="I362" s="33">
        <v>5591.95</v>
      </c>
      <c r="J362" s="32">
        <v>0</v>
      </c>
      <c r="K362" s="32">
        <v>0</v>
      </c>
      <c r="L362" s="32">
        <v>2020.23</v>
      </c>
      <c r="M362" s="32">
        <v>0</v>
      </c>
      <c r="N362" s="32">
        <v>0</v>
      </c>
      <c r="O362" s="33">
        <f t="shared" si="0"/>
        <v>7612.18</v>
      </c>
      <c r="P362" s="32">
        <v>615.11</v>
      </c>
      <c r="Q362" s="32">
        <v>499.27</v>
      </c>
      <c r="R362" s="34">
        <v>847.67</v>
      </c>
      <c r="S362" s="34">
        <v>1962.05</v>
      </c>
      <c r="T362" s="35">
        <f t="shared" si="1"/>
        <v>5650.13</v>
      </c>
    </row>
    <row r="363" spans="1:20" ht="18" customHeight="1">
      <c r="A363" s="30" t="s">
        <v>528</v>
      </c>
      <c r="B363" s="36" t="s">
        <v>246</v>
      </c>
      <c r="C363" s="32">
        <v>3374.34</v>
      </c>
      <c r="D363" s="30"/>
      <c r="E363" s="32">
        <v>0</v>
      </c>
      <c r="F363" s="32">
        <v>0</v>
      </c>
      <c r="G363" s="32">
        <v>1012.3</v>
      </c>
      <c r="H363" s="32">
        <v>0</v>
      </c>
      <c r="I363" s="33">
        <v>4386.64</v>
      </c>
      <c r="J363" s="32">
        <v>0</v>
      </c>
      <c r="K363" s="32">
        <v>0</v>
      </c>
      <c r="L363" s="32">
        <v>2846.25</v>
      </c>
      <c r="M363" s="32">
        <v>0</v>
      </c>
      <c r="N363" s="32">
        <v>0</v>
      </c>
      <c r="O363" s="33">
        <f t="shared" si="0"/>
        <v>7232.89</v>
      </c>
      <c r="P363" s="32">
        <v>482.53</v>
      </c>
      <c r="Q363" s="32">
        <v>299.6</v>
      </c>
      <c r="R363" s="34">
        <v>1167.8799999999999</v>
      </c>
      <c r="S363" s="34">
        <v>1950.01</v>
      </c>
      <c r="T363" s="35">
        <f t="shared" si="1"/>
        <v>5282.88</v>
      </c>
    </row>
    <row r="364" spans="1:20" ht="18" customHeight="1">
      <c r="A364" s="30" t="s">
        <v>529</v>
      </c>
      <c r="B364" s="36" t="s">
        <v>530</v>
      </c>
      <c r="C364" s="32">
        <v>5261.06</v>
      </c>
      <c r="D364" s="30"/>
      <c r="E364" s="32">
        <v>0</v>
      </c>
      <c r="F364" s="32">
        <v>0</v>
      </c>
      <c r="G364" s="32">
        <v>0</v>
      </c>
      <c r="H364" s="32">
        <v>0</v>
      </c>
      <c r="I364" s="33">
        <v>5261.06</v>
      </c>
      <c r="J364" s="32">
        <v>0</v>
      </c>
      <c r="K364" s="32">
        <v>0</v>
      </c>
      <c r="L364" s="32">
        <v>2020.23</v>
      </c>
      <c r="M364" s="32">
        <v>0</v>
      </c>
      <c r="N364" s="32">
        <v>0</v>
      </c>
      <c r="O364" s="33">
        <f t="shared" si="0"/>
        <v>7281.290000000001</v>
      </c>
      <c r="P364" s="32">
        <v>578.72</v>
      </c>
      <c r="Q364" s="32">
        <v>418.28</v>
      </c>
      <c r="R364" s="34">
        <v>1279</v>
      </c>
      <c r="S364" s="34">
        <v>2276</v>
      </c>
      <c r="T364" s="35">
        <f t="shared" si="1"/>
        <v>5005.290000000001</v>
      </c>
    </row>
    <row r="365" spans="1:20" ht="18" customHeight="1">
      <c r="A365" s="30" t="s">
        <v>531</v>
      </c>
      <c r="B365" s="36" t="s">
        <v>532</v>
      </c>
      <c r="C365" s="32">
        <v>11577.87</v>
      </c>
      <c r="D365" s="30"/>
      <c r="E365" s="32">
        <v>0</v>
      </c>
      <c r="F365" s="32">
        <v>0</v>
      </c>
      <c r="G365" s="32">
        <v>0</v>
      </c>
      <c r="H365" s="32">
        <v>0</v>
      </c>
      <c r="I365" s="33">
        <v>11577.87</v>
      </c>
      <c r="J365" s="32">
        <v>0</v>
      </c>
      <c r="K365" s="32">
        <v>0</v>
      </c>
      <c r="L365" s="32">
        <v>1400</v>
      </c>
      <c r="M365" s="32">
        <v>1968.24</v>
      </c>
      <c r="N365" s="32">
        <v>0</v>
      </c>
      <c r="O365" s="33">
        <f t="shared" si="0"/>
        <v>14946.11</v>
      </c>
      <c r="P365" s="32">
        <v>1273.57</v>
      </c>
      <c r="Q365" s="32">
        <v>2505.59</v>
      </c>
      <c r="R365" s="34">
        <v>2302.12</v>
      </c>
      <c r="S365" s="34">
        <v>6081.28</v>
      </c>
      <c r="T365" s="35">
        <f t="shared" si="1"/>
        <v>8864.830000000002</v>
      </c>
    </row>
    <row r="366" spans="1:20" ht="18" customHeight="1">
      <c r="A366" s="30" t="s">
        <v>533</v>
      </c>
      <c r="B366" s="36" t="s">
        <v>92</v>
      </c>
      <c r="C366" s="32">
        <v>11139.97</v>
      </c>
      <c r="D366" s="30"/>
      <c r="E366" s="32">
        <v>0</v>
      </c>
      <c r="F366" s="32">
        <v>557</v>
      </c>
      <c r="G366" s="32">
        <v>0</v>
      </c>
      <c r="H366" s="32">
        <v>0</v>
      </c>
      <c r="I366" s="33">
        <v>11696.97</v>
      </c>
      <c r="J366" s="32">
        <v>0</v>
      </c>
      <c r="K366" s="32">
        <v>0</v>
      </c>
      <c r="L366" s="32">
        <v>2020.23</v>
      </c>
      <c r="M366" s="32">
        <v>0</v>
      </c>
      <c r="N366" s="32">
        <v>0</v>
      </c>
      <c r="O366" s="33">
        <f t="shared" si="0"/>
        <v>13717.199999999999</v>
      </c>
      <c r="P366" s="32">
        <v>1286.67</v>
      </c>
      <c r="Q366" s="32">
        <v>1993.47</v>
      </c>
      <c r="R366" s="34">
        <v>-2.2737367544323206E-13</v>
      </c>
      <c r="S366" s="34">
        <v>3280.14</v>
      </c>
      <c r="T366" s="35">
        <f t="shared" si="1"/>
        <v>10437.06</v>
      </c>
    </row>
    <row r="367" spans="1:20" ht="18" customHeight="1">
      <c r="A367" s="30" t="s">
        <v>534</v>
      </c>
      <c r="B367" s="36" t="s">
        <v>473</v>
      </c>
      <c r="C367" s="32">
        <v>11139.97</v>
      </c>
      <c r="D367" s="30"/>
      <c r="E367" s="32">
        <v>0</v>
      </c>
      <c r="F367" s="32">
        <v>557</v>
      </c>
      <c r="G367" s="32">
        <v>0</v>
      </c>
      <c r="H367" s="32">
        <v>0</v>
      </c>
      <c r="I367" s="33">
        <v>11696.97</v>
      </c>
      <c r="J367" s="32">
        <v>0</v>
      </c>
      <c r="K367" s="32">
        <v>0</v>
      </c>
      <c r="L367" s="32">
        <v>2020.23</v>
      </c>
      <c r="M367" s="32">
        <v>0</v>
      </c>
      <c r="N367" s="32">
        <v>0</v>
      </c>
      <c r="O367" s="33">
        <f t="shared" si="0"/>
        <v>13717.199999999999</v>
      </c>
      <c r="P367" s="32">
        <v>1286.67</v>
      </c>
      <c r="Q367" s="32">
        <v>1889.2</v>
      </c>
      <c r="R367" s="34">
        <v>2160.17</v>
      </c>
      <c r="S367" s="34">
        <v>5336.04</v>
      </c>
      <c r="T367" s="35">
        <f t="shared" si="1"/>
        <v>8381.16</v>
      </c>
    </row>
    <row r="368" spans="1:20" ht="18" customHeight="1">
      <c r="A368" s="30" t="s">
        <v>535</v>
      </c>
      <c r="B368" s="36" t="s">
        <v>536</v>
      </c>
      <c r="C368" s="32">
        <v>11577.87</v>
      </c>
      <c r="D368" s="30"/>
      <c r="E368" s="32">
        <v>0</v>
      </c>
      <c r="F368" s="32">
        <v>578.89</v>
      </c>
      <c r="G368" s="32">
        <v>0</v>
      </c>
      <c r="H368" s="32">
        <v>0</v>
      </c>
      <c r="I368" s="33">
        <v>12156.76</v>
      </c>
      <c r="J368" s="32">
        <v>0</v>
      </c>
      <c r="K368" s="32">
        <v>0</v>
      </c>
      <c r="L368" s="32">
        <v>2244.69</v>
      </c>
      <c r="M368" s="32">
        <v>0</v>
      </c>
      <c r="N368" s="32">
        <v>0</v>
      </c>
      <c r="O368" s="33">
        <f t="shared" si="0"/>
        <v>14401.45</v>
      </c>
      <c r="P368" s="32">
        <v>1337.24</v>
      </c>
      <c r="Q368" s="32">
        <v>1949.6</v>
      </c>
      <c r="R368" s="34">
        <v>2351.7299999999996</v>
      </c>
      <c r="S368" s="34">
        <v>5638.57</v>
      </c>
      <c r="T368" s="35">
        <f t="shared" si="1"/>
        <v>8762.880000000001</v>
      </c>
    </row>
    <row r="369" spans="1:20" ht="18" customHeight="1">
      <c r="A369" s="30" t="s">
        <v>537</v>
      </c>
      <c r="B369" s="31" t="s">
        <v>280</v>
      </c>
      <c r="C369" s="32">
        <v>5261.06</v>
      </c>
      <c r="D369" s="30"/>
      <c r="E369" s="32">
        <v>0</v>
      </c>
      <c r="F369" s="32">
        <v>0</v>
      </c>
      <c r="G369" s="32">
        <v>0</v>
      </c>
      <c r="H369" s="32">
        <v>0</v>
      </c>
      <c r="I369" s="33">
        <v>5261.06</v>
      </c>
      <c r="J369" s="32">
        <v>0</v>
      </c>
      <c r="K369" s="32">
        <v>0</v>
      </c>
      <c r="L369" s="32">
        <v>2020.23</v>
      </c>
      <c r="M369" s="32">
        <v>0</v>
      </c>
      <c r="N369" s="32">
        <v>0</v>
      </c>
      <c r="O369" s="33">
        <f t="shared" si="0"/>
        <v>7281.290000000001</v>
      </c>
      <c r="P369" s="32">
        <v>578.72</v>
      </c>
      <c r="Q369" s="32">
        <v>418.28</v>
      </c>
      <c r="R369" s="34">
        <v>0</v>
      </c>
      <c r="S369" s="34">
        <v>997</v>
      </c>
      <c r="T369" s="35">
        <f t="shared" si="1"/>
        <v>6284.290000000001</v>
      </c>
    </row>
    <row r="370" spans="1:20" ht="18" customHeight="1">
      <c r="A370" s="30" t="s">
        <v>538</v>
      </c>
      <c r="B370" s="36" t="s">
        <v>102</v>
      </c>
      <c r="C370" s="32">
        <v>5591.95</v>
      </c>
      <c r="D370" s="30"/>
      <c r="E370" s="32">
        <v>0</v>
      </c>
      <c r="F370" s="32">
        <v>0</v>
      </c>
      <c r="G370" s="32">
        <v>0</v>
      </c>
      <c r="H370" s="32">
        <v>0</v>
      </c>
      <c r="I370" s="33">
        <v>5591.95</v>
      </c>
      <c r="J370" s="32">
        <v>0</v>
      </c>
      <c r="K370" s="32">
        <v>0</v>
      </c>
      <c r="L370" s="32">
        <v>2051.61</v>
      </c>
      <c r="M370" s="32">
        <v>0</v>
      </c>
      <c r="N370" s="32">
        <v>0</v>
      </c>
      <c r="O370" s="33">
        <f t="shared" si="0"/>
        <v>7643.5599999999995</v>
      </c>
      <c r="P370" s="32">
        <v>615.11</v>
      </c>
      <c r="Q370" s="32">
        <v>398.34</v>
      </c>
      <c r="R370" s="34">
        <v>1372.25</v>
      </c>
      <c r="S370" s="34">
        <v>2385.7</v>
      </c>
      <c r="T370" s="35">
        <f t="shared" si="1"/>
        <v>5257.86</v>
      </c>
    </row>
    <row r="371" spans="1:20" ht="18" customHeight="1">
      <c r="A371" s="30" t="s">
        <v>539</v>
      </c>
      <c r="B371" s="36" t="s">
        <v>540</v>
      </c>
      <c r="C371" s="32">
        <v>10718.64</v>
      </c>
      <c r="D371" s="30"/>
      <c r="E371" s="32">
        <v>0</v>
      </c>
      <c r="F371" s="32">
        <v>535.93</v>
      </c>
      <c r="G371" s="32">
        <v>0</v>
      </c>
      <c r="H371" s="32">
        <v>0</v>
      </c>
      <c r="I371" s="33">
        <v>11254.57</v>
      </c>
      <c r="J371" s="32">
        <v>0</v>
      </c>
      <c r="K371" s="32">
        <v>0</v>
      </c>
      <c r="L371" s="32">
        <v>3628.03</v>
      </c>
      <c r="M371" s="32">
        <v>0</v>
      </c>
      <c r="N371" s="32">
        <v>0</v>
      </c>
      <c r="O371" s="33">
        <f t="shared" si="0"/>
        <v>14882.6</v>
      </c>
      <c r="P371" s="32">
        <v>1238</v>
      </c>
      <c r="Q371" s="32">
        <v>1885.2</v>
      </c>
      <c r="R371" s="34">
        <v>-2.2737367544323206E-13</v>
      </c>
      <c r="S371" s="34">
        <v>3123.2</v>
      </c>
      <c r="T371" s="35">
        <f t="shared" si="1"/>
        <v>11759.400000000001</v>
      </c>
    </row>
    <row r="372" spans="1:20" ht="18" customHeight="1">
      <c r="A372" s="30" t="s">
        <v>541</v>
      </c>
      <c r="B372" s="36" t="s">
        <v>542</v>
      </c>
      <c r="C372" s="32">
        <v>11577.87</v>
      </c>
      <c r="D372" s="30"/>
      <c r="E372" s="32">
        <v>0</v>
      </c>
      <c r="F372" s="32">
        <v>0</v>
      </c>
      <c r="G372" s="32">
        <v>0</v>
      </c>
      <c r="H372" s="32">
        <v>0</v>
      </c>
      <c r="I372" s="33">
        <v>11577.87</v>
      </c>
      <c r="J372" s="32">
        <v>0</v>
      </c>
      <c r="K372" s="32">
        <v>0</v>
      </c>
      <c r="L372" s="32">
        <v>2075.75</v>
      </c>
      <c r="M372" s="32">
        <v>0</v>
      </c>
      <c r="N372" s="32">
        <v>0</v>
      </c>
      <c r="O372" s="33">
        <f t="shared" si="0"/>
        <v>13653.62</v>
      </c>
      <c r="P372" s="32">
        <v>1273.57</v>
      </c>
      <c r="Q372" s="32">
        <v>1964.32</v>
      </c>
      <c r="R372" s="34">
        <v>0</v>
      </c>
      <c r="S372" s="34">
        <v>3237.89</v>
      </c>
      <c r="T372" s="35">
        <f t="shared" si="1"/>
        <v>10415.730000000001</v>
      </c>
    </row>
    <row r="373" spans="1:20" ht="18" customHeight="1">
      <c r="A373" s="30" t="s">
        <v>543</v>
      </c>
      <c r="B373" s="36" t="s">
        <v>177</v>
      </c>
      <c r="C373" s="32">
        <v>5591.95</v>
      </c>
      <c r="D373" s="30"/>
      <c r="E373" s="32">
        <v>0</v>
      </c>
      <c r="F373" s="32">
        <v>0</v>
      </c>
      <c r="G373" s="32">
        <v>0</v>
      </c>
      <c r="H373" s="32">
        <v>0</v>
      </c>
      <c r="I373" s="33">
        <v>5591.95</v>
      </c>
      <c r="J373" s="32">
        <v>0</v>
      </c>
      <c r="K373" s="32">
        <v>0</v>
      </c>
      <c r="L373" s="32">
        <v>1400</v>
      </c>
      <c r="M373" s="32">
        <v>0</v>
      </c>
      <c r="N373" s="32">
        <v>0</v>
      </c>
      <c r="O373" s="33">
        <f t="shared" si="0"/>
        <v>6991.95</v>
      </c>
      <c r="P373" s="32">
        <v>615.11</v>
      </c>
      <c r="Q373" s="32">
        <v>499.27</v>
      </c>
      <c r="R373" s="34">
        <v>55.91999999999996</v>
      </c>
      <c r="S373" s="34">
        <v>1170.3</v>
      </c>
      <c r="T373" s="35">
        <f t="shared" si="1"/>
        <v>5821.65</v>
      </c>
    </row>
    <row r="374" spans="1:20" ht="18" customHeight="1">
      <c r="A374" s="30" t="s">
        <v>544</v>
      </c>
      <c r="B374" s="36" t="s">
        <v>545</v>
      </c>
      <c r="C374" s="32">
        <v>11577.87</v>
      </c>
      <c r="D374" s="30"/>
      <c r="E374" s="32">
        <v>0</v>
      </c>
      <c r="F374" s="32">
        <v>0</v>
      </c>
      <c r="G374" s="32">
        <v>0</v>
      </c>
      <c r="H374" s="32">
        <v>0</v>
      </c>
      <c r="I374" s="33">
        <v>11577.87</v>
      </c>
      <c r="J374" s="32">
        <v>0</v>
      </c>
      <c r="K374" s="32">
        <v>0</v>
      </c>
      <c r="L374" s="32">
        <v>2075.75</v>
      </c>
      <c r="M374" s="32">
        <v>0</v>
      </c>
      <c r="N374" s="32">
        <v>0</v>
      </c>
      <c r="O374" s="33">
        <f t="shared" si="0"/>
        <v>13653.62</v>
      </c>
      <c r="P374" s="32">
        <v>1273.57</v>
      </c>
      <c r="Q374" s="32">
        <v>1720.4</v>
      </c>
      <c r="R374" s="34">
        <v>128.6400000000001</v>
      </c>
      <c r="S374" s="34">
        <v>3122.61</v>
      </c>
      <c r="T374" s="35">
        <f t="shared" si="1"/>
        <v>10531.01</v>
      </c>
    </row>
    <row r="375" spans="1:20" ht="18" customHeight="1">
      <c r="A375" s="30" t="s">
        <v>546</v>
      </c>
      <c r="B375" s="36" t="s">
        <v>235</v>
      </c>
      <c r="C375" s="32">
        <v>9923.2</v>
      </c>
      <c r="D375" s="30"/>
      <c r="E375" s="32">
        <v>0</v>
      </c>
      <c r="F375" s="32">
        <v>992.32</v>
      </c>
      <c r="G375" s="32">
        <v>0</v>
      </c>
      <c r="H375" s="32">
        <v>0</v>
      </c>
      <c r="I375" s="33">
        <v>10915.52</v>
      </c>
      <c r="J375" s="32">
        <v>0</v>
      </c>
      <c r="K375" s="32">
        <v>0</v>
      </c>
      <c r="L375" s="32">
        <v>2051.61</v>
      </c>
      <c r="M375" s="32">
        <v>0</v>
      </c>
      <c r="N375" s="32">
        <v>0</v>
      </c>
      <c r="O375" s="33">
        <f t="shared" si="0"/>
        <v>12967.130000000001</v>
      </c>
      <c r="P375" s="32">
        <v>1200.71</v>
      </c>
      <c r="Q375" s="32">
        <v>1697.94</v>
      </c>
      <c r="R375" s="34">
        <v>99.23000000000002</v>
      </c>
      <c r="S375" s="34">
        <v>2997.88</v>
      </c>
      <c r="T375" s="35">
        <f t="shared" si="1"/>
        <v>9969.25</v>
      </c>
    </row>
    <row r="376" spans="1:20" ht="18" customHeight="1">
      <c r="A376" s="30" t="s">
        <v>547</v>
      </c>
      <c r="B376" s="36" t="s">
        <v>32</v>
      </c>
      <c r="C376" s="32">
        <v>9186.77</v>
      </c>
      <c r="D376" s="30"/>
      <c r="E376" s="32">
        <v>0</v>
      </c>
      <c r="F376" s="32">
        <v>918.68</v>
      </c>
      <c r="G376" s="32">
        <v>0</v>
      </c>
      <c r="H376" s="32">
        <v>0</v>
      </c>
      <c r="I376" s="33">
        <v>10105.45</v>
      </c>
      <c r="J376" s="32">
        <v>0</v>
      </c>
      <c r="K376" s="32">
        <v>0</v>
      </c>
      <c r="L376" s="32">
        <v>2075.75</v>
      </c>
      <c r="M376" s="32">
        <v>0</v>
      </c>
      <c r="N376" s="32">
        <v>0</v>
      </c>
      <c r="O376" s="33">
        <f t="shared" si="0"/>
        <v>12181.2</v>
      </c>
      <c r="P376" s="32">
        <v>1111.6</v>
      </c>
      <c r="Q376" s="32">
        <v>1499.67</v>
      </c>
      <c r="R376" s="34">
        <v>0</v>
      </c>
      <c r="S376" s="34">
        <v>2611.27</v>
      </c>
      <c r="T376" s="35">
        <f t="shared" si="1"/>
        <v>9569.93</v>
      </c>
    </row>
    <row r="377" spans="1:20" ht="18" customHeight="1">
      <c r="A377" s="30" t="s">
        <v>548</v>
      </c>
      <c r="B377" s="36" t="s">
        <v>549</v>
      </c>
      <c r="C377" s="32">
        <v>6127.68</v>
      </c>
      <c r="D377" s="30"/>
      <c r="E377" s="32">
        <v>0</v>
      </c>
      <c r="F377" s="32">
        <v>0</v>
      </c>
      <c r="G377" s="32">
        <v>0</v>
      </c>
      <c r="H377" s="32">
        <v>0</v>
      </c>
      <c r="I377" s="33">
        <v>6127.68</v>
      </c>
      <c r="J377" s="32">
        <v>0</v>
      </c>
      <c r="K377" s="32">
        <v>0</v>
      </c>
      <c r="L377" s="32">
        <v>2020.23</v>
      </c>
      <c r="M377" s="32">
        <v>0</v>
      </c>
      <c r="N377" s="32">
        <v>0</v>
      </c>
      <c r="O377" s="33">
        <f t="shared" si="0"/>
        <v>8147.91</v>
      </c>
      <c r="P377" s="32">
        <v>674.04</v>
      </c>
      <c r="Q377" s="32">
        <v>630.39</v>
      </c>
      <c r="R377" s="34">
        <v>1446.5100000000002</v>
      </c>
      <c r="S377" s="34">
        <v>2750.94</v>
      </c>
      <c r="T377" s="35">
        <f t="shared" si="1"/>
        <v>5396.969999999999</v>
      </c>
    </row>
    <row r="378" spans="1:20" ht="18" customHeight="1">
      <c r="A378" s="30" t="s">
        <v>550</v>
      </c>
      <c r="B378" s="36" t="s">
        <v>137</v>
      </c>
      <c r="C378" s="32">
        <v>10718.64</v>
      </c>
      <c r="D378" s="30"/>
      <c r="E378" s="32">
        <v>0</v>
      </c>
      <c r="F378" s="32">
        <v>535.93</v>
      </c>
      <c r="G378" s="32">
        <v>0</v>
      </c>
      <c r="H378" s="32">
        <v>0</v>
      </c>
      <c r="I378" s="33">
        <v>11254.57</v>
      </c>
      <c r="J378" s="32">
        <v>0</v>
      </c>
      <c r="K378" s="32">
        <v>0</v>
      </c>
      <c r="L378" s="32">
        <v>1918.87</v>
      </c>
      <c r="M378" s="32">
        <v>0</v>
      </c>
      <c r="N378" s="32">
        <v>0</v>
      </c>
      <c r="O378" s="33">
        <f t="shared" si="0"/>
        <v>13173.439999999999</v>
      </c>
      <c r="P378" s="32">
        <v>1196.74</v>
      </c>
      <c r="Q378" s="32">
        <v>1793.38</v>
      </c>
      <c r="R378" s="34">
        <v>375.14999999999986</v>
      </c>
      <c r="S378" s="34">
        <v>3365.27</v>
      </c>
      <c r="T378" s="35">
        <f t="shared" si="1"/>
        <v>9808.169999999998</v>
      </c>
    </row>
    <row r="379" spans="1:20" ht="18" customHeight="1">
      <c r="A379" s="30" t="s">
        <v>551</v>
      </c>
      <c r="B379" s="36" t="s">
        <v>81</v>
      </c>
      <c r="C379" s="32">
        <v>8312.66</v>
      </c>
      <c r="D379" s="30"/>
      <c r="E379" s="32">
        <v>0</v>
      </c>
      <c r="F379" s="32">
        <v>2440.31</v>
      </c>
      <c r="G379" s="32">
        <v>2493.8</v>
      </c>
      <c r="H379" s="32">
        <v>0</v>
      </c>
      <c r="I379" s="33">
        <v>13246.77</v>
      </c>
      <c r="J379" s="32">
        <v>0</v>
      </c>
      <c r="K379" s="32">
        <v>0</v>
      </c>
      <c r="L379" s="32">
        <v>2317.08</v>
      </c>
      <c r="M379" s="32">
        <v>0</v>
      </c>
      <c r="N379" s="32">
        <v>0</v>
      </c>
      <c r="O379" s="33">
        <f t="shared" si="0"/>
        <v>15563.85</v>
      </c>
      <c r="P379" s="32">
        <v>1091.39</v>
      </c>
      <c r="Q379" s="32">
        <v>2473.37</v>
      </c>
      <c r="R379" s="34">
        <v>2307.2199999999993</v>
      </c>
      <c r="S379" s="34">
        <v>5871.98</v>
      </c>
      <c r="T379" s="35">
        <f t="shared" si="1"/>
        <v>9691.87</v>
      </c>
    </row>
    <row r="380" spans="1:20" ht="18" customHeight="1">
      <c r="A380" s="30" t="s">
        <v>552</v>
      </c>
      <c r="B380" s="31" t="s">
        <v>553</v>
      </c>
      <c r="C380" s="32">
        <v>10718.64</v>
      </c>
      <c r="D380" s="30"/>
      <c r="E380" s="32">
        <v>0</v>
      </c>
      <c r="F380" s="32">
        <v>535.93</v>
      </c>
      <c r="G380" s="32">
        <v>0</v>
      </c>
      <c r="H380" s="32">
        <v>0</v>
      </c>
      <c r="I380" s="33">
        <v>11254.57</v>
      </c>
      <c r="J380" s="32">
        <v>0</v>
      </c>
      <c r="K380" s="32">
        <v>0</v>
      </c>
      <c r="L380" s="32">
        <v>1918.87</v>
      </c>
      <c r="M380" s="32">
        <v>0</v>
      </c>
      <c r="N380" s="32">
        <v>0</v>
      </c>
      <c r="O380" s="33">
        <f t="shared" si="0"/>
        <v>13173.439999999999</v>
      </c>
      <c r="P380" s="32">
        <v>1238</v>
      </c>
      <c r="Q380" s="32">
        <v>1885.2</v>
      </c>
      <c r="R380" s="34">
        <v>-2.2737367544323206E-13</v>
      </c>
      <c r="S380" s="34">
        <v>3123.2</v>
      </c>
      <c r="T380" s="35">
        <f t="shared" si="1"/>
        <v>10050.239999999998</v>
      </c>
    </row>
    <row r="381" spans="1:20" ht="18" customHeight="1">
      <c r="A381" s="30" t="s">
        <v>554</v>
      </c>
      <c r="B381" s="36" t="s">
        <v>256</v>
      </c>
      <c r="C381" s="32">
        <v>5591.95</v>
      </c>
      <c r="D381" s="30"/>
      <c r="E381" s="32">
        <v>0</v>
      </c>
      <c r="F381" s="32">
        <v>0</v>
      </c>
      <c r="G381" s="32">
        <v>0</v>
      </c>
      <c r="H381" s="32">
        <v>0</v>
      </c>
      <c r="I381" s="33">
        <v>5591.95</v>
      </c>
      <c r="J381" s="32">
        <v>0</v>
      </c>
      <c r="K381" s="32">
        <v>0</v>
      </c>
      <c r="L381" s="32">
        <v>2051.61</v>
      </c>
      <c r="M381" s="32">
        <v>0</v>
      </c>
      <c r="N381" s="32">
        <v>0</v>
      </c>
      <c r="O381" s="33">
        <f t="shared" si="0"/>
        <v>7643.5599999999995</v>
      </c>
      <c r="P381" s="32">
        <v>615.11</v>
      </c>
      <c r="Q381" s="32">
        <v>499.27</v>
      </c>
      <c r="R381" s="34">
        <v>1.1368683772161603E-13</v>
      </c>
      <c r="S381" s="34">
        <v>1114.38</v>
      </c>
      <c r="T381" s="35">
        <f t="shared" si="1"/>
        <v>6529.179999999999</v>
      </c>
    </row>
    <row r="382" spans="1:20" ht="18" customHeight="1">
      <c r="A382" s="30" t="s">
        <v>555</v>
      </c>
      <c r="B382" s="36" t="s">
        <v>139</v>
      </c>
      <c r="C382" s="32">
        <v>5591.95</v>
      </c>
      <c r="D382" s="30"/>
      <c r="E382" s="32">
        <v>0</v>
      </c>
      <c r="F382" s="32">
        <v>0</v>
      </c>
      <c r="G382" s="32">
        <v>0</v>
      </c>
      <c r="H382" s="32">
        <v>0</v>
      </c>
      <c r="I382" s="33">
        <v>5591.95</v>
      </c>
      <c r="J382" s="32">
        <v>0</v>
      </c>
      <c r="K382" s="32">
        <v>0</v>
      </c>
      <c r="L382" s="32">
        <v>2020.23</v>
      </c>
      <c r="M382" s="32">
        <v>0</v>
      </c>
      <c r="N382" s="32">
        <v>0</v>
      </c>
      <c r="O382" s="33">
        <f t="shared" si="0"/>
        <v>7612.18</v>
      </c>
      <c r="P382" s="32">
        <v>615.11</v>
      </c>
      <c r="Q382" s="32">
        <v>499.27</v>
      </c>
      <c r="R382" s="34">
        <v>55.91999999999996</v>
      </c>
      <c r="S382" s="34">
        <v>1170.3</v>
      </c>
      <c r="T382" s="35">
        <f t="shared" si="1"/>
        <v>6441.88</v>
      </c>
    </row>
    <row r="383" spans="1:20" ht="18" customHeight="1">
      <c r="A383" s="30" t="s">
        <v>556</v>
      </c>
      <c r="B383" s="36" t="s">
        <v>557</v>
      </c>
      <c r="C383" s="32">
        <v>10718.64</v>
      </c>
      <c r="D383" s="30"/>
      <c r="E383" s="32">
        <v>0</v>
      </c>
      <c r="F383" s="32">
        <v>535.93</v>
      </c>
      <c r="G383" s="32">
        <v>1071.86</v>
      </c>
      <c r="H383" s="32">
        <v>0</v>
      </c>
      <c r="I383" s="33">
        <v>12326.43</v>
      </c>
      <c r="J383" s="32">
        <v>0</v>
      </c>
      <c r="K383" s="32">
        <v>0</v>
      </c>
      <c r="L383" s="32">
        <v>2020.23</v>
      </c>
      <c r="M383" s="32">
        <v>0</v>
      </c>
      <c r="N383" s="32">
        <v>0</v>
      </c>
      <c r="O383" s="33">
        <f t="shared" si="0"/>
        <v>14346.66</v>
      </c>
      <c r="P383" s="32">
        <v>1238</v>
      </c>
      <c r="Q383" s="32">
        <v>2179.96</v>
      </c>
      <c r="R383" s="34">
        <v>25.25</v>
      </c>
      <c r="S383" s="34">
        <v>3443.21</v>
      </c>
      <c r="T383" s="35">
        <f t="shared" si="1"/>
        <v>10903.45</v>
      </c>
    </row>
    <row r="384" spans="1:20" ht="18" customHeight="1">
      <c r="A384" s="30" t="s">
        <v>558</v>
      </c>
      <c r="B384" s="36" t="s">
        <v>321</v>
      </c>
      <c r="C384" s="32">
        <v>10718.64</v>
      </c>
      <c r="D384" s="30"/>
      <c r="E384" s="32">
        <v>0</v>
      </c>
      <c r="F384" s="32">
        <v>535.93</v>
      </c>
      <c r="G384" s="32">
        <v>0</v>
      </c>
      <c r="H384" s="32">
        <v>0</v>
      </c>
      <c r="I384" s="33">
        <v>11254.57</v>
      </c>
      <c r="J384" s="32">
        <v>0</v>
      </c>
      <c r="K384" s="32">
        <v>0</v>
      </c>
      <c r="L384" s="32">
        <v>2020.23</v>
      </c>
      <c r="M384" s="32">
        <v>0</v>
      </c>
      <c r="N384" s="32">
        <v>0</v>
      </c>
      <c r="O384" s="33">
        <f t="shared" si="0"/>
        <v>13274.8</v>
      </c>
      <c r="P384" s="32">
        <v>1238</v>
      </c>
      <c r="Q384" s="32">
        <v>1885.2</v>
      </c>
      <c r="R384" s="34">
        <v>-2.2737367544323206E-13</v>
      </c>
      <c r="S384" s="34">
        <v>3123.2</v>
      </c>
      <c r="T384" s="35">
        <f t="shared" si="1"/>
        <v>10151.599999999999</v>
      </c>
    </row>
    <row r="385" spans="1:20" ht="18" customHeight="1">
      <c r="A385" s="30" t="s">
        <v>559</v>
      </c>
      <c r="B385" s="36" t="s">
        <v>32</v>
      </c>
      <c r="C385" s="32">
        <v>9186.77</v>
      </c>
      <c r="D385" s="30"/>
      <c r="E385" s="32">
        <v>0</v>
      </c>
      <c r="F385" s="32">
        <v>459.34</v>
      </c>
      <c r="G385" s="32">
        <v>0</v>
      </c>
      <c r="H385" s="32">
        <v>0</v>
      </c>
      <c r="I385" s="33">
        <v>9646.11</v>
      </c>
      <c r="J385" s="32">
        <v>0</v>
      </c>
      <c r="K385" s="32">
        <v>0</v>
      </c>
      <c r="L385" s="32">
        <v>2051.61</v>
      </c>
      <c r="M385" s="32">
        <v>0</v>
      </c>
      <c r="N385" s="32">
        <v>0</v>
      </c>
      <c r="O385" s="33">
        <f t="shared" si="0"/>
        <v>11697.720000000001</v>
      </c>
      <c r="P385" s="32">
        <v>1061.07</v>
      </c>
      <c r="Q385" s="32">
        <v>853.69</v>
      </c>
      <c r="R385" s="34">
        <v>2319.41</v>
      </c>
      <c r="S385" s="34">
        <v>4234.17</v>
      </c>
      <c r="T385" s="35">
        <f t="shared" si="1"/>
        <v>7463.550000000001</v>
      </c>
    </row>
    <row r="386" spans="1:20" ht="18" customHeight="1">
      <c r="A386" s="30" t="s">
        <v>560</v>
      </c>
      <c r="B386" s="36" t="s">
        <v>405</v>
      </c>
      <c r="C386" s="32">
        <v>3575.78</v>
      </c>
      <c r="D386" s="30"/>
      <c r="E386" s="32">
        <v>0</v>
      </c>
      <c r="F386" s="32">
        <v>0</v>
      </c>
      <c r="G386" s="32">
        <v>0</v>
      </c>
      <c r="H386" s="32">
        <v>0</v>
      </c>
      <c r="I386" s="33">
        <v>3575.78</v>
      </c>
      <c r="J386" s="32">
        <v>0</v>
      </c>
      <c r="K386" s="32">
        <v>0</v>
      </c>
      <c r="L386" s="32">
        <v>2244.69</v>
      </c>
      <c r="M386" s="32">
        <v>0</v>
      </c>
      <c r="N386" s="32">
        <v>0</v>
      </c>
      <c r="O386" s="33">
        <f t="shared" si="0"/>
        <v>5820.47</v>
      </c>
      <c r="P386" s="32">
        <v>393.34</v>
      </c>
      <c r="Q386" s="32">
        <v>122.57</v>
      </c>
      <c r="R386" s="34">
        <v>499.79000000000013</v>
      </c>
      <c r="S386" s="34">
        <v>1015.7</v>
      </c>
      <c r="T386" s="35">
        <f t="shared" si="1"/>
        <v>4804.77</v>
      </c>
    </row>
    <row r="387" spans="1:20" ht="18" customHeight="1">
      <c r="A387" s="30" t="s">
        <v>561</v>
      </c>
      <c r="B387" s="36" t="s">
        <v>562</v>
      </c>
      <c r="C387" s="32">
        <v>3575.78</v>
      </c>
      <c r="D387" s="30"/>
      <c r="E387" s="32">
        <v>0</v>
      </c>
      <c r="F387" s="32">
        <v>0</v>
      </c>
      <c r="G387" s="32">
        <v>0</v>
      </c>
      <c r="H387" s="32">
        <v>0</v>
      </c>
      <c r="I387" s="33">
        <v>3575.78</v>
      </c>
      <c r="J387" s="32">
        <v>0</v>
      </c>
      <c r="K387" s="32">
        <v>0</v>
      </c>
      <c r="L387" s="32">
        <v>2020.23</v>
      </c>
      <c r="M387" s="32">
        <v>0</v>
      </c>
      <c r="N387" s="32">
        <v>0</v>
      </c>
      <c r="O387" s="33">
        <f t="shared" si="0"/>
        <v>5596.01</v>
      </c>
      <c r="P387" s="32">
        <v>393.34</v>
      </c>
      <c r="Q387" s="32">
        <v>122.57</v>
      </c>
      <c r="R387" s="34">
        <v>187.95999999999998</v>
      </c>
      <c r="S387" s="34">
        <v>703.87</v>
      </c>
      <c r="T387" s="35">
        <f t="shared" si="1"/>
        <v>4892.14</v>
      </c>
    </row>
    <row r="388" spans="1:20" ht="18" customHeight="1">
      <c r="A388" s="30" t="s">
        <v>563</v>
      </c>
      <c r="B388" s="36" t="s">
        <v>564</v>
      </c>
      <c r="C388" s="32">
        <v>12032.97</v>
      </c>
      <c r="D388" s="30"/>
      <c r="E388" s="32">
        <v>0</v>
      </c>
      <c r="F388" s="32">
        <v>0</v>
      </c>
      <c r="G388" s="32">
        <v>0</v>
      </c>
      <c r="H388" s="32">
        <v>0</v>
      </c>
      <c r="I388" s="33">
        <v>12032.97</v>
      </c>
      <c r="J388" s="32">
        <v>0</v>
      </c>
      <c r="K388" s="32">
        <v>0</v>
      </c>
      <c r="L388" s="32">
        <v>14108.72</v>
      </c>
      <c r="M388" s="32">
        <v>2045.6</v>
      </c>
      <c r="N388" s="32">
        <v>0</v>
      </c>
      <c r="O388" s="33">
        <f t="shared" si="0"/>
        <v>28187.29</v>
      </c>
      <c r="P388" s="32">
        <v>1323.63</v>
      </c>
      <c r="Q388" s="32">
        <v>2638.25</v>
      </c>
      <c r="R388" s="34">
        <v>2443.9300000000003</v>
      </c>
      <c r="S388" s="34">
        <v>6405.81</v>
      </c>
      <c r="T388" s="35">
        <f t="shared" si="1"/>
        <v>21781.48</v>
      </c>
    </row>
    <row r="389" spans="1:20" ht="18" customHeight="1">
      <c r="A389" s="30" t="s">
        <v>565</v>
      </c>
      <c r="B389" s="36" t="s">
        <v>191</v>
      </c>
      <c r="C389" s="32">
        <v>4509.33</v>
      </c>
      <c r="D389" s="30"/>
      <c r="E389" s="32">
        <v>0</v>
      </c>
      <c r="F389" s="32">
        <v>0</v>
      </c>
      <c r="G389" s="32">
        <v>0</v>
      </c>
      <c r="H389" s="32">
        <v>0</v>
      </c>
      <c r="I389" s="33">
        <v>4509.33</v>
      </c>
      <c r="J389" s="32">
        <v>0</v>
      </c>
      <c r="K389" s="32">
        <v>0</v>
      </c>
      <c r="L389" s="32">
        <v>2244.69</v>
      </c>
      <c r="M389" s="32">
        <v>0</v>
      </c>
      <c r="N389" s="32">
        <v>0</v>
      </c>
      <c r="O389" s="33">
        <f t="shared" si="0"/>
        <v>6754.02</v>
      </c>
      <c r="P389" s="32">
        <v>496.03</v>
      </c>
      <c r="Q389" s="32">
        <v>224.2</v>
      </c>
      <c r="R389" s="34">
        <v>1077.8899999999999</v>
      </c>
      <c r="S389" s="34">
        <v>1798.12</v>
      </c>
      <c r="T389" s="35">
        <f t="shared" si="1"/>
        <v>4955.900000000001</v>
      </c>
    </row>
    <row r="390" spans="1:20" ht="18" customHeight="1">
      <c r="A390" s="30" t="s">
        <v>566</v>
      </c>
      <c r="B390" s="36" t="s">
        <v>567</v>
      </c>
      <c r="C390" s="32">
        <v>3184.22</v>
      </c>
      <c r="D390" s="30"/>
      <c r="E390" s="32">
        <v>0</v>
      </c>
      <c r="F390" s="32">
        <v>0</v>
      </c>
      <c r="G390" s="32">
        <v>0</v>
      </c>
      <c r="H390" s="32">
        <v>0</v>
      </c>
      <c r="I390" s="33">
        <v>3184.22</v>
      </c>
      <c r="J390" s="32">
        <v>0</v>
      </c>
      <c r="K390" s="32">
        <v>0</v>
      </c>
      <c r="L390" s="32">
        <v>1400</v>
      </c>
      <c r="M390" s="32">
        <v>0</v>
      </c>
      <c r="N390" s="32">
        <v>0</v>
      </c>
      <c r="O390" s="33">
        <f t="shared" si="0"/>
        <v>4584.219999999999</v>
      </c>
      <c r="P390" s="32">
        <v>350.26</v>
      </c>
      <c r="Q390" s="32">
        <v>70.29</v>
      </c>
      <c r="R390" s="34">
        <v>501.84</v>
      </c>
      <c r="S390" s="34">
        <v>922.39</v>
      </c>
      <c r="T390" s="35">
        <f t="shared" si="1"/>
        <v>3661.8299999999995</v>
      </c>
    </row>
    <row r="391" spans="1:20" ht="18" customHeight="1">
      <c r="A391" s="30" t="s">
        <v>568</v>
      </c>
      <c r="B391" s="36" t="s">
        <v>50</v>
      </c>
      <c r="C391" s="32">
        <v>11139.97</v>
      </c>
      <c r="D391" s="30"/>
      <c r="E391" s="32">
        <v>0</v>
      </c>
      <c r="F391" s="32">
        <v>0</v>
      </c>
      <c r="G391" s="32">
        <v>891.2</v>
      </c>
      <c r="H391" s="32">
        <v>0</v>
      </c>
      <c r="I391" s="33">
        <v>12031.17</v>
      </c>
      <c r="J391" s="32">
        <v>0</v>
      </c>
      <c r="K391" s="32">
        <v>0</v>
      </c>
      <c r="L391" s="32">
        <v>2075.75</v>
      </c>
      <c r="M391" s="32">
        <v>0</v>
      </c>
      <c r="N391" s="32">
        <v>0</v>
      </c>
      <c r="O391" s="33">
        <f t="shared" si="0"/>
        <v>14106.92</v>
      </c>
      <c r="P391" s="32">
        <v>1225.4</v>
      </c>
      <c r="Q391" s="32">
        <v>2102.23</v>
      </c>
      <c r="R391" s="34">
        <v>0</v>
      </c>
      <c r="S391" s="34">
        <v>3327.63</v>
      </c>
      <c r="T391" s="35">
        <f t="shared" si="1"/>
        <v>10779.29</v>
      </c>
    </row>
    <row r="392" spans="1:20" ht="18" customHeight="1">
      <c r="A392" s="30" t="s">
        <v>569</v>
      </c>
      <c r="B392" s="36" t="s">
        <v>405</v>
      </c>
      <c r="C392" s="32">
        <v>7576.04</v>
      </c>
      <c r="D392" s="30"/>
      <c r="E392" s="32">
        <v>0</v>
      </c>
      <c r="F392" s="32">
        <v>378.8</v>
      </c>
      <c r="G392" s="32">
        <v>0</v>
      </c>
      <c r="H392" s="32">
        <v>0</v>
      </c>
      <c r="I392" s="33">
        <v>7954.84</v>
      </c>
      <c r="J392" s="32">
        <v>0</v>
      </c>
      <c r="K392" s="32">
        <v>0</v>
      </c>
      <c r="L392" s="32">
        <v>2075.75</v>
      </c>
      <c r="M392" s="32">
        <v>0</v>
      </c>
      <c r="N392" s="32">
        <v>0</v>
      </c>
      <c r="O392" s="33">
        <f t="shared" si="0"/>
        <v>10030.59</v>
      </c>
      <c r="P392" s="32">
        <v>875.03</v>
      </c>
      <c r="Q392" s="32">
        <v>1077.59</v>
      </c>
      <c r="R392" s="34">
        <v>488.59000000000015</v>
      </c>
      <c r="S392" s="34">
        <v>2441.21</v>
      </c>
      <c r="T392" s="35">
        <f t="shared" si="1"/>
        <v>7589.38</v>
      </c>
    </row>
    <row r="393" spans="1:20" ht="18" customHeight="1">
      <c r="A393" s="30" t="s">
        <v>570</v>
      </c>
      <c r="B393" s="36" t="s">
        <v>265</v>
      </c>
      <c r="C393" s="32">
        <v>8312.68</v>
      </c>
      <c r="D393" s="30"/>
      <c r="E393" s="32">
        <v>0</v>
      </c>
      <c r="F393" s="32">
        <v>831.27</v>
      </c>
      <c r="G393" s="32">
        <v>1496.28</v>
      </c>
      <c r="H393" s="32">
        <v>0</v>
      </c>
      <c r="I393" s="33">
        <v>10640.230000000001</v>
      </c>
      <c r="J393" s="32">
        <v>0</v>
      </c>
      <c r="K393" s="32">
        <v>0</v>
      </c>
      <c r="L393" s="32">
        <v>2461.87</v>
      </c>
      <c r="M393" s="32">
        <v>0</v>
      </c>
      <c r="N393" s="32">
        <v>914.39</v>
      </c>
      <c r="O393" s="33">
        <f t="shared" si="0"/>
        <v>14016.490000000002</v>
      </c>
      <c r="P393" s="32">
        <v>914.39</v>
      </c>
      <c r="Q393" s="32">
        <v>2004.57</v>
      </c>
      <c r="R393" s="34">
        <v>2572.2900000000004</v>
      </c>
      <c r="S393" s="34">
        <v>5491.25</v>
      </c>
      <c r="T393" s="35">
        <f t="shared" si="1"/>
        <v>8525.240000000002</v>
      </c>
    </row>
    <row r="394" spans="1:20" ht="18" customHeight="1">
      <c r="A394" s="30" t="s">
        <v>571</v>
      </c>
      <c r="B394" s="36" t="s">
        <v>239</v>
      </c>
      <c r="C394" s="32">
        <v>5423.98</v>
      </c>
      <c r="D394" s="30"/>
      <c r="E394" s="32">
        <v>0</v>
      </c>
      <c r="F394" s="32">
        <v>0</v>
      </c>
      <c r="G394" s="32">
        <v>0</v>
      </c>
      <c r="H394" s="32">
        <v>0</v>
      </c>
      <c r="I394" s="33">
        <v>5423.98</v>
      </c>
      <c r="J394" s="32">
        <v>0</v>
      </c>
      <c r="K394" s="32">
        <v>0</v>
      </c>
      <c r="L394" s="32">
        <v>1918.87</v>
      </c>
      <c r="M394" s="32">
        <v>0</v>
      </c>
      <c r="N394" s="32">
        <v>0</v>
      </c>
      <c r="O394" s="33">
        <f t="shared" si="0"/>
        <v>7342.849999999999</v>
      </c>
      <c r="P394" s="32">
        <v>596.64</v>
      </c>
      <c r="Q394" s="32">
        <v>458.16</v>
      </c>
      <c r="R394" s="34">
        <v>25.249999999999886</v>
      </c>
      <c r="S394" s="34">
        <v>1080.05</v>
      </c>
      <c r="T394" s="35">
        <f t="shared" si="1"/>
        <v>6262.799999999999</v>
      </c>
    </row>
    <row r="395" spans="1:20" ht="18" customHeight="1">
      <c r="A395" s="30" t="s">
        <v>572</v>
      </c>
      <c r="B395" s="36" t="s">
        <v>573</v>
      </c>
      <c r="C395" s="32">
        <v>7576.04</v>
      </c>
      <c r="D395" s="30"/>
      <c r="E395" s="32">
        <v>0</v>
      </c>
      <c r="F395" s="32">
        <v>378.8</v>
      </c>
      <c r="G395" s="32">
        <v>0</v>
      </c>
      <c r="H395" s="32">
        <v>0</v>
      </c>
      <c r="I395" s="33">
        <v>7954.84</v>
      </c>
      <c r="J395" s="32">
        <v>0</v>
      </c>
      <c r="K395" s="32">
        <v>0</v>
      </c>
      <c r="L395" s="32">
        <v>2020.23</v>
      </c>
      <c r="M395" s="32">
        <v>0</v>
      </c>
      <c r="N395" s="32">
        <v>0</v>
      </c>
      <c r="O395" s="33">
        <f t="shared" si="0"/>
        <v>9975.07</v>
      </c>
      <c r="P395" s="32">
        <v>875.03</v>
      </c>
      <c r="Q395" s="32">
        <v>1077.59</v>
      </c>
      <c r="R395" s="34">
        <v>1726.9999999999998</v>
      </c>
      <c r="S395" s="34">
        <v>3679.62</v>
      </c>
      <c r="T395" s="35">
        <f t="shared" si="1"/>
        <v>6295.45</v>
      </c>
    </row>
    <row r="396" spans="1:20" ht="18" customHeight="1">
      <c r="A396" s="30" t="s">
        <v>574</v>
      </c>
      <c r="B396" s="31" t="s">
        <v>575</v>
      </c>
      <c r="C396" s="32">
        <v>10718.64</v>
      </c>
      <c r="D396" s="30"/>
      <c r="E396" s="32">
        <v>0</v>
      </c>
      <c r="F396" s="32">
        <v>535.93</v>
      </c>
      <c r="G396" s="32">
        <v>0</v>
      </c>
      <c r="H396" s="32">
        <v>0</v>
      </c>
      <c r="I396" s="33">
        <v>11254.57</v>
      </c>
      <c r="J396" s="32">
        <v>0</v>
      </c>
      <c r="K396" s="32">
        <v>0</v>
      </c>
      <c r="L396" s="32">
        <v>1918.87</v>
      </c>
      <c r="M396" s="32">
        <v>0</v>
      </c>
      <c r="N396" s="32">
        <v>0</v>
      </c>
      <c r="O396" s="33">
        <f t="shared" si="0"/>
        <v>13173.439999999999</v>
      </c>
      <c r="P396" s="32">
        <v>1238</v>
      </c>
      <c r="Q396" s="32">
        <v>1885.2</v>
      </c>
      <c r="R396" s="34">
        <v>-2.2737367544323206E-13</v>
      </c>
      <c r="S396" s="34">
        <v>3123.2</v>
      </c>
      <c r="T396" s="35">
        <f t="shared" si="1"/>
        <v>10050.239999999998</v>
      </c>
    </row>
    <row r="397" spans="1:20" ht="18" customHeight="1">
      <c r="A397" s="30" t="s">
        <v>576</v>
      </c>
      <c r="B397" s="36" t="s">
        <v>577</v>
      </c>
      <c r="C397" s="32">
        <v>12032.97</v>
      </c>
      <c r="D397" s="30"/>
      <c r="E397" s="32">
        <v>0</v>
      </c>
      <c r="F397" s="32">
        <v>601.65</v>
      </c>
      <c r="G397" s="32">
        <v>1203.3</v>
      </c>
      <c r="H397" s="32">
        <v>0</v>
      </c>
      <c r="I397" s="33">
        <v>13837.919999999998</v>
      </c>
      <c r="J397" s="32">
        <v>0</v>
      </c>
      <c r="K397" s="32">
        <v>0</v>
      </c>
      <c r="L397" s="32">
        <v>2020.23</v>
      </c>
      <c r="M397" s="32">
        <v>2045.6</v>
      </c>
      <c r="N397" s="32">
        <v>0</v>
      </c>
      <c r="O397" s="33">
        <f t="shared" si="0"/>
        <v>17903.75</v>
      </c>
      <c r="P397" s="32">
        <v>1389.81</v>
      </c>
      <c r="Q397" s="32">
        <v>3116.41</v>
      </c>
      <c r="R397" s="34">
        <v>750.0000000000005</v>
      </c>
      <c r="S397" s="34">
        <v>5256.22</v>
      </c>
      <c r="T397" s="35">
        <f t="shared" si="1"/>
        <v>12647.529999999999</v>
      </c>
    </row>
    <row r="398" spans="1:20" ht="18" customHeight="1">
      <c r="A398" s="30" t="s">
        <v>578</v>
      </c>
      <c r="B398" s="36" t="s">
        <v>416</v>
      </c>
      <c r="C398" s="32">
        <v>10718.64</v>
      </c>
      <c r="D398" s="30"/>
      <c r="E398" s="32">
        <v>0</v>
      </c>
      <c r="F398" s="32">
        <v>535.93</v>
      </c>
      <c r="G398" s="32">
        <v>0</v>
      </c>
      <c r="H398" s="32">
        <v>0</v>
      </c>
      <c r="I398" s="33">
        <v>11254.57</v>
      </c>
      <c r="J398" s="32">
        <v>0</v>
      </c>
      <c r="K398" s="32">
        <v>0</v>
      </c>
      <c r="L398" s="32">
        <v>2020.23</v>
      </c>
      <c r="M398" s="32">
        <v>0</v>
      </c>
      <c r="N398" s="32">
        <v>0</v>
      </c>
      <c r="O398" s="33">
        <f t="shared" si="0"/>
        <v>13274.8</v>
      </c>
      <c r="P398" s="32">
        <v>1238</v>
      </c>
      <c r="Q398" s="32">
        <v>1885.2</v>
      </c>
      <c r="R398" s="34">
        <v>-2.2737367544323206E-13</v>
      </c>
      <c r="S398" s="34">
        <v>3123.2</v>
      </c>
      <c r="T398" s="35">
        <f t="shared" si="1"/>
        <v>10151.599999999999</v>
      </c>
    </row>
    <row r="399" spans="1:20" ht="18" customHeight="1">
      <c r="A399" s="30" t="s">
        <v>579</v>
      </c>
      <c r="B399" s="36" t="s">
        <v>235</v>
      </c>
      <c r="C399" s="32">
        <v>6127.68</v>
      </c>
      <c r="D399" s="30"/>
      <c r="E399" s="32">
        <v>0</v>
      </c>
      <c r="F399" s="32">
        <v>0</v>
      </c>
      <c r="G399" s="32">
        <v>0</v>
      </c>
      <c r="H399" s="32">
        <v>0</v>
      </c>
      <c r="I399" s="33">
        <v>6127.68</v>
      </c>
      <c r="J399" s="32">
        <v>0</v>
      </c>
      <c r="K399" s="32">
        <v>0</v>
      </c>
      <c r="L399" s="32">
        <v>2051.61</v>
      </c>
      <c r="M399" s="32">
        <v>0</v>
      </c>
      <c r="N399" s="32">
        <v>0</v>
      </c>
      <c r="O399" s="33">
        <f t="shared" si="0"/>
        <v>8179.290000000001</v>
      </c>
      <c r="P399" s="32">
        <v>674.04</v>
      </c>
      <c r="Q399" s="32">
        <v>630.39</v>
      </c>
      <c r="R399" s="34">
        <v>775.6500000000001</v>
      </c>
      <c r="S399" s="34">
        <v>2080.08</v>
      </c>
      <c r="T399" s="35">
        <f t="shared" si="1"/>
        <v>6099.210000000001</v>
      </c>
    </row>
    <row r="400" spans="1:20" ht="18" customHeight="1">
      <c r="A400" s="30" t="s">
        <v>580</v>
      </c>
      <c r="B400" s="36" t="s">
        <v>209</v>
      </c>
      <c r="C400" s="32">
        <v>0</v>
      </c>
      <c r="D400" s="30" t="s">
        <v>70</v>
      </c>
      <c r="E400" s="32">
        <v>14256</v>
      </c>
      <c r="F400" s="32">
        <v>613.2</v>
      </c>
      <c r="G400" s="32">
        <v>0</v>
      </c>
      <c r="H400" s="32">
        <v>0</v>
      </c>
      <c r="I400" s="33">
        <v>14869.2</v>
      </c>
      <c r="J400" s="32">
        <v>0</v>
      </c>
      <c r="K400" s="32">
        <v>0</v>
      </c>
      <c r="L400" s="32">
        <v>1918.87</v>
      </c>
      <c r="M400" s="32">
        <v>0</v>
      </c>
      <c r="N400" s="32">
        <v>0</v>
      </c>
      <c r="O400" s="33">
        <f t="shared" si="0"/>
        <v>16788.07</v>
      </c>
      <c r="P400" s="32">
        <v>1340.93</v>
      </c>
      <c r="Q400" s="32">
        <v>2842.49</v>
      </c>
      <c r="R400" s="34">
        <v>1892.2600000000004</v>
      </c>
      <c r="S400" s="34">
        <v>6075.68</v>
      </c>
      <c r="T400" s="35">
        <f t="shared" si="1"/>
        <v>10712.39</v>
      </c>
    </row>
    <row r="401" spans="1:20" ht="18" customHeight="1">
      <c r="A401" s="30" t="s">
        <v>581</v>
      </c>
      <c r="B401" s="36" t="s">
        <v>52</v>
      </c>
      <c r="C401" s="32">
        <v>3789.32</v>
      </c>
      <c r="D401" s="30"/>
      <c r="E401" s="32">
        <v>0</v>
      </c>
      <c r="F401" s="32">
        <v>0</v>
      </c>
      <c r="G401" s="32">
        <v>0</v>
      </c>
      <c r="H401" s="32">
        <v>0</v>
      </c>
      <c r="I401" s="33">
        <v>3789.32</v>
      </c>
      <c r="J401" s="32">
        <v>0</v>
      </c>
      <c r="K401" s="32">
        <v>0</v>
      </c>
      <c r="L401" s="32">
        <v>2020.23</v>
      </c>
      <c r="M401" s="32">
        <v>0</v>
      </c>
      <c r="N401" s="32">
        <v>0</v>
      </c>
      <c r="O401" s="33">
        <f t="shared" si="0"/>
        <v>5809.55</v>
      </c>
      <c r="P401" s="32">
        <v>416.83</v>
      </c>
      <c r="Q401" s="32">
        <v>151.07</v>
      </c>
      <c r="R401" s="34">
        <v>917.96</v>
      </c>
      <c r="S401" s="34">
        <v>1485.86</v>
      </c>
      <c r="T401" s="35">
        <f t="shared" si="1"/>
        <v>4323.6900000000005</v>
      </c>
    </row>
    <row r="402" spans="1:20" ht="18" customHeight="1">
      <c r="A402" s="30" t="s">
        <v>582</v>
      </c>
      <c r="B402" s="36" t="s">
        <v>171</v>
      </c>
      <c r="C402" s="32">
        <v>5261.06</v>
      </c>
      <c r="D402" s="30"/>
      <c r="E402" s="32">
        <v>0</v>
      </c>
      <c r="F402" s="32">
        <v>0</v>
      </c>
      <c r="G402" s="32">
        <v>526.11</v>
      </c>
      <c r="H402" s="32">
        <v>0</v>
      </c>
      <c r="I402" s="33">
        <v>5787.17</v>
      </c>
      <c r="J402" s="32">
        <v>0</v>
      </c>
      <c r="K402" s="32">
        <v>0</v>
      </c>
      <c r="L402" s="32">
        <v>2051.61</v>
      </c>
      <c r="M402" s="32">
        <v>0</v>
      </c>
      <c r="N402" s="32">
        <v>0</v>
      </c>
      <c r="O402" s="33">
        <f t="shared" si="0"/>
        <v>7838.780000000001</v>
      </c>
      <c r="P402" s="32">
        <v>578.72</v>
      </c>
      <c r="Q402" s="32">
        <v>510.83</v>
      </c>
      <c r="R402" s="34">
        <v>1279.0000000000002</v>
      </c>
      <c r="S402" s="34">
        <v>2368.55</v>
      </c>
      <c r="T402" s="35">
        <f t="shared" si="1"/>
        <v>5470.2300000000005</v>
      </c>
    </row>
    <row r="403" spans="1:20" ht="18" customHeight="1">
      <c r="A403" s="30" t="s">
        <v>583</v>
      </c>
      <c r="B403" s="36" t="s">
        <v>329</v>
      </c>
      <c r="C403" s="32">
        <v>7576.04</v>
      </c>
      <c r="D403" s="30"/>
      <c r="E403" s="32">
        <v>0</v>
      </c>
      <c r="F403" s="32">
        <v>757.6</v>
      </c>
      <c r="G403" s="32">
        <v>0</v>
      </c>
      <c r="H403" s="32">
        <v>0</v>
      </c>
      <c r="I403" s="33">
        <v>8333.64</v>
      </c>
      <c r="J403" s="32">
        <v>0</v>
      </c>
      <c r="K403" s="32">
        <v>0</v>
      </c>
      <c r="L403" s="32">
        <v>2020.23</v>
      </c>
      <c r="M403" s="32">
        <v>0</v>
      </c>
      <c r="N403" s="32">
        <v>0</v>
      </c>
      <c r="O403" s="33">
        <f t="shared" si="0"/>
        <v>10353.869999999999</v>
      </c>
      <c r="P403" s="32">
        <v>916.7</v>
      </c>
      <c r="Q403" s="32">
        <v>1170.3</v>
      </c>
      <c r="R403" s="34">
        <v>75.76000000000022</v>
      </c>
      <c r="S403" s="34">
        <v>2162.76</v>
      </c>
      <c r="T403" s="35">
        <f t="shared" si="1"/>
        <v>8191.109999999999</v>
      </c>
    </row>
    <row r="404" spans="1:20" ht="18" customHeight="1">
      <c r="A404" s="30" t="s">
        <v>584</v>
      </c>
      <c r="B404" s="36" t="s">
        <v>131</v>
      </c>
      <c r="C404" s="32">
        <v>5261.06</v>
      </c>
      <c r="D404" s="30"/>
      <c r="E404" s="32">
        <v>0</v>
      </c>
      <c r="F404" s="32">
        <v>0</v>
      </c>
      <c r="G404" s="32">
        <v>0</v>
      </c>
      <c r="H404" s="32">
        <v>0</v>
      </c>
      <c r="I404" s="33">
        <v>5261.06</v>
      </c>
      <c r="J404" s="32">
        <v>0</v>
      </c>
      <c r="K404" s="32">
        <v>0</v>
      </c>
      <c r="L404" s="32">
        <v>1918.87</v>
      </c>
      <c r="M404" s="32">
        <v>0</v>
      </c>
      <c r="N404" s="32">
        <v>0</v>
      </c>
      <c r="O404" s="33">
        <f t="shared" si="0"/>
        <v>7179.93</v>
      </c>
      <c r="P404" s="32">
        <v>578.72</v>
      </c>
      <c r="Q404" s="32">
        <v>418.28</v>
      </c>
      <c r="R404" s="34">
        <v>0</v>
      </c>
      <c r="S404" s="34">
        <v>997</v>
      </c>
      <c r="T404" s="35">
        <f t="shared" si="1"/>
        <v>6182.93</v>
      </c>
    </row>
    <row r="405" spans="1:20" ht="18" customHeight="1">
      <c r="A405" s="30" t="s">
        <v>585</v>
      </c>
      <c r="B405" s="36" t="s">
        <v>586</v>
      </c>
      <c r="C405" s="32">
        <v>10718.64</v>
      </c>
      <c r="D405" s="30"/>
      <c r="E405" s="32">
        <v>0</v>
      </c>
      <c r="F405" s="32">
        <v>535.93</v>
      </c>
      <c r="G405" s="32">
        <v>0</v>
      </c>
      <c r="H405" s="32">
        <v>0</v>
      </c>
      <c r="I405" s="33">
        <v>11254.57</v>
      </c>
      <c r="J405" s="32">
        <v>0</v>
      </c>
      <c r="K405" s="32">
        <v>0</v>
      </c>
      <c r="L405" s="32">
        <v>1918.87</v>
      </c>
      <c r="M405" s="32">
        <v>1822.17</v>
      </c>
      <c r="N405" s="32">
        <v>0</v>
      </c>
      <c r="O405" s="33">
        <f t="shared" si="0"/>
        <v>14995.61</v>
      </c>
      <c r="P405" s="32">
        <v>1238</v>
      </c>
      <c r="Q405" s="32">
        <v>2386.29</v>
      </c>
      <c r="R405" s="34">
        <v>0</v>
      </c>
      <c r="S405" s="34">
        <v>3624.29</v>
      </c>
      <c r="T405" s="35">
        <f t="shared" si="1"/>
        <v>11371.32</v>
      </c>
    </row>
    <row r="406" spans="1:20" ht="18" customHeight="1">
      <c r="A406" s="30" t="s">
        <v>587</v>
      </c>
      <c r="B406" s="36" t="s">
        <v>424</v>
      </c>
      <c r="C406" s="32">
        <v>5261.06</v>
      </c>
      <c r="D406" s="30"/>
      <c r="E406" s="32">
        <v>0</v>
      </c>
      <c r="F406" s="32">
        <v>0</v>
      </c>
      <c r="G406" s="32">
        <v>0</v>
      </c>
      <c r="H406" s="32">
        <v>0</v>
      </c>
      <c r="I406" s="33">
        <v>5261.06</v>
      </c>
      <c r="J406" s="32">
        <v>0</v>
      </c>
      <c r="K406" s="32">
        <v>0</v>
      </c>
      <c r="L406" s="32">
        <v>2020.23</v>
      </c>
      <c r="M406" s="32">
        <v>0</v>
      </c>
      <c r="N406" s="32">
        <v>0</v>
      </c>
      <c r="O406" s="33">
        <f t="shared" si="0"/>
        <v>7281.290000000001</v>
      </c>
      <c r="P406" s="32">
        <v>578.72</v>
      </c>
      <c r="Q406" s="32">
        <v>418.28</v>
      </c>
      <c r="R406" s="34">
        <v>0</v>
      </c>
      <c r="S406" s="34">
        <v>997</v>
      </c>
      <c r="T406" s="35">
        <f t="shared" si="1"/>
        <v>6284.290000000001</v>
      </c>
    </row>
    <row r="407" spans="1:20" ht="18" customHeight="1">
      <c r="A407" s="30" t="s">
        <v>588</v>
      </c>
      <c r="B407" s="36" t="s">
        <v>549</v>
      </c>
      <c r="C407" s="32">
        <v>11139.97</v>
      </c>
      <c r="D407" s="30"/>
      <c r="E407" s="32">
        <v>0</v>
      </c>
      <c r="F407" s="32">
        <v>1114</v>
      </c>
      <c r="G407" s="32">
        <v>0</v>
      </c>
      <c r="H407" s="32">
        <v>0</v>
      </c>
      <c r="I407" s="33">
        <v>12253.97</v>
      </c>
      <c r="J407" s="32">
        <v>0</v>
      </c>
      <c r="K407" s="32">
        <v>0</v>
      </c>
      <c r="L407" s="32">
        <v>2051.61</v>
      </c>
      <c r="M407" s="32">
        <v>0</v>
      </c>
      <c r="N407" s="32">
        <v>0</v>
      </c>
      <c r="O407" s="33">
        <f t="shared" si="0"/>
        <v>14305.58</v>
      </c>
      <c r="P407" s="32">
        <v>1347.94</v>
      </c>
      <c r="Q407" s="32">
        <v>2129.8</v>
      </c>
      <c r="R407" s="34">
        <v>-4.547473508864641E-13</v>
      </c>
      <c r="S407" s="34">
        <v>3477.74</v>
      </c>
      <c r="T407" s="35">
        <f t="shared" si="1"/>
        <v>10827.84</v>
      </c>
    </row>
    <row r="408" spans="1:20" ht="18" customHeight="1">
      <c r="A408" s="30" t="s">
        <v>589</v>
      </c>
      <c r="B408" s="36" t="s">
        <v>590</v>
      </c>
      <c r="C408" s="32">
        <v>6127.68</v>
      </c>
      <c r="D408" s="30"/>
      <c r="E408" s="32">
        <v>0</v>
      </c>
      <c r="F408" s="32">
        <v>0</v>
      </c>
      <c r="G408" s="32">
        <v>0</v>
      </c>
      <c r="H408" s="32">
        <v>0</v>
      </c>
      <c r="I408" s="33">
        <v>6127.68</v>
      </c>
      <c r="J408" s="32">
        <v>0</v>
      </c>
      <c r="K408" s="32">
        <v>0</v>
      </c>
      <c r="L408" s="32">
        <v>2020.23</v>
      </c>
      <c r="M408" s="32">
        <v>0</v>
      </c>
      <c r="N408" s="32">
        <v>0</v>
      </c>
      <c r="O408" s="33">
        <f t="shared" si="0"/>
        <v>8147.91</v>
      </c>
      <c r="P408" s="32">
        <v>651.58</v>
      </c>
      <c r="Q408" s="32">
        <v>476.12</v>
      </c>
      <c r="R408" s="34">
        <v>265.53999999999996</v>
      </c>
      <c r="S408" s="34">
        <v>1393.24</v>
      </c>
      <c r="T408" s="35">
        <f t="shared" si="1"/>
        <v>6754.67</v>
      </c>
    </row>
    <row r="409" spans="1:20" ht="18" customHeight="1">
      <c r="A409" s="30" t="s">
        <v>591</v>
      </c>
      <c r="B409" s="36" t="s">
        <v>137</v>
      </c>
      <c r="C409" s="32">
        <v>10718.64</v>
      </c>
      <c r="D409" s="30"/>
      <c r="E409" s="32">
        <v>0</v>
      </c>
      <c r="F409" s="32">
        <v>1071.86</v>
      </c>
      <c r="G409" s="32">
        <v>0</v>
      </c>
      <c r="H409" s="32">
        <v>0</v>
      </c>
      <c r="I409" s="33">
        <v>11790.5</v>
      </c>
      <c r="J409" s="32">
        <v>0</v>
      </c>
      <c r="K409" s="32">
        <v>0</v>
      </c>
      <c r="L409" s="32">
        <v>2020.23</v>
      </c>
      <c r="M409" s="32">
        <v>0</v>
      </c>
      <c r="N409" s="32">
        <v>0</v>
      </c>
      <c r="O409" s="33">
        <f t="shared" si="0"/>
        <v>13810.73</v>
      </c>
      <c r="P409" s="32">
        <v>1296.96</v>
      </c>
      <c r="Q409" s="32">
        <v>2016.36</v>
      </c>
      <c r="R409" s="34">
        <v>2034.12</v>
      </c>
      <c r="S409" s="34">
        <v>5347.44</v>
      </c>
      <c r="T409" s="35">
        <f t="shared" si="1"/>
        <v>8463.29</v>
      </c>
    </row>
    <row r="410" spans="1:20" ht="18" customHeight="1">
      <c r="A410" s="30" t="s">
        <v>592</v>
      </c>
      <c r="B410" s="36" t="s">
        <v>593</v>
      </c>
      <c r="C410" s="32">
        <v>2675.78</v>
      </c>
      <c r="D410" s="30"/>
      <c r="E410" s="32">
        <v>0</v>
      </c>
      <c r="F410" s="32">
        <v>0</v>
      </c>
      <c r="G410" s="32">
        <v>0</v>
      </c>
      <c r="H410" s="32">
        <v>0</v>
      </c>
      <c r="I410" s="33">
        <v>2675.78</v>
      </c>
      <c r="J410" s="32">
        <v>0</v>
      </c>
      <c r="K410" s="32">
        <v>0</v>
      </c>
      <c r="L410" s="32">
        <v>2051.61</v>
      </c>
      <c r="M410" s="32">
        <v>0</v>
      </c>
      <c r="N410" s="32">
        <v>0</v>
      </c>
      <c r="O410" s="33">
        <f t="shared" si="0"/>
        <v>4727.39</v>
      </c>
      <c r="P410" s="32">
        <v>294.34</v>
      </c>
      <c r="Q410" s="32">
        <v>31.35</v>
      </c>
      <c r="R410" s="34">
        <v>762.2200000000003</v>
      </c>
      <c r="S410" s="34">
        <v>1087.91</v>
      </c>
      <c r="T410" s="35">
        <f t="shared" si="1"/>
        <v>3639.4800000000005</v>
      </c>
    </row>
    <row r="411" spans="1:20" ht="18" customHeight="1">
      <c r="A411" s="30" t="s">
        <v>594</v>
      </c>
      <c r="B411" s="36" t="s">
        <v>329</v>
      </c>
      <c r="C411" s="32">
        <v>5591.95</v>
      </c>
      <c r="D411" s="30"/>
      <c r="E411" s="32">
        <v>0</v>
      </c>
      <c r="F411" s="32">
        <v>0</v>
      </c>
      <c r="G411" s="32">
        <v>0</v>
      </c>
      <c r="H411" s="32">
        <v>0</v>
      </c>
      <c r="I411" s="33">
        <v>5591.95</v>
      </c>
      <c r="J411" s="32">
        <v>0</v>
      </c>
      <c r="K411" s="32">
        <v>0</v>
      </c>
      <c r="L411" s="32">
        <v>1918.87</v>
      </c>
      <c r="M411" s="32">
        <v>0</v>
      </c>
      <c r="N411" s="32">
        <v>0</v>
      </c>
      <c r="O411" s="33">
        <f t="shared" si="0"/>
        <v>7510.82</v>
      </c>
      <c r="P411" s="32">
        <v>615.11</v>
      </c>
      <c r="Q411" s="32">
        <v>499.27</v>
      </c>
      <c r="R411" s="34">
        <v>55.91999999999996</v>
      </c>
      <c r="S411" s="34">
        <v>1170.3</v>
      </c>
      <c r="T411" s="35">
        <f t="shared" si="1"/>
        <v>6340.5199999999995</v>
      </c>
    </row>
    <row r="412" spans="1:20" ht="18" customHeight="1">
      <c r="A412" s="30" t="s">
        <v>595</v>
      </c>
      <c r="B412" s="36" t="s">
        <v>259</v>
      </c>
      <c r="C412" s="32">
        <v>5261.06</v>
      </c>
      <c r="D412" s="30"/>
      <c r="E412" s="32">
        <v>0</v>
      </c>
      <c r="F412" s="32">
        <v>0</v>
      </c>
      <c r="G412" s="32">
        <v>0</v>
      </c>
      <c r="H412" s="32">
        <v>0</v>
      </c>
      <c r="I412" s="33">
        <v>5261.06</v>
      </c>
      <c r="J412" s="32">
        <v>0</v>
      </c>
      <c r="K412" s="32">
        <v>0</v>
      </c>
      <c r="L412" s="32">
        <v>2020.23</v>
      </c>
      <c r="M412" s="32">
        <v>0</v>
      </c>
      <c r="N412" s="32">
        <v>0</v>
      </c>
      <c r="O412" s="33">
        <f t="shared" si="0"/>
        <v>7281.290000000001</v>
      </c>
      <c r="P412" s="32">
        <v>578.72</v>
      </c>
      <c r="Q412" s="32">
        <v>418.28</v>
      </c>
      <c r="R412" s="34">
        <v>0</v>
      </c>
      <c r="S412" s="34">
        <v>997</v>
      </c>
      <c r="T412" s="35">
        <f t="shared" si="1"/>
        <v>6284.290000000001</v>
      </c>
    </row>
    <row r="413" spans="1:20" ht="18" customHeight="1">
      <c r="A413" s="30" t="s">
        <v>596</v>
      </c>
      <c r="B413" s="31" t="s">
        <v>256</v>
      </c>
      <c r="C413" s="32">
        <v>10718.64</v>
      </c>
      <c r="D413" s="30"/>
      <c r="E413" s="32">
        <v>0</v>
      </c>
      <c r="F413" s="32">
        <v>535.93</v>
      </c>
      <c r="G413" s="32">
        <v>0</v>
      </c>
      <c r="H413" s="32">
        <v>0</v>
      </c>
      <c r="I413" s="33">
        <v>11254.57</v>
      </c>
      <c r="J413" s="32">
        <v>0</v>
      </c>
      <c r="K413" s="32">
        <v>0</v>
      </c>
      <c r="L413" s="32">
        <v>2020.23</v>
      </c>
      <c r="M413" s="32">
        <v>0</v>
      </c>
      <c r="N413" s="32">
        <v>0</v>
      </c>
      <c r="O413" s="33">
        <f t="shared" si="0"/>
        <v>13274.8</v>
      </c>
      <c r="P413" s="32">
        <v>1238</v>
      </c>
      <c r="Q413" s="32">
        <v>1885.2</v>
      </c>
      <c r="R413" s="34">
        <v>-2.2737367544323206E-13</v>
      </c>
      <c r="S413" s="34">
        <v>3123.2</v>
      </c>
      <c r="T413" s="35">
        <f t="shared" si="1"/>
        <v>10151.599999999999</v>
      </c>
    </row>
    <row r="414" spans="1:20" ht="18" customHeight="1">
      <c r="A414" s="30" t="s">
        <v>597</v>
      </c>
      <c r="B414" s="36" t="s">
        <v>455</v>
      </c>
      <c r="C414" s="32">
        <v>7576.04</v>
      </c>
      <c r="D414" s="30"/>
      <c r="E414" s="32">
        <v>0</v>
      </c>
      <c r="F414" s="32">
        <v>378.8</v>
      </c>
      <c r="G414" s="32">
        <v>0</v>
      </c>
      <c r="H414" s="32">
        <v>0</v>
      </c>
      <c r="I414" s="33">
        <v>7954.84</v>
      </c>
      <c r="J414" s="32">
        <v>0</v>
      </c>
      <c r="K414" s="32">
        <v>0</v>
      </c>
      <c r="L414" s="32">
        <v>1918.87</v>
      </c>
      <c r="M414" s="32">
        <v>0</v>
      </c>
      <c r="N414" s="32">
        <v>0</v>
      </c>
      <c r="O414" s="33">
        <f t="shared" si="0"/>
        <v>9873.71</v>
      </c>
      <c r="P414" s="32">
        <v>875.03</v>
      </c>
      <c r="Q414" s="32">
        <v>1077.59</v>
      </c>
      <c r="R414" s="34">
        <v>1671.7700000000002</v>
      </c>
      <c r="S414" s="34">
        <v>3624.39</v>
      </c>
      <c r="T414" s="35">
        <f t="shared" si="1"/>
        <v>6249.32</v>
      </c>
    </row>
    <row r="415" spans="1:20" ht="18" customHeight="1">
      <c r="A415" s="30" t="s">
        <v>598</v>
      </c>
      <c r="B415" s="31" t="s">
        <v>50</v>
      </c>
      <c r="C415" s="32">
        <v>10718.64</v>
      </c>
      <c r="D415" s="30"/>
      <c r="E415" s="32">
        <v>0</v>
      </c>
      <c r="F415" s="32">
        <v>535.93</v>
      </c>
      <c r="G415" s="32">
        <v>2143.72</v>
      </c>
      <c r="H415" s="32">
        <v>0</v>
      </c>
      <c r="I415" s="33">
        <v>13398.29</v>
      </c>
      <c r="J415" s="32">
        <v>0</v>
      </c>
      <c r="K415" s="32">
        <v>0</v>
      </c>
      <c r="L415" s="32">
        <v>2020.23</v>
      </c>
      <c r="M415" s="32">
        <v>0</v>
      </c>
      <c r="N415" s="32">
        <v>0</v>
      </c>
      <c r="O415" s="33">
        <f t="shared" si="0"/>
        <v>15418.52</v>
      </c>
      <c r="P415" s="32">
        <v>1238</v>
      </c>
      <c r="Q415" s="32">
        <v>2474.72</v>
      </c>
      <c r="R415" s="34">
        <v>0</v>
      </c>
      <c r="S415" s="34">
        <v>3712.72</v>
      </c>
      <c r="T415" s="35">
        <f t="shared" si="1"/>
        <v>11705.800000000001</v>
      </c>
    </row>
    <row r="416" spans="1:20" ht="18" customHeight="1">
      <c r="A416" s="30" t="s">
        <v>599</v>
      </c>
      <c r="B416" s="36" t="s">
        <v>137</v>
      </c>
      <c r="C416" s="32">
        <v>12505.96</v>
      </c>
      <c r="D416" s="30"/>
      <c r="E416" s="32">
        <v>0</v>
      </c>
      <c r="F416" s="32">
        <v>625.3</v>
      </c>
      <c r="G416" s="32">
        <v>0</v>
      </c>
      <c r="H416" s="32">
        <v>0</v>
      </c>
      <c r="I416" s="33">
        <v>13131.259999999998</v>
      </c>
      <c r="J416" s="32">
        <v>0</v>
      </c>
      <c r="K416" s="32">
        <v>0</v>
      </c>
      <c r="L416" s="32">
        <v>2051.61</v>
      </c>
      <c r="M416" s="32">
        <v>0</v>
      </c>
      <c r="N416" s="32">
        <v>0</v>
      </c>
      <c r="O416" s="33">
        <f t="shared" si="0"/>
        <v>15182.869999999999</v>
      </c>
      <c r="P416" s="32">
        <v>1444.44</v>
      </c>
      <c r="Q416" s="32">
        <v>2344.52</v>
      </c>
      <c r="R416" s="34">
        <v>480.3100000000004</v>
      </c>
      <c r="S416" s="34">
        <v>4269.27</v>
      </c>
      <c r="T416" s="35">
        <f t="shared" si="1"/>
        <v>10913.599999999999</v>
      </c>
    </row>
    <row r="417" spans="1:20" ht="18" customHeight="1">
      <c r="A417" s="30" t="s">
        <v>600</v>
      </c>
      <c r="B417" s="36" t="s">
        <v>105</v>
      </c>
      <c r="C417" s="32">
        <v>6922.64</v>
      </c>
      <c r="D417" s="30"/>
      <c r="E417" s="32">
        <v>0</v>
      </c>
      <c r="F417" s="32">
        <v>0</v>
      </c>
      <c r="G417" s="32">
        <v>969.17</v>
      </c>
      <c r="H417" s="32">
        <v>0</v>
      </c>
      <c r="I417" s="33">
        <v>7891.81</v>
      </c>
      <c r="J417" s="32">
        <v>0</v>
      </c>
      <c r="K417" s="32">
        <v>0</v>
      </c>
      <c r="L417" s="32">
        <v>2461.87</v>
      </c>
      <c r="M417" s="32">
        <v>0</v>
      </c>
      <c r="N417" s="32">
        <v>0</v>
      </c>
      <c r="O417" s="33">
        <f t="shared" si="0"/>
        <v>10353.68</v>
      </c>
      <c r="P417" s="32">
        <v>761.49</v>
      </c>
      <c r="Q417" s="32">
        <v>987.2</v>
      </c>
      <c r="R417" s="34">
        <v>1895.9899999999996</v>
      </c>
      <c r="S417" s="34">
        <v>3644.68</v>
      </c>
      <c r="T417" s="35">
        <f t="shared" si="1"/>
        <v>6709</v>
      </c>
    </row>
    <row r="418" spans="1:20" ht="18" customHeight="1">
      <c r="A418" s="30" t="s">
        <v>601</v>
      </c>
      <c r="B418" s="36" t="s">
        <v>62</v>
      </c>
      <c r="C418" s="32">
        <v>7585.87</v>
      </c>
      <c r="D418" s="30"/>
      <c r="E418" s="32">
        <v>0</v>
      </c>
      <c r="F418" s="32">
        <v>0</v>
      </c>
      <c r="G418" s="32">
        <v>3171.05</v>
      </c>
      <c r="H418" s="32">
        <v>0</v>
      </c>
      <c r="I418" s="33">
        <v>10756.92</v>
      </c>
      <c r="J418" s="32">
        <v>151.91</v>
      </c>
      <c r="K418" s="32">
        <v>227.86</v>
      </c>
      <c r="L418" s="32">
        <v>5524.4</v>
      </c>
      <c r="M418" s="32">
        <v>109.37</v>
      </c>
      <c r="N418" s="32">
        <v>0</v>
      </c>
      <c r="O418" s="33">
        <f t="shared" si="0"/>
        <v>16770.46</v>
      </c>
      <c r="P418" s="32">
        <v>1204.57</v>
      </c>
      <c r="Q418" s="32">
        <v>1839.91</v>
      </c>
      <c r="R418" s="34">
        <v>902.8200000000004</v>
      </c>
      <c r="S418" s="34">
        <v>3947.3</v>
      </c>
      <c r="T418" s="35">
        <f t="shared" si="1"/>
        <v>12823.16</v>
      </c>
    </row>
    <row r="419" spans="1:20" ht="18" customHeight="1">
      <c r="A419" s="30" t="s">
        <v>602</v>
      </c>
      <c r="B419" s="36" t="s">
        <v>593</v>
      </c>
      <c r="C419" s="32">
        <v>11139.97</v>
      </c>
      <c r="D419" s="30"/>
      <c r="E419" s="32">
        <v>0</v>
      </c>
      <c r="F419" s="32">
        <v>557</v>
      </c>
      <c r="G419" s="32">
        <v>0</v>
      </c>
      <c r="H419" s="32">
        <v>0</v>
      </c>
      <c r="I419" s="33">
        <v>11696.97</v>
      </c>
      <c r="J419" s="32">
        <v>0</v>
      </c>
      <c r="K419" s="32">
        <v>0</v>
      </c>
      <c r="L419" s="32">
        <v>2461.87</v>
      </c>
      <c r="M419" s="32">
        <v>0</v>
      </c>
      <c r="N419" s="32">
        <v>0</v>
      </c>
      <c r="O419" s="33">
        <f t="shared" si="0"/>
        <v>14158.84</v>
      </c>
      <c r="P419" s="32">
        <v>1286.67</v>
      </c>
      <c r="Q419" s="32">
        <v>1941.34</v>
      </c>
      <c r="R419" s="34">
        <v>2520.01</v>
      </c>
      <c r="S419" s="34">
        <v>5748.02</v>
      </c>
      <c r="T419" s="35">
        <f t="shared" si="1"/>
        <v>8410.82</v>
      </c>
    </row>
    <row r="420" spans="1:20" ht="18" customHeight="1">
      <c r="A420" s="30" t="s">
        <v>603</v>
      </c>
      <c r="B420" s="36" t="s">
        <v>604</v>
      </c>
      <c r="C420" s="32">
        <v>10718.64</v>
      </c>
      <c r="D420" s="30"/>
      <c r="E420" s="32">
        <v>0</v>
      </c>
      <c r="F420" s="32">
        <v>535.93</v>
      </c>
      <c r="G420" s="32">
        <v>0</v>
      </c>
      <c r="H420" s="32">
        <v>0</v>
      </c>
      <c r="I420" s="33">
        <v>11254.57</v>
      </c>
      <c r="J420" s="32">
        <v>0</v>
      </c>
      <c r="K420" s="32">
        <v>0</v>
      </c>
      <c r="L420" s="32">
        <v>13716.44</v>
      </c>
      <c r="M420" s="32">
        <v>0</v>
      </c>
      <c r="N420" s="32">
        <v>0</v>
      </c>
      <c r="O420" s="33">
        <f t="shared" si="0"/>
        <v>24971.010000000002</v>
      </c>
      <c r="P420" s="32">
        <v>1238</v>
      </c>
      <c r="Q420" s="32">
        <v>1676.65</v>
      </c>
      <c r="R420" s="34">
        <v>1329.5099999999998</v>
      </c>
      <c r="S420" s="34">
        <v>4244.16</v>
      </c>
      <c r="T420" s="35">
        <f t="shared" si="1"/>
        <v>20726.850000000002</v>
      </c>
    </row>
    <row r="421" spans="1:20" ht="18" customHeight="1">
      <c r="A421" s="30" t="s">
        <v>605</v>
      </c>
      <c r="B421" s="36" t="s">
        <v>62</v>
      </c>
      <c r="C421" s="32">
        <v>4255.28</v>
      </c>
      <c r="D421" s="30"/>
      <c r="E421" s="32">
        <v>0</v>
      </c>
      <c r="F421" s="32">
        <v>0</v>
      </c>
      <c r="G421" s="32">
        <v>0</v>
      </c>
      <c r="H421" s="32">
        <v>0</v>
      </c>
      <c r="I421" s="33">
        <v>4255.28</v>
      </c>
      <c r="J421" s="32">
        <v>0</v>
      </c>
      <c r="K421" s="32">
        <v>0</v>
      </c>
      <c r="L421" s="32">
        <v>2244.69</v>
      </c>
      <c r="M421" s="32">
        <v>0</v>
      </c>
      <c r="N421" s="32">
        <v>0</v>
      </c>
      <c r="O421" s="33">
        <f t="shared" si="0"/>
        <v>6499.969999999999</v>
      </c>
      <c r="P421" s="32">
        <v>468.08</v>
      </c>
      <c r="Q421" s="32">
        <v>127.96</v>
      </c>
      <c r="R421" s="34">
        <v>1096</v>
      </c>
      <c r="S421" s="34">
        <v>1692.04</v>
      </c>
      <c r="T421" s="35">
        <f t="shared" si="1"/>
        <v>4807.929999999999</v>
      </c>
    </row>
    <row r="422" spans="1:20" ht="18" customHeight="1">
      <c r="A422" s="30" t="s">
        <v>606</v>
      </c>
      <c r="B422" s="36" t="s">
        <v>329</v>
      </c>
      <c r="C422" s="32">
        <v>0</v>
      </c>
      <c r="D422" s="30" t="s">
        <v>392</v>
      </c>
      <c r="E422" s="32">
        <v>15444</v>
      </c>
      <c r="F422" s="32">
        <v>0</v>
      </c>
      <c r="G422" s="32">
        <v>0</v>
      </c>
      <c r="H422" s="32">
        <v>0</v>
      </c>
      <c r="I422" s="33">
        <v>15444</v>
      </c>
      <c r="J422" s="32">
        <v>0</v>
      </c>
      <c r="K422" s="32">
        <v>0</v>
      </c>
      <c r="L422" s="32">
        <v>2051.61</v>
      </c>
      <c r="M422" s="32">
        <v>0</v>
      </c>
      <c r="N422" s="32">
        <v>0</v>
      </c>
      <c r="O422" s="33">
        <f t="shared" si="0"/>
        <v>17495.61</v>
      </c>
      <c r="P422" s="32">
        <v>834.36</v>
      </c>
      <c r="Q422" s="32">
        <v>3148.29</v>
      </c>
      <c r="R422" s="34">
        <v>116.73000000000013</v>
      </c>
      <c r="S422" s="34">
        <v>4099.38</v>
      </c>
      <c r="T422" s="35">
        <f t="shared" si="1"/>
        <v>13396.23</v>
      </c>
    </row>
    <row r="423" spans="1:20" ht="18" customHeight="1">
      <c r="A423" s="30" t="s">
        <v>607</v>
      </c>
      <c r="B423" s="36" t="s">
        <v>608</v>
      </c>
      <c r="C423" s="32">
        <v>10718.64</v>
      </c>
      <c r="D423" s="30"/>
      <c r="E423" s="32">
        <v>0</v>
      </c>
      <c r="F423" s="32">
        <v>535.93</v>
      </c>
      <c r="G423" s="32">
        <v>0</v>
      </c>
      <c r="H423" s="32">
        <v>0</v>
      </c>
      <c r="I423" s="33">
        <v>11254.57</v>
      </c>
      <c r="J423" s="32">
        <v>0</v>
      </c>
      <c r="K423" s="32">
        <v>0</v>
      </c>
      <c r="L423" s="32">
        <v>2020.23</v>
      </c>
      <c r="M423" s="32">
        <v>0</v>
      </c>
      <c r="N423" s="32">
        <v>0</v>
      </c>
      <c r="O423" s="33">
        <f t="shared" si="0"/>
        <v>13274.8</v>
      </c>
      <c r="P423" s="32">
        <v>1238</v>
      </c>
      <c r="Q423" s="32">
        <v>1885.2</v>
      </c>
      <c r="R423" s="34">
        <v>-2.2737367544323206E-13</v>
      </c>
      <c r="S423" s="34">
        <v>3123.2</v>
      </c>
      <c r="T423" s="35">
        <f t="shared" si="1"/>
        <v>10151.599999999999</v>
      </c>
    </row>
    <row r="424" spans="1:20" ht="18" customHeight="1">
      <c r="A424" s="30" t="s">
        <v>609</v>
      </c>
      <c r="B424" s="36" t="s">
        <v>119</v>
      </c>
      <c r="C424" s="32">
        <v>3858.11</v>
      </c>
      <c r="D424" s="30"/>
      <c r="E424" s="32">
        <v>0</v>
      </c>
      <c r="F424" s="32">
        <v>0</v>
      </c>
      <c r="G424" s="32">
        <v>0</v>
      </c>
      <c r="H424" s="32">
        <v>0</v>
      </c>
      <c r="I424" s="33">
        <v>3858.11</v>
      </c>
      <c r="J424" s="32">
        <v>1169.12</v>
      </c>
      <c r="K424" s="32">
        <v>3507.37</v>
      </c>
      <c r="L424" s="32">
        <v>9006.68</v>
      </c>
      <c r="M424" s="32">
        <v>0</v>
      </c>
      <c r="N424" s="32">
        <v>0</v>
      </c>
      <c r="O424" s="33">
        <f t="shared" si="0"/>
        <v>17541.28</v>
      </c>
      <c r="P424" s="32">
        <v>810.2</v>
      </c>
      <c r="Q424" s="32">
        <v>512.94</v>
      </c>
      <c r="R424" s="34">
        <v>3012.3499999999995</v>
      </c>
      <c r="S424" s="34">
        <v>4335.49</v>
      </c>
      <c r="T424" s="35">
        <f t="shared" si="1"/>
        <v>13205.789999999999</v>
      </c>
    </row>
    <row r="425" spans="1:20" ht="18" customHeight="1">
      <c r="A425" s="30" t="s">
        <v>610</v>
      </c>
      <c r="B425" s="36" t="s">
        <v>137</v>
      </c>
      <c r="C425" s="32">
        <v>12032.97</v>
      </c>
      <c r="D425" s="30"/>
      <c r="E425" s="32">
        <v>0</v>
      </c>
      <c r="F425" s="32">
        <v>601.65</v>
      </c>
      <c r="G425" s="32">
        <v>0</v>
      </c>
      <c r="H425" s="32">
        <v>0</v>
      </c>
      <c r="I425" s="33">
        <v>12634.62</v>
      </c>
      <c r="J425" s="32">
        <v>0</v>
      </c>
      <c r="K425" s="32">
        <v>0</v>
      </c>
      <c r="L425" s="32">
        <v>2051.61</v>
      </c>
      <c r="M425" s="32">
        <v>0</v>
      </c>
      <c r="N425" s="32">
        <v>0</v>
      </c>
      <c r="O425" s="33">
        <f t="shared" si="0"/>
        <v>14686.230000000001</v>
      </c>
      <c r="P425" s="32">
        <v>1389.81</v>
      </c>
      <c r="Q425" s="32">
        <v>2222.96</v>
      </c>
      <c r="R425" s="34">
        <v>0</v>
      </c>
      <c r="S425" s="34">
        <v>3612.77</v>
      </c>
      <c r="T425" s="35">
        <f t="shared" si="1"/>
        <v>11073.460000000001</v>
      </c>
    </row>
    <row r="426" spans="1:20" ht="18" customHeight="1">
      <c r="A426" s="30" t="s">
        <v>611</v>
      </c>
      <c r="B426" s="36" t="s">
        <v>542</v>
      </c>
      <c r="C426" s="32">
        <v>5591.95</v>
      </c>
      <c r="D426" s="30"/>
      <c r="E426" s="32">
        <v>0</v>
      </c>
      <c r="F426" s="32">
        <v>0</v>
      </c>
      <c r="G426" s="32">
        <v>0</v>
      </c>
      <c r="H426" s="32">
        <v>0</v>
      </c>
      <c r="I426" s="33">
        <v>5591.95</v>
      </c>
      <c r="J426" s="32">
        <v>0</v>
      </c>
      <c r="K426" s="32">
        <v>0</v>
      </c>
      <c r="L426" s="32">
        <v>2075.75</v>
      </c>
      <c r="M426" s="32">
        <v>0</v>
      </c>
      <c r="N426" s="32">
        <v>0</v>
      </c>
      <c r="O426" s="33">
        <f t="shared" si="0"/>
        <v>7667.7</v>
      </c>
      <c r="P426" s="32">
        <v>615.11</v>
      </c>
      <c r="Q426" s="32">
        <v>499.27</v>
      </c>
      <c r="R426" s="34">
        <v>1043.4</v>
      </c>
      <c r="S426" s="34">
        <v>2157.78</v>
      </c>
      <c r="T426" s="35">
        <f t="shared" si="1"/>
        <v>5509.92</v>
      </c>
    </row>
    <row r="427" spans="1:20" ht="18" customHeight="1">
      <c r="A427" s="30" t="s">
        <v>612</v>
      </c>
      <c r="B427" s="36" t="s">
        <v>102</v>
      </c>
      <c r="C427" s="32">
        <v>6922.64</v>
      </c>
      <c r="D427" s="30"/>
      <c r="E427" s="32">
        <v>0</v>
      </c>
      <c r="F427" s="32">
        <v>812.26</v>
      </c>
      <c r="G427" s="32">
        <v>0</v>
      </c>
      <c r="H427" s="32">
        <v>0</v>
      </c>
      <c r="I427" s="33">
        <v>7734.9</v>
      </c>
      <c r="J427" s="32">
        <v>0</v>
      </c>
      <c r="K427" s="32">
        <v>0</v>
      </c>
      <c r="L427" s="32">
        <v>10051.98</v>
      </c>
      <c r="M427" s="32">
        <v>0</v>
      </c>
      <c r="N427" s="32">
        <v>0</v>
      </c>
      <c r="O427" s="33">
        <f t="shared" si="0"/>
        <v>17786.879999999997</v>
      </c>
      <c r="P427" s="32">
        <v>774.69</v>
      </c>
      <c r="Q427" s="32">
        <v>674.01</v>
      </c>
      <c r="R427" s="34">
        <v>3034.4099999999994</v>
      </c>
      <c r="S427" s="34">
        <v>4483.11</v>
      </c>
      <c r="T427" s="35">
        <f t="shared" si="1"/>
        <v>13303.769999999997</v>
      </c>
    </row>
    <row r="428" spans="1:20" ht="18" customHeight="1">
      <c r="A428" s="30" t="s">
        <v>613</v>
      </c>
      <c r="B428" s="36" t="s">
        <v>235</v>
      </c>
      <c r="C428" s="32">
        <v>12032.97</v>
      </c>
      <c r="D428" s="30"/>
      <c r="E428" s="32">
        <v>0</v>
      </c>
      <c r="F428" s="32">
        <v>601.65</v>
      </c>
      <c r="G428" s="32">
        <v>0</v>
      </c>
      <c r="H428" s="32">
        <v>0</v>
      </c>
      <c r="I428" s="33">
        <v>12634.62</v>
      </c>
      <c r="J428" s="32">
        <v>0</v>
      </c>
      <c r="K428" s="32">
        <v>0</v>
      </c>
      <c r="L428" s="32">
        <v>7691.13</v>
      </c>
      <c r="M428" s="32">
        <v>0</v>
      </c>
      <c r="N428" s="32">
        <v>0</v>
      </c>
      <c r="O428" s="33">
        <f t="shared" si="0"/>
        <v>20325.75</v>
      </c>
      <c r="P428" s="32">
        <v>1389.81</v>
      </c>
      <c r="Q428" s="32">
        <v>2118.69</v>
      </c>
      <c r="R428" s="34">
        <v>2647.1899999999996</v>
      </c>
      <c r="S428" s="34">
        <v>6155.69</v>
      </c>
      <c r="T428" s="35">
        <f t="shared" si="1"/>
        <v>14170.060000000001</v>
      </c>
    </row>
    <row r="429" spans="1:20" ht="18" customHeight="1">
      <c r="A429" s="30" t="s">
        <v>614</v>
      </c>
      <c r="B429" s="36" t="s">
        <v>271</v>
      </c>
      <c r="C429" s="32">
        <v>11577.87</v>
      </c>
      <c r="D429" s="30"/>
      <c r="E429" s="32">
        <v>0</v>
      </c>
      <c r="F429" s="32">
        <v>0</v>
      </c>
      <c r="G429" s="32">
        <v>0</v>
      </c>
      <c r="H429" s="32">
        <v>0</v>
      </c>
      <c r="I429" s="33">
        <v>11577.87</v>
      </c>
      <c r="J429" s="32">
        <v>0</v>
      </c>
      <c r="K429" s="32">
        <v>0</v>
      </c>
      <c r="L429" s="32">
        <v>2244.69</v>
      </c>
      <c r="M429" s="32">
        <v>0</v>
      </c>
      <c r="N429" s="32">
        <v>0</v>
      </c>
      <c r="O429" s="33">
        <f t="shared" si="0"/>
        <v>13822.560000000001</v>
      </c>
      <c r="P429" s="32">
        <v>1273.57</v>
      </c>
      <c r="Q429" s="32">
        <v>1912.19</v>
      </c>
      <c r="R429" s="34">
        <v>2474.7699999999995</v>
      </c>
      <c r="S429" s="34">
        <v>5660.53</v>
      </c>
      <c r="T429" s="35">
        <f t="shared" si="1"/>
        <v>8162.030000000002</v>
      </c>
    </row>
    <row r="430" spans="1:20" ht="18" customHeight="1">
      <c r="A430" s="30" t="s">
        <v>615</v>
      </c>
      <c r="B430" s="36" t="s">
        <v>92</v>
      </c>
      <c r="C430" s="32">
        <v>6127.68</v>
      </c>
      <c r="D430" s="30"/>
      <c r="E430" s="32">
        <v>0</v>
      </c>
      <c r="F430" s="32">
        <v>0</v>
      </c>
      <c r="G430" s="32">
        <v>1838.3</v>
      </c>
      <c r="H430" s="32">
        <v>0</v>
      </c>
      <c r="I430" s="33">
        <v>7965.98</v>
      </c>
      <c r="J430" s="32">
        <v>0</v>
      </c>
      <c r="K430" s="32">
        <v>0</v>
      </c>
      <c r="L430" s="32">
        <v>2020.23</v>
      </c>
      <c r="M430" s="32">
        <v>0</v>
      </c>
      <c r="N430" s="32">
        <v>0</v>
      </c>
      <c r="O430" s="33">
        <f t="shared" si="0"/>
        <v>9986.21</v>
      </c>
      <c r="P430" s="32">
        <v>674.04</v>
      </c>
      <c r="Q430" s="32">
        <v>1031.65</v>
      </c>
      <c r="R430" s="34">
        <v>1201.73</v>
      </c>
      <c r="S430" s="34">
        <v>2907.42</v>
      </c>
      <c r="T430" s="35">
        <f t="shared" si="1"/>
        <v>7078.789999999999</v>
      </c>
    </row>
    <row r="431" spans="1:20" ht="18" customHeight="1">
      <c r="A431" s="30" t="s">
        <v>616</v>
      </c>
      <c r="B431" s="36" t="s">
        <v>617</v>
      </c>
      <c r="C431" s="32">
        <v>5261.06</v>
      </c>
      <c r="D431" s="30"/>
      <c r="E431" s="32">
        <v>0</v>
      </c>
      <c r="F431" s="32">
        <v>0</v>
      </c>
      <c r="G431" s="32">
        <v>0</v>
      </c>
      <c r="H431" s="32">
        <v>0</v>
      </c>
      <c r="I431" s="33">
        <v>5261.06</v>
      </c>
      <c r="J431" s="32">
        <v>0</v>
      </c>
      <c r="K431" s="32">
        <v>0</v>
      </c>
      <c r="L431" s="32">
        <v>1400</v>
      </c>
      <c r="M431" s="32">
        <v>0</v>
      </c>
      <c r="N431" s="32">
        <v>0</v>
      </c>
      <c r="O431" s="33">
        <f t="shared" si="0"/>
        <v>6661.06</v>
      </c>
      <c r="P431" s="32">
        <v>578.72</v>
      </c>
      <c r="Q431" s="32">
        <v>418.28</v>
      </c>
      <c r="R431" s="34">
        <v>0</v>
      </c>
      <c r="S431" s="34">
        <v>997</v>
      </c>
      <c r="T431" s="35">
        <f t="shared" si="1"/>
        <v>5664.06</v>
      </c>
    </row>
    <row r="432" spans="1:20" ht="18" customHeight="1">
      <c r="A432" s="30" t="s">
        <v>618</v>
      </c>
      <c r="B432" s="36" t="s">
        <v>619</v>
      </c>
      <c r="C432" s="32">
        <v>11139.97</v>
      </c>
      <c r="D432" s="30"/>
      <c r="E432" s="32">
        <v>0</v>
      </c>
      <c r="F432" s="32">
        <v>557</v>
      </c>
      <c r="G432" s="32">
        <v>0</v>
      </c>
      <c r="H432" s="32">
        <v>0</v>
      </c>
      <c r="I432" s="33">
        <v>11696.97</v>
      </c>
      <c r="J432" s="32">
        <v>0</v>
      </c>
      <c r="K432" s="32">
        <v>0</v>
      </c>
      <c r="L432" s="32">
        <v>1400</v>
      </c>
      <c r="M432" s="32">
        <v>0</v>
      </c>
      <c r="N432" s="32">
        <v>0</v>
      </c>
      <c r="O432" s="33">
        <f t="shared" si="0"/>
        <v>13096.97</v>
      </c>
      <c r="P432" s="32">
        <v>1286.67</v>
      </c>
      <c r="Q432" s="32">
        <v>1941.34</v>
      </c>
      <c r="R432" s="34">
        <v>2.2737367544323206E-13</v>
      </c>
      <c r="S432" s="34">
        <v>3228.01</v>
      </c>
      <c r="T432" s="35">
        <f t="shared" si="1"/>
        <v>9868.96</v>
      </c>
    </row>
    <row r="433" spans="1:20" ht="18" customHeight="1">
      <c r="A433" s="30" t="s">
        <v>620</v>
      </c>
      <c r="B433" s="36" t="s">
        <v>42</v>
      </c>
      <c r="C433" s="32">
        <v>4255.28</v>
      </c>
      <c r="D433" s="30"/>
      <c r="E433" s="32">
        <v>0</v>
      </c>
      <c r="F433" s="32">
        <v>0</v>
      </c>
      <c r="G433" s="32">
        <v>0</v>
      </c>
      <c r="H433" s="32">
        <v>0</v>
      </c>
      <c r="I433" s="33">
        <v>4255.28</v>
      </c>
      <c r="J433" s="32">
        <v>0</v>
      </c>
      <c r="K433" s="32">
        <v>0</v>
      </c>
      <c r="L433" s="32">
        <v>2075.75</v>
      </c>
      <c r="M433" s="32">
        <v>0</v>
      </c>
      <c r="N433" s="32">
        <v>0</v>
      </c>
      <c r="O433" s="33">
        <f t="shared" si="0"/>
        <v>6331.03</v>
      </c>
      <c r="P433" s="32">
        <v>468.08</v>
      </c>
      <c r="Q433" s="32">
        <v>215.99</v>
      </c>
      <c r="R433" s="34">
        <v>540.24</v>
      </c>
      <c r="S433" s="34">
        <v>1224.31</v>
      </c>
      <c r="T433" s="35">
        <f t="shared" si="1"/>
        <v>5106.719999999999</v>
      </c>
    </row>
    <row r="434" spans="1:20" ht="18" customHeight="1">
      <c r="A434" s="30" t="s">
        <v>621</v>
      </c>
      <c r="B434" s="36" t="s">
        <v>622</v>
      </c>
      <c r="C434" s="32">
        <v>10718.64</v>
      </c>
      <c r="D434" s="30"/>
      <c r="E434" s="32">
        <v>0</v>
      </c>
      <c r="F434" s="32">
        <v>535.93</v>
      </c>
      <c r="G434" s="32">
        <v>0</v>
      </c>
      <c r="H434" s="32">
        <v>0</v>
      </c>
      <c r="I434" s="33">
        <v>11254.57</v>
      </c>
      <c r="J434" s="32">
        <v>0</v>
      </c>
      <c r="K434" s="32">
        <v>0</v>
      </c>
      <c r="L434" s="32">
        <v>2020.23</v>
      </c>
      <c r="M434" s="32">
        <v>0</v>
      </c>
      <c r="N434" s="32">
        <v>0</v>
      </c>
      <c r="O434" s="33">
        <f t="shared" si="0"/>
        <v>13274.8</v>
      </c>
      <c r="P434" s="32">
        <v>1238</v>
      </c>
      <c r="Q434" s="32">
        <v>1885.2</v>
      </c>
      <c r="R434" s="34">
        <v>558.72</v>
      </c>
      <c r="S434" s="34">
        <v>3681.92</v>
      </c>
      <c r="T434" s="35">
        <f t="shared" si="1"/>
        <v>9592.88</v>
      </c>
    </row>
    <row r="435" spans="1:20" ht="18" customHeight="1">
      <c r="A435" s="30" t="s">
        <v>623</v>
      </c>
      <c r="B435" s="36" t="s">
        <v>81</v>
      </c>
      <c r="C435" s="32">
        <v>6127.68</v>
      </c>
      <c r="D435" s="30" t="s">
        <v>76</v>
      </c>
      <c r="E435" s="32">
        <v>4989.6</v>
      </c>
      <c r="F435" s="32">
        <v>0</v>
      </c>
      <c r="G435" s="32">
        <v>0</v>
      </c>
      <c r="H435" s="32">
        <v>0</v>
      </c>
      <c r="I435" s="33">
        <v>11117.28</v>
      </c>
      <c r="J435" s="32">
        <v>0</v>
      </c>
      <c r="K435" s="32">
        <v>0</v>
      </c>
      <c r="L435" s="32">
        <v>2020.23</v>
      </c>
      <c r="M435" s="32">
        <v>0</v>
      </c>
      <c r="N435" s="32">
        <v>0</v>
      </c>
      <c r="O435" s="33">
        <f t="shared" si="0"/>
        <v>13137.51</v>
      </c>
      <c r="P435" s="32">
        <v>674.04</v>
      </c>
      <c r="Q435" s="32">
        <v>1898.26</v>
      </c>
      <c r="R435" s="34">
        <v>1611.2799999999997</v>
      </c>
      <c r="S435" s="34">
        <v>4183.58</v>
      </c>
      <c r="T435" s="35">
        <f t="shared" si="1"/>
        <v>8953.93</v>
      </c>
    </row>
    <row r="436" spans="1:20" ht="18" customHeight="1">
      <c r="A436" s="30" t="s">
        <v>624</v>
      </c>
      <c r="B436" s="36" t="s">
        <v>562</v>
      </c>
      <c r="C436" s="32">
        <v>0</v>
      </c>
      <c r="D436" s="30" t="s">
        <v>70</v>
      </c>
      <c r="E436" s="32">
        <v>14256</v>
      </c>
      <c r="F436" s="32">
        <v>601.65</v>
      </c>
      <c r="G436" s="32">
        <v>0</v>
      </c>
      <c r="H436" s="32">
        <v>0</v>
      </c>
      <c r="I436" s="33">
        <v>14857.65</v>
      </c>
      <c r="J436" s="32">
        <v>0</v>
      </c>
      <c r="K436" s="32">
        <v>0</v>
      </c>
      <c r="L436" s="32">
        <v>2051.61</v>
      </c>
      <c r="M436" s="32">
        <v>0</v>
      </c>
      <c r="N436" s="32">
        <v>0</v>
      </c>
      <c r="O436" s="33">
        <f t="shared" si="0"/>
        <v>16909.26</v>
      </c>
      <c r="P436" s="32">
        <v>1389.81</v>
      </c>
      <c r="Q436" s="32">
        <v>2782.16</v>
      </c>
      <c r="R436" s="34">
        <v>2442.4900000000002</v>
      </c>
      <c r="S436" s="34">
        <v>6614.46</v>
      </c>
      <c r="T436" s="35">
        <f t="shared" si="1"/>
        <v>10294.8</v>
      </c>
    </row>
    <row r="437" spans="1:20" ht="18" customHeight="1">
      <c r="A437" s="30" t="s">
        <v>625</v>
      </c>
      <c r="B437" s="36" t="s">
        <v>137</v>
      </c>
      <c r="C437" s="32">
        <v>6127.68</v>
      </c>
      <c r="D437" s="30"/>
      <c r="E437" s="32">
        <v>0</v>
      </c>
      <c r="F437" s="32">
        <v>0</v>
      </c>
      <c r="G437" s="32">
        <v>1838.3</v>
      </c>
      <c r="H437" s="32">
        <v>0</v>
      </c>
      <c r="I437" s="33">
        <v>7965.98</v>
      </c>
      <c r="J437" s="32">
        <v>0</v>
      </c>
      <c r="K437" s="32">
        <v>0</v>
      </c>
      <c r="L437" s="32">
        <v>2051.61</v>
      </c>
      <c r="M437" s="32">
        <v>0</v>
      </c>
      <c r="N437" s="32">
        <v>0</v>
      </c>
      <c r="O437" s="33">
        <f t="shared" si="0"/>
        <v>10017.59</v>
      </c>
      <c r="P437" s="32">
        <v>674.04</v>
      </c>
      <c r="Q437" s="32">
        <v>904.06</v>
      </c>
      <c r="R437" s="34">
        <v>2123.13</v>
      </c>
      <c r="S437" s="34">
        <v>3701.23</v>
      </c>
      <c r="T437" s="35">
        <f t="shared" si="1"/>
        <v>6316.360000000001</v>
      </c>
    </row>
    <row r="438" spans="1:20" ht="18" customHeight="1">
      <c r="A438" s="30" t="s">
        <v>626</v>
      </c>
      <c r="B438" s="36" t="s">
        <v>627</v>
      </c>
      <c r="C438" s="32">
        <v>14039.42</v>
      </c>
      <c r="D438" s="30"/>
      <c r="E438" s="32">
        <v>0</v>
      </c>
      <c r="F438" s="32">
        <v>1067.47</v>
      </c>
      <c r="G438" s="32">
        <v>7309.96</v>
      </c>
      <c r="H438" s="32">
        <v>0</v>
      </c>
      <c r="I438" s="33">
        <v>22416.85</v>
      </c>
      <c r="J438" s="32">
        <v>185.85</v>
      </c>
      <c r="K438" s="32">
        <v>557.54</v>
      </c>
      <c r="L438" s="32">
        <v>8627.470000000001</v>
      </c>
      <c r="M438" s="32">
        <v>424.79</v>
      </c>
      <c r="N438" s="32">
        <v>0</v>
      </c>
      <c r="O438" s="33">
        <f t="shared" si="0"/>
        <v>32212.5</v>
      </c>
      <c r="P438" s="32">
        <v>2527.18</v>
      </c>
      <c r="Q438" s="32">
        <v>4921.55</v>
      </c>
      <c r="R438" s="34">
        <v>-4.547473508864641E-13</v>
      </c>
      <c r="S438" s="34">
        <v>7448.73</v>
      </c>
      <c r="T438" s="35">
        <f t="shared" si="1"/>
        <v>24763.77</v>
      </c>
    </row>
    <row r="439" spans="1:20" ht="18" customHeight="1">
      <c r="A439" s="30" t="s">
        <v>628</v>
      </c>
      <c r="B439" s="31" t="s">
        <v>629</v>
      </c>
      <c r="C439" s="32">
        <v>10718.64</v>
      </c>
      <c r="D439" s="30"/>
      <c r="E439" s="32">
        <v>0</v>
      </c>
      <c r="F439" s="32">
        <v>535.93</v>
      </c>
      <c r="G439" s="32">
        <v>1071.86</v>
      </c>
      <c r="H439" s="32">
        <v>0</v>
      </c>
      <c r="I439" s="33">
        <v>12326.43</v>
      </c>
      <c r="J439" s="32">
        <v>0</v>
      </c>
      <c r="K439" s="32">
        <v>0</v>
      </c>
      <c r="L439" s="32">
        <v>2020.23</v>
      </c>
      <c r="M439" s="32">
        <v>0</v>
      </c>
      <c r="N439" s="32">
        <v>0</v>
      </c>
      <c r="O439" s="33">
        <f t="shared" si="0"/>
        <v>14346.66</v>
      </c>
      <c r="P439" s="32">
        <v>1238</v>
      </c>
      <c r="Q439" s="32">
        <v>1870.46</v>
      </c>
      <c r="R439" s="34">
        <v>1125.46</v>
      </c>
      <c r="S439" s="34">
        <v>4233.92</v>
      </c>
      <c r="T439" s="35">
        <f t="shared" si="1"/>
        <v>10112.74</v>
      </c>
    </row>
    <row r="440" spans="1:20" ht="18" customHeight="1">
      <c r="A440" s="30" t="s">
        <v>630</v>
      </c>
      <c r="B440" s="36" t="s">
        <v>151</v>
      </c>
      <c r="C440" s="32">
        <v>3575.78</v>
      </c>
      <c r="D440" s="30" t="s">
        <v>76</v>
      </c>
      <c r="E440" s="32">
        <v>4989.6</v>
      </c>
      <c r="F440" s="32">
        <v>0</v>
      </c>
      <c r="G440" s="32">
        <v>0</v>
      </c>
      <c r="H440" s="32">
        <v>0</v>
      </c>
      <c r="I440" s="33">
        <v>8565.380000000001</v>
      </c>
      <c r="J440" s="32">
        <v>0</v>
      </c>
      <c r="K440" s="32">
        <v>0</v>
      </c>
      <c r="L440" s="32">
        <v>2020.23</v>
      </c>
      <c r="M440" s="32">
        <v>0</v>
      </c>
      <c r="N440" s="32">
        <v>0</v>
      </c>
      <c r="O440" s="33">
        <f t="shared" si="0"/>
        <v>10585.61</v>
      </c>
      <c r="P440" s="32">
        <v>393.34</v>
      </c>
      <c r="Q440" s="32">
        <v>1377.95</v>
      </c>
      <c r="R440" s="34">
        <v>931.83</v>
      </c>
      <c r="S440" s="34">
        <v>2703.12</v>
      </c>
      <c r="T440" s="35">
        <f t="shared" si="1"/>
        <v>7882.490000000001</v>
      </c>
    </row>
    <row r="441" spans="1:20" ht="18" customHeight="1">
      <c r="A441" s="30" t="s">
        <v>631</v>
      </c>
      <c r="B441" s="36" t="s">
        <v>128</v>
      </c>
      <c r="C441" s="32">
        <v>5591.95</v>
      </c>
      <c r="D441" s="30" t="s">
        <v>76</v>
      </c>
      <c r="E441" s="32">
        <v>4989.6</v>
      </c>
      <c r="F441" s="32">
        <v>0</v>
      </c>
      <c r="G441" s="32">
        <v>0</v>
      </c>
      <c r="H441" s="32">
        <v>0</v>
      </c>
      <c r="I441" s="33">
        <v>10581.55</v>
      </c>
      <c r="J441" s="32">
        <v>0</v>
      </c>
      <c r="K441" s="32">
        <v>0</v>
      </c>
      <c r="L441" s="32">
        <v>2051.61</v>
      </c>
      <c r="M441" s="32">
        <v>0</v>
      </c>
      <c r="N441" s="32">
        <v>0</v>
      </c>
      <c r="O441" s="33">
        <f t="shared" si="0"/>
        <v>12633.16</v>
      </c>
      <c r="P441" s="32">
        <v>615.11</v>
      </c>
      <c r="Q441" s="32">
        <v>1871.41</v>
      </c>
      <c r="R441" s="34">
        <v>1630.0400000000004</v>
      </c>
      <c r="S441" s="34">
        <v>4116.56</v>
      </c>
      <c r="T441" s="35">
        <f t="shared" si="1"/>
        <v>8516.599999999999</v>
      </c>
    </row>
    <row r="442" spans="1:20" ht="18" customHeight="1">
      <c r="A442" s="30" t="s">
        <v>632</v>
      </c>
      <c r="B442" s="36" t="s">
        <v>28</v>
      </c>
      <c r="C442" s="32">
        <v>10718.64</v>
      </c>
      <c r="D442" s="30"/>
      <c r="E442" s="32">
        <v>0</v>
      </c>
      <c r="F442" s="32">
        <v>535.93</v>
      </c>
      <c r="G442" s="32">
        <v>1071.86</v>
      </c>
      <c r="H442" s="32">
        <v>0</v>
      </c>
      <c r="I442" s="33">
        <v>12326.43</v>
      </c>
      <c r="J442" s="32">
        <v>0</v>
      </c>
      <c r="K442" s="32">
        <v>0</v>
      </c>
      <c r="L442" s="32">
        <v>1918.87</v>
      </c>
      <c r="M442" s="32">
        <v>0</v>
      </c>
      <c r="N442" s="32">
        <v>0</v>
      </c>
      <c r="O442" s="33">
        <f t="shared" si="0"/>
        <v>14245.3</v>
      </c>
      <c r="P442" s="32">
        <v>1238</v>
      </c>
      <c r="Q442" s="32">
        <v>2179.96</v>
      </c>
      <c r="R442" s="34">
        <v>107.19000000000005</v>
      </c>
      <c r="S442" s="34">
        <v>3525.15</v>
      </c>
      <c r="T442" s="35">
        <f t="shared" si="1"/>
        <v>10720.15</v>
      </c>
    </row>
    <row r="443" spans="1:20" ht="18" customHeight="1">
      <c r="A443" s="30" t="s">
        <v>633</v>
      </c>
      <c r="B443" s="31" t="s">
        <v>28</v>
      </c>
      <c r="C443" s="32">
        <v>10718.64</v>
      </c>
      <c r="D443" s="30"/>
      <c r="E443" s="32">
        <v>0</v>
      </c>
      <c r="F443" s="32">
        <v>0</v>
      </c>
      <c r="G443" s="32">
        <v>0</v>
      </c>
      <c r="H443" s="32">
        <v>0</v>
      </c>
      <c r="I443" s="33">
        <v>10718.64</v>
      </c>
      <c r="J443" s="32">
        <v>0</v>
      </c>
      <c r="K443" s="32">
        <v>0</v>
      </c>
      <c r="L443" s="32">
        <v>1757.17</v>
      </c>
      <c r="M443" s="32">
        <v>0</v>
      </c>
      <c r="N443" s="32">
        <v>0</v>
      </c>
      <c r="O443" s="33">
        <f t="shared" si="0"/>
        <v>12475.81</v>
      </c>
      <c r="P443" s="32">
        <v>1179.05</v>
      </c>
      <c r="Q443" s="32">
        <v>1754.03</v>
      </c>
      <c r="R443" s="34">
        <v>2289.5299999999997</v>
      </c>
      <c r="S443" s="34">
        <v>5222.61</v>
      </c>
      <c r="T443" s="35">
        <f t="shared" si="1"/>
        <v>7253.2</v>
      </c>
    </row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Zeros="0" tabSelected="1" zoomScale="85" zoomScaleNormal="85" workbookViewId="0" topLeftCell="F42">
      <selection activeCell="T25" sqref="T25"/>
    </sheetView>
  </sheetViews>
  <sheetFormatPr defaultColWidth="9.140625" defaultRowHeight="17.25" customHeight="1"/>
  <cols>
    <col min="1" max="1" width="40.8515625" style="0" customWidth="1"/>
    <col min="2" max="2" width="33.0039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5.57421875" style="0" customWidth="1"/>
    <col min="11" max="11" width="14.7109375" style="0" customWidth="1"/>
    <col min="12" max="12" width="14.140625" style="0" customWidth="1"/>
    <col min="13" max="13" width="13.57421875" style="0" customWidth="1"/>
    <col min="14" max="14" width="14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634</v>
      </c>
      <c r="B16" s="3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635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636</v>
      </c>
      <c r="B24" s="30" t="s">
        <v>637</v>
      </c>
      <c r="C24" s="32">
        <v>0</v>
      </c>
      <c r="D24" s="30" t="s">
        <v>638</v>
      </c>
      <c r="E24" s="32">
        <v>0</v>
      </c>
      <c r="F24" s="32">
        <v>0</v>
      </c>
      <c r="G24" s="32">
        <v>3636.82</v>
      </c>
      <c r="H24" s="32">
        <v>0</v>
      </c>
      <c r="I24" s="33">
        <v>3636.82</v>
      </c>
      <c r="J24" s="32">
        <v>0</v>
      </c>
      <c r="K24" s="32">
        <v>0</v>
      </c>
      <c r="L24" s="32">
        <v>1400</v>
      </c>
      <c r="M24" s="32">
        <v>0</v>
      </c>
      <c r="N24" s="32">
        <v>0</v>
      </c>
      <c r="O24" s="33">
        <f aca="true" t="shared" si="0" ref="O24:O62">SUM(I24:N24)</f>
        <v>5036.82</v>
      </c>
      <c r="P24" s="32">
        <v>0</v>
      </c>
      <c r="Q24" s="32">
        <v>190.72</v>
      </c>
      <c r="R24" s="34">
        <v>0</v>
      </c>
      <c r="S24" s="34">
        <v>190.72</v>
      </c>
      <c r="T24" s="35">
        <f aca="true" t="shared" si="1" ref="T24:T62">O24-S24</f>
        <v>4846.099999999999</v>
      </c>
    </row>
    <row r="25" spans="1:20" ht="18" customHeight="1">
      <c r="A25" s="30" t="s">
        <v>639</v>
      </c>
      <c r="B25" s="30" t="s">
        <v>637</v>
      </c>
      <c r="C25" s="32">
        <v>0</v>
      </c>
      <c r="D25" s="30" t="s">
        <v>640</v>
      </c>
      <c r="E25" s="32">
        <v>15444</v>
      </c>
      <c r="F25" s="32">
        <v>0</v>
      </c>
      <c r="G25" s="32">
        <v>0</v>
      </c>
      <c r="H25" s="32">
        <v>0</v>
      </c>
      <c r="I25" s="33">
        <v>15444</v>
      </c>
      <c r="J25" s="32">
        <v>0</v>
      </c>
      <c r="K25" s="32">
        <v>0</v>
      </c>
      <c r="L25" s="32">
        <f>7708.68+1400</f>
        <v>9108.68</v>
      </c>
      <c r="M25" s="32">
        <v>0</v>
      </c>
      <c r="N25" s="32">
        <v>0</v>
      </c>
      <c r="O25" s="33">
        <f t="shared" si="0"/>
        <v>24552.68</v>
      </c>
      <c r="P25" s="32">
        <v>0</v>
      </c>
      <c r="Q25" s="32">
        <v>3377.74</v>
      </c>
      <c r="R25" s="34">
        <v>3478.9400000000005</v>
      </c>
      <c r="S25" s="34">
        <v>6856.68</v>
      </c>
      <c r="T25" s="35">
        <f t="shared" si="1"/>
        <v>17696</v>
      </c>
    </row>
    <row r="26" spans="1:20" ht="18" customHeight="1">
      <c r="A26" s="30" t="s">
        <v>641</v>
      </c>
      <c r="B26" s="30" t="s">
        <v>642</v>
      </c>
      <c r="C26" s="32">
        <v>0</v>
      </c>
      <c r="D26" s="30" t="s">
        <v>70</v>
      </c>
      <c r="E26" s="32">
        <v>14256</v>
      </c>
      <c r="F26" s="32">
        <v>0</v>
      </c>
      <c r="G26" s="32">
        <v>0</v>
      </c>
      <c r="H26" s="32">
        <v>0</v>
      </c>
      <c r="I26" s="33">
        <v>14256</v>
      </c>
      <c r="J26" s="32">
        <v>0</v>
      </c>
      <c r="K26" s="32">
        <v>0</v>
      </c>
      <c r="L26" s="32">
        <f>651.61+1400</f>
        <v>2051.61</v>
      </c>
      <c r="M26" s="32">
        <v>0</v>
      </c>
      <c r="N26" s="32">
        <v>0</v>
      </c>
      <c r="O26" s="33">
        <f t="shared" si="0"/>
        <v>16307.61</v>
      </c>
      <c r="P26" s="32">
        <v>570.88</v>
      </c>
      <c r="Q26" s="32">
        <v>2841.91</v>
      </c>
      <c r="R26" s="34">
        <v>2200.29</v>
      </c>
      <c r="S26" s="34">
        <v>5613.08</v>
      </c>
      <c r="T26" s="35">
        <f t="shared" si="1"/>
        <v>10694.53</v>
      </c>
    </row>
    <row r="27" spans="1:20" ht="18" customHeight="1">
      <c r="A27" s="30" t="s">
        <v>643</v>
      </c>
      <c r="B27" s="40" t="s">
        <v>644</v>
      </c>
      <c r="C27" s="32">
        <v>0</v>
      </c>
      <c r="D27" s="30" t="s">
        <v>70</v>
      </c>
      <c r="E27" s="32">
        <v>14256</v>
      </c>
      <c r="F27" s="32">
        <v>0</v>
      </c>
      <c r="G27" s="32">
        <v>0</v>
      </c>
      <c r="H27" s="32">
        <v>0</v>
      </c>
      <c r="I27" s="33">
        <v>14256</v>
      </c>
      <c r="J27" s="32">
        <v>0</v>
      </c>
      <c r="K27" s="32">
        <v>0</v>
      </c>
      <c r="L27" s="32">
        <f>844.69+1400</f>
        <v>2244.69</v>
      </c>
      <c r="M27" s="32">
        <v>0</v>
      </c>
      <c r="N27" s="32">
        <v>0</v>
      </c>
      <c r="O27" s="33">
        <f t="shared" si="0"/>
        <v>16500.69</v>
      </c>
      <c r="P27" s="32">
        <v>570.88</v>
      </c>
      <c r="Q27" s="32">
        <v>2894.05</v>
      </c>
      <c r="R27" s="34">
        <v>1600</v>
      </c>
      <c r="S27" s="34">
        <v>5064.93</v>
      </c>
      <c r="T27" s="35">
        <f t="shared" si="1"/>
        <v>11435.759999999998</v>
      </c>
    </row>
    <row r="28" spans="1:20" ht="18" customHeight="1">
      <c r="A28" s="30" t="s">
        <v>645</v>
      </c>
      <c r="B28" s="30" t="s">
        <v>163</v>
      </c>
      <c r="C28" s="32">
        <v>0</v>
      </c>
      <c r="D28" s="30" t="s">
        <v>70</v>
      </c>
      <c r="E28" s="32">
        <v>14256</v>
      </c>
      <c r="F28" s="32">
        <v>0</v>
      </c>
      <c r="G28" s="32">
        <v>0</v>
      </c>
      <c r="H28" s="32">
        <v>0</v>
      </c>
      <c r="I28" s="33">
        <v>14256</v>
      </c>
      <c r="J28" s="32">
        <v>0</v>
      </c>
      <c r="K28" s="32">
        <v>0</v>
      </c>
      <c r="L28" s="32">
        <f>6956.22+1400</f>
        <v>8356.220000000001</v>
      </c>
      <c r="M28" s="32">
        <v>0</v>
      </c>
      <c r="N28" s="32">
        <v>0</v>
      </c>
      <c r="O28" s="33">
        <f t="shared" si="0"/>
        <v>22612.22</v>
      </c>
      <c r="P28" s="32">
        <v>570.88</v>
      </c>
      <c r="Q28" s="32">
        <v>2894.05</v>
      </c>
      <c r="R28" s="34">
        <v>-3.410605131648481E-13</v>
      </c>
      <c r="S28" s="34">
        <v>3464.93</v>
      </c>
      <c r="T28" s="35">
        <f t="shared" si="1"/>
        <v>19147.29</v>
      </c>
    </row>
    <row r="29" spans="1:20" ht="18" customHeight="1">
      <c r="A29" s="30" t="s">
        <v>646</v>
      </c>
      <c r="B29" s="41" t="s">
        <v>428</v>
      </c>
      <c r="C29" s="32">
        <v>0</v>
      </c>
      <c r="D29" s="30" t="s">
        <v>70</v>
      </c>
      <c r="E29" s="32">
        <v>14256</v>
      </c>
      <c r="F29" s="32">
        <v>0</v>
      </c>
      <c r="G29" s="32">
        <v>0</v>
      </c>
      <c r="H29" s="32">
        <v>0</v>
      </c>
      <c r="I29" s="33">
        <v>14256</v>
      </c>
      <c r="J29" s="32">
        <v>0</v>
      </c>
      <c r="K29" s="32">
        <v>0</v>
      </c>
      <c r="L29" s="32">
        <f>620.23+1400</f>
        <v>2020.23</v>
      </c>
      <c r="M29" s="32">
        <v>0</v>
      </c>
      <c r="N29" s="32">
        <v>0</v>
      </c>
      <c r="O29" s="33">
        <f t="shared" si="0"/>
        <v>16276.23</v>
      </c>
      <c r="P29" s="32">
        <v>570.88</v>
      </c>
      <c r="Q29" s="32">
        <v>2894.05</v>
      </c>
      <c r="R29" s="34">
        <v>1723.87</v>
      </c>
      <c r="S29" s="34">
        <v>5188.8</v>
      </c>
      <c r="T29" s="35">
        <f t="shared" si="1"/>
        <v>11087.43</v>
      </c>
    </row>
    <row r="30" spans="1:20" ht="18" customHeight="1">
      <c r="A30" s="30" t="s">
        <v>647</v>
      </c>
      <c r="B30" s="30" t="s">
        <v>637</v>
      </c>
      <c r="C30" s="32">
        <v>0</v>
      </c>
      <c r="D30" s="30" t="s">
        <v>638</v>
      </c>
      <c r="E30" s="32">
        <v>0</v>
      </c>
      <c r="F30" s="32">
        <v>0</v>
      </c>
      <c r="G30" s="32">
        <v>3636.82</v>
      </c>
      <c r="H30" s="32">
        <v>0</v>
      </c>
      <c r="I30" s="33">
        <v>3636.82</v>
      </c>
      <c r="J30" s="32">
        <v>0</v>
      </c>
      <c r="K30" s="32">
        <v>0</v>
      </c>
      <c r="L30" s="32">
        <v>1400</v>
      </c>
      <c r="M30" s="32">
        <v>0</v>
      </c>
      <c r="N30" s="32">
        <v>0</v>
      </c>
      <c r="O30" s="33">
        <f t="shared" si="0"/>
        <v>5036.82</v>
      </c>
      <c r="P30" s="32">
        <v>0</v>
      </c>
      <c r="Q30" s="32">
        <v>190.72</v>
      </c>
      <c r="R30" s="34">
        <v>0</v>
      </c>
      <c r="S30" s="34">
        <v>190.72</v>
      </c>
      <c r="T30" s="35">
        <f t="shared" si="1"/>
        <v>4846.099999999999</v>
      </c>
    </row>
    <row r="31" spans="1:20" ht="18" customHeight="1">
      <c r="A31" s="30" t="s">
        <v>648</v>
      </c>
      <c r="B31" s="40" t="s">
        <v>649</v>
      </c>
      <c r="C31" s="32">
        <v>0</v>
      </c>
      <c r="D31" s="30" t="s">
        <v>70</v>
      </c>
      <c r="E31" s="32">
        <v>14256</v>
      </c>
      <c r="F31" s="32">
        <v>0</v>
      </c>
      <c r="G31" s="32">
        <v>0</v>
      </c>
      <c r="H31" s="32">
        <v>0</v>
      </c>
      <c r="I31" s="33">
        <v>14256</v>
      </c>
      <c r="J31" s="32">
        <v>0</v>
      </c>
      <c r="K31" s="32">
        <v>0</v>
      </c>
      <c r="L31" s="32">
        <f aca="true" t="shared" si="2" ref="L31:L32">651.61+1400</f>
        <v>2051.61</v>
      </c>
      <c r="M31" s="32">
        <v>0</v>
      </c>
      <c r="N31" s="32">
        <v>0</v>
      </c>
      <c r="O31" s="33">
        <f t="shared" si="0"/>
        <v>16307.61</v>
      </c>
      <c r="P31" s="32">
        <v>570.88</v>
      </c>
      <c r="Q31" s="32">
        <v>2894.05</v>
      </c>
      <c r="R31" s="34">
        <v>-3.410605131648481E-13</v>
      </c>
      <c r="S31" s="34">
        <v>3464.93</v>
      </c>
      <c r="T31" s="35">
        <f t="shared" si="1"/>
        <v>12842.68</v>
      </c>
    </row>
    <row r="32" spans="1:20" ht="18" customHeight="1">
      <c r="A32" s="30" t="s">
        <v>650</v>
      </c>
      <c r="B32" s="41" t="s">
        <v>651</v>
      </c>
      <c r="C32" s="32">
        <v>0</v>
      </c>
      <c r="D32" s="30" t="s">
        <v>70</v>
      </c>
      <c r="E32" s="32">
        <v>14256</v>
      </c>
      <c r="F32" s="32">
        <v>0</v>
      </c>
      <c r="G32" s="32">
        <v>0</v>
      </c>
      <c r="H32" s="32">
        <v>0</v>
      </c>
      <c r="I32" s="33">
        <v>14256</v>
      </c>
      <c r="J32" s="32">
        <v>0</v>
      </c>
      <c r="K32" s="32">
        <v>0</v>
      </c>
      <c r="L32" s="32">
        <f t="shared" si="2"/>
        <v>2051.61</v>
      </c>
      <c r="M32" s="32">
        <v>0</v>
      </c>
      <c r="N32" s="32">
        <v>0</v>
      </c>
      <c r="O32" s="33">
        <f t="shared" si="0"/>
        <v>16307.61</v>
      </c>
      <c r="P32" s="32">
        <v>570.88</v>
      </c>
      <c r="Q32" s="32">
        <v>2894.05</v>
      </c>
      <c r="R32" s="34">
        <v>3241.63</v>
      </c>
      <c r="S32" s="34">
        <v>6706.56</v>
      </c>
      <c r="T32" s="35">
        <f t="shared" si="1"/>
        <v>9601.05</v>
      </c>
    </row>
    <row r="33" spans="1:20" ht="18" customHeight="1">
      <c r="A33" s="30" t="s">
        <v>652</v>
      </c>
      <c r="B33" s="41" t="s">
        <v>478</v>
      </c>
      <c r="C33" s="32">
        <v>0</v>
      </c>
      <c r="D33" s="30" t="s">
        <v>70</v>
      </c>
      <c r="E33" s="32">
        <v>14256</v>
      </c>
      <c r="F33" s="32">
        <v>0</v>
      </c>
      <c r="G33" s="32">
        <v>0</v>
      </c>
      <c r="H33" s="32">
        <v>0</v>
      </c>
      <c r="I33" s="33">
        <v>14256</v>
      </c>
      <c r="J33" s="32">
        <v>0</v>
      </c>
      <c r="K33" s="32">
        <v>0</v>
      </c>
      <c r="L33" s="32">
        <f>675.75+1400</f>
        <v>2075.75</v>
      </c>
      <c r="M33" s="32">
        <v>0</v>
      </c>
      <c r="N33" s="32">
        <v>0</v>
      </c>
      <c r="O33" s="33">
        <f t="shared" si="0"/>
        <v>16331.75</v>
      </c>
      <c r="P33" s="32">
        <v>570.88</v>
      </c>
      <c r="Q33" s="32">
        <v>2894.05</v>
      </c>
      <c r="R33" s="34">
        <v>-3.410605131648481E-13</v>
      </c>
      <c r="S33" s="34">
        <v>3464.93</v>
      </c>
      <c r="T33" s="35">
        <f t="shared" si="1"/>
        <v>12866.82</v>
      </c>
    </row>
    <row r="34" spans="1:20" ht="18" customHeight="1">
      <c r="A34" s="30" t="s">
        <v>653</v>
      </c>
      <c r="B34" s="30" t="s">
        <v>637</v>
      </c>
      <c r="C34" s="32">
        <v>0</v>
      </c>
      <c r="D34" s="30" t="s">
        <v>654</v>
      </c>
      <c r="E34" s="32">
        <v>14256</v>
      </c>
      <c r="F34" s="32">
        <v>0</v>
      </c>
      <c r="G34" s="32">
        <v>0</v>
      </c>
      <c r="H34" s="32">
        <v>0</v>
      </c>
      <c r="I34" s="33">
        <v>14256</v>
      </c>
      <c r="J34" s="32">
        <v>0</v>
      </c>
      <c r="K34" s="32">
        <v>0</v>
      </c>
      <c r="L34" s="32">
        <f>620.23+1400</f>
        <v>2020.23</v>
      </c>
      <c r="M34" s="32">
        <v>0</v>
      </c>
      <c r="N34" s="32">
        <v>0</v>
      </c>
      <c r="O34" s="33">
        <f t="shared" si="0"/>
        <v>16276.23</v>
      </c>
      <c r="P34" s="32">
        <v>0</v>
      </c>
      <c r="Q34" s="32">
        <v>3051.04</v>
      </c>
      <c r="R34" s="34">
        <v>2971.53</v>
      </c>
      <c r="S34" s="34">
        <v>6022.57</v>
      </c>
      <c r="T34" s="35">
        <f t="shared" si="1"/>
        <v>10253.66</v>
      </c>
    </row>
    <row r="35" spans="1:20" ht="18" customHeight="1">
      <c r="A35" s="30" t="s">
        <v>655</v>
      </c>
      <c r="B35" s="30" t="s">
        <v>637</v>
      </c>
      <c r="C35" s="32">
        <v>0</v>
      </c>
      <c r="D35" s="30" t="s">
        <v>638</v>
      </c>
      <c r="E35" s="32">
        <v>0</v>
      </c>
      <c r="F35" s="32">
        <v>0</v>
      </c>
      <c r="G35" s="32">
        <v>3636.82</v>
      </c>
      <c r="H35" s="32">
        <v>0</v>
      </c>
      <c r="I35" s="33">
        <v>3636.82</v>
      </c>
      <c r="J35" s="32">
        <v>0</v>
      </c>
      <c r="K35" s="32">
        <v>0</v>
      </c>
      <c r="L35" s="32">
        <v>1400</v>
      </c>
      <c r="M35" s="32">
        <v>0</v>
      </c>
      <c r="N35" s="32">
        <v>0</v>
      </c>
      <c r="O35" s="33">
        <f t="shared" si="0"/>
        <v>5036.82</v>
      </c>
      <c r="P35" s="32">
        <v>0</v>
      </c>
      <c r="Q35" s="32">
        <v>190.72</v>
      </c>
      <c r="R35" s="34">
        <v>0</v>
      </c>
      <c r="S35" s="34">
        <v>190.72</v>
      </c>
      <c r="T35" s="35">
        <f t="shared" si="1"/>
        <v>4846.099999999999</v>
      </c>
    </row>
    <row r="36" spans="1:20" ht="18" customHeight="1">
      <c r="A36" s="30" t="s">
        <v>656</v>
      </c>
      <c r="B36" s="30" t="s">
        <v>637</v>
      </c>
      <c r="C36" s="32">
        <v>0</v>
      </c>
      <c r="D36" s="30" t="s">
        <v>638</v>
      </c>
      <c r="E36" s="32">
        <v>0</v>
      </c>
      <c r="F36" s="32">
        <v>0</v>
      </c>
      <c r="G36" s="32">
        <v>3636.82</v>
      </c>
      <c r="H36" s="32">
        <v>0</v>
      </c>
      <c r="I36" s="33">
        <v>3636.82</v>
      </c>
      <c r="J36" s="32">
        <v>0</v>
      </c>
      <c r="K36" s="32">
        <v>0</v>
      </c>
      <c r="L36" s="32">
        <v>1400</v>
      </c>
      <c r="M36" s="32">
        <v>0</v>
      </c>
      <c r="N36" s="32">
        <v>0</v>
      </c>
      <c r="O36" s="33">
        <f t="shared" si="0"/>
        <v>5036.82</v>
      </c>
      <c r="P36" s="32">
        <v>0</v>
      </c>
      <c r="Q36" s="32">
        <v>190.72</v>
      </c>
      <c r="R36" s="34">
        <v>0</v>
      </c>
      <c r="S36" s="34">
        <v>190.72</v>
      </c>
      <c r="T36" s="35">
        <f t="shared" si="1"/>
        <v>4846.099999999999</v>
      </c>
    </row>
    <row r="37" spans="1:20" ht="18" customHeight="1">
      <c r="A37" s="30" t="s">
        <v>657</v>
      </c>
      <c r="B37" s="41" t="s">
        <v>658</v>
      </c>
      <c r="C37" s="32">
        <v>0</v>
      </c>
      <c r="D37" s="30" t="s">
        <v>70</v>
      </c>
      <c r="E37" s="32">
        <v>14256</v>
      </c>
      <c r="F37" s="32">
        <v>0</v>
      </c>
      <c r="G37" s="32">
        <v>0</v>
      </c>
      <c r="H37" s="32">
        <v>0</v>
      </c>
      <c r="I37" s="33">
        <v>14256</v>
      </c>
      <c r="J37" s="32">
        <v>0</v>
      </c>
      <c r="K37" s="32">
        <v>0</v>
      </c>
      <c r="L37" s="32">
        <f>651.61+1400</f>
        <v>2051.61</v>
      </c>
      <c r="M37" s="32">
        <v>0</v>
      </c>
      <c r="N37" s="32">
        <v>0</v>
      </c>
      <c r="O37" s="33">
        <f t="shared" si="0"/>
        <v>16307.61</v>
      </c>
      <c r="P37" s="32">
        <v>570.88</v>
      </c>
      <c r="Q37" s="32">
        <v>2894.05</v>
      </c>
      <c r="R37" s="34">
        <v>-3.410605131648481E-13</v>
      </c>
      <c r="S37" s="34">
        <v>3464.93</v>
      </c>
      <c r="T37" s="35">
        <f t="shared" si="1"/>
        <v>12842.68</v>
      </c>
    </row>
    <row r="38" spans="1:20" ht="18" customHeight="1">
      <c r="A38" s="30" t="s">
        <v>659</v>
      </c>
      <c r="B38" s="40" t="s">
        <v>660</v>
      </c>
      <c r="C38" s="32">
        <v>0</v>
      </c>
      <c r="D38" s="30" t="s">
        <v>70</v>
      </c>
      <c r="E38" s="32">
        <v>14256</v>
      </c>
      <c r="F38" s="32">
        <v>0</v>
      </c>
      <c r="G38" s="32">
        <v>0</v>
      </c>
      <c r="H38" s="32">
        <v>0</v>
      </c>
      <c r="I38" s="33">
        <v>14256</v>
      </c>
      <c r="J38" s="32">
        <v>4752</v>
      </c>
      <c r="K38" s="32">
        <v>7128</v>
      </c>
      <c r="L38" s="32">
        <v>1400</v>
      </c>
      <c r="M38" s="32">
        <v>0</v>
      </c>
      <c r="N38" s="32">
        <v>0</v>
      </c>
      <c r="O38" s="33">
        <f t="shared" si="0"/>
        <v>27536</v>
      </c>
      <c r="P38" s="32">
        <v>570.88</v>
      </c>
      <c r="Q38" s="32">
        <v>4200.85</v>
      </c>
      <c r="R38" s="34">
        <v>-7.958078640513122E-13</v>
      </c>
      <c r="S38" s="34">
        <v>4771.73</v>
      </c>
      <c r="T38" s="35">
        <f t="shared" si="1"/>
        <v>22764.27</v>
      </c>
    </row>
    <row r="39" spans="1:20" ht="18" customHeight="1">
      <c r="A39" s="30" t="s">
        <v>661</v>
      </c>
      <c r="B39" s="30" t="s">
        <v>637</v>
      </c>
      <c r="C39" s="32">
        <v>0</v>
      </c>
      <c r="D39" s="30" t="s">
        <v>638</v>
      </c>
      <c r="E39" s="32">
        <v>0</v>
      </c>
      <c r="F39" s="32">
        <v>0</v>
      </c>
      <c r="G39" s="32">
        <v>3636.82</v>
      </c>
      <c r="H39" s="32">
        <v>0</v>
      </c>
      <c r="I39" s="33">
        <v>3636.82</v>
      </c>
      <c r="J39" s="32">
        <v>0</v>
      </c>
      <c r="K39" s="32">
        <v>0</v>
      </c>
      <c r="L39" s="32">
        <v>1400</v>
      </c>
      <c r="M39" s="32">
        <v>0</v>
      </c>
      <c r="N39" s="32">
        <v>0</v>
      </c>
      <c r="O39" s="33">
        <f t="shared" si="0"/>
        <v>5036.82</v>
      </c>
      <c r="P39" s="32">
        <v>0</v>
      </c>
      <c r="Q39" s="32">
        <v>190.72</v>
      </c>
      <c r="R39" s="34">
        <v>0</v>
      </c>
      <c r="S39" s="34">
        <v>190.72</v>
      </c>
      <c r="T39" s="35">
        <f t="shared" si="1"/>
        <v>4846.099999999999</v>
      </c>
    </row>
    <row r="40" spans="1:20" ht="18" customHeight="1">
      <c r="A40" s="30" t="s">
        <v>662</v>
      </c>
      <c r="B40" s="30" t="s">
        <v>637</v>
      </c>
      <c r="C40" s="32">
        <v>0</v>
      </c>
      <c r="D40" s="30" t="s">
        <v>638</v>
      </c>
      <c r="E40" s="32">
        <v>0</v>
      </c>
      <c r="F40" s="32">
        <v>0</v>
      </c>
      <c r="G40" s="32">
        <v>3636.82</v>
      </c>
      <c r="H40" s="32">
        <v>0</v>
      </c>
      <c r="I40" s="33">
        <v>3636.82</v>
      </c>
      <c r="J40" s="32">
        <v>0</v>
      </c>
      <c r="K40" s="32">
        <v>0</v>
      </c>
      <c r="L40" s="32">
        <v>1400</v>
      </c>
      <c r="M40" s="32">
        <v>0</v>
      </c>
      <c r="N40" s="32">
        <v>0</v>
      </c>
      <c r="O40" s="33">
        <f t="shared" si="0"/>
        <v>5036.82</v>
      </c>
      <c r="P40" s="32">
        <v>0</v>
      </c>
      <c r="Q40" s="32">
        <v>190.72</v>
      </c>
      <c r="R40" s="34">
        <v>0</v>
      </c>
      <c r="S40" s="34">
        <v>190.72</v>
      </c>
      <c r="T40" s="35">
        <f t="shared" si="1"/>
        <v>4846.099999999999</v>
      </c>
    </row>
    <row r="41" spans="1:20" ht="18" customHeight="1">
      <c r="A41" s="30" t="s">
        <v>663</v>
      </c>
      <c r="B41" s="30" t="s">
        <v>637</v>
      </c>
      <c r="C41" s="32">
        <v>0</v>
      </c>
      <c r="D41" s="30" t="s">
        <v>638</v>
      </c>
      <c r="E41" s="32">
        <v>0</v>
      </c>
      <c r="F41" s="32">
        <v>0</v>
      </c>
      <c r="G41" s="32">
        <v>3636.82</v>
      </c>
      <c r="H41" s="32">
        <v>0</v>
      </c>
      <c r="I41" s="33">
        <v>3636.82</v>
      </c>
      <c r="J41" s="32">
        <v>0</v>
      </c>
      <c r="K41" s="32">
        <v>0</v>
      </c>
      <c r="L41" s="32">
        <v>1400</v>
      </c>
      <c r="M41" s="32">
        <v>0</v>
      </c>
      <c r="N41" s="32">
        <v>0</v>
      </c>
      <c r="O41" s="33">
        <f t="shared" si="0"/>
        <v>5036.82</v>
      </c>
      <c r="P41" s="32">
        <v>0</v>
      </c>
      <c r="Q41" s="32">
        <v>190.72</v>
      </c>
      <c r="R41" s="34">
        <v>0</v>
      </c>
      <c r="S41" s="34">
        <v>190.72</v>
      </c>
      <c r="T41" s="35">
        <f t="shared" si="1"/>
        <v>4846.099999999999</v>
      </c>
    </row>
    <row r="42" spans="1:20" ht="18" customHeight="1">
      <c r="A42" s="30" t="s">
        <v>664</v>
      </c>
      <c r="B42" s="30" t="s">
        <v>92</v>
      </c>
      <c r="C42" s="32">
        <v>0</v>
      </c>
      <c r="D42" s="30" t="s">
        <v>70</v>
      </c>
      <c r="E42" s="32">
        <v>14256</v>
      </c>
      <c r="F42" s="32">
        <v>0</v>
      </c>
      <c r="G42" s="32">
        <v>0</v>
      </c>
      <c r="H42" s="32">
        <v>0</v>
      </c>
      <c r="I42" s="33">
        <v>14256</v>
      </c>
      <c r="J42" s="32">
        <v>0</v>
      </c>
      <c r="K42" s="32">
        <v>0</v>
      </c>
      <c r="L42" s="32">
        <f>1303.22+1400</f>
        <v>2703.2200000000003</v>
      </c>
      <c r="M42" s="32">
        <v>0</v>
      </c>
      <c r="N42" s="32">
        <v>0</v>
      </c>
      <c r="O42" s="33">
        <f t="shared" si="0"/>
        <v>16959.22</v>
      </c>
      <c r="P42" s="32">
        <v>570.88</v>
      </c>
      <c r="Q42" s="32">
        <v>2894.05</v>
      </c>
      <c r="R42" s="34">
        <v>1588.59</v>
      </c>
      <c r="S42" s="34">
        <v>5053.52</v>
      </c>
      <c r="T42" s="35">
        <f t="shared" si="1"/>
        <v>11905.7</v>
      </c>
    </row>
    <row r="43" spans="1:20" ht="18" customHeight="1">
      <c r="A43" s="30" t="s">
        <v>665</v>
      </c>
      <c r="B43" s="30" t="s">
        <v>637</v>
      </c>
      <c r="C43" s="32">
        <v>0</v>
      </c>
      <c r="D43" s="30" t="s">
        <v>638</v>
      </c>
      <c r="E43" s="32">
        <v>0</v>
      </c>
      <c r="F43" s="32">
        <v>0</v>
      </c>
      <c r="G43" s="32">
        <v>3636.82</v>
      </c>
      <c r="H43" s="32">
        <v>0</v>
      </c>
      <c r="I43" s="33">
        <v>3636.82</v>
      </c>
      <c r="J43" s="32">
        <v>0</v>
      </c>
      <c r="K43" s="32">
        <v>0</v>
      </c>
      <c r="L43" s="32">
        <v>1400</v>
      </c>
      <c r="M43" s="32">
        <v>0</v>
      </c>
      <c r="N43" s="32">
        <v>0</v>
      </c>
      <c r="O43" s="33">
        <f t="shared" si="0"/>
        <v>5036.82</v>
      </c>
      <c r="P43" s="32">
        <v>0</v>
      </c>
      <c r="Q43" s="32">
        <v>190.72</v>
      </c>
      <c r="R43" s="34">
        <v>0</v>
      </c>
      <c r="S43" s="34">
        <v>190.72</v>
      </c>
      <c r="T43" s="35">
        <f t="shared" si="1"/>
        <v>4846.099999999999</v>
      </c>
    </row>
    <row r="44" spans="1:20" ht="18" customHeight="1">
      <c r="A44" s="30" t="s">
        <v>666</v>
      </c>
      <c r="B44" s="41" t="s">
        <v>667</v>
      </c>
      <c r="C44" s="32">
        <v>0</v>
      </c>
      <c r="D44" s="30" t="s">
        <v>668</v>
      </c>
      <c r="E44" s="32">
        <v>15444</v>
      </c>
      <c r="F44" s="32">
        <v>0</v>
      </c>
      <c r="G44" s="32">
        <v>0</v>
      </c>
      <c r="H44" s="32">
        <v>0</v>
      </c>
      <c r="I44" s="33">
        <v>15444</v>
      </c>
      <c r="J44" s="32">
        <v>0</v>
      </c>
      <c r="K44" s="32">
        <v>0</v>
      </c>
      <c r="L44" s="32">
        <v>1400</v>
      </c>
      <c r="M44" s="32">
        <v>0</v>
      </c>
      <c r="N44" s="32">
        <v>0</v>
      </c>
      <c r="O44" s="33">
        <f t="shared" si="0"/>
        <v>16844</v>
      </c>
      <c r="P44" s="32">
        <v>570.88</v>
      </c>
      <c r="Q44" s="32">
        <v>3220.75</v>
      </c>
      <c r="R44" s="34">
        <v>1.1368683772161603E-13</v>
      </c>
      <c r="S44" s="34">
        <v>3791.63</v>
      </c>
      <c r="T44" s="35">
        <f t="shared" si="1"/>
        <v>13052.369999999999</v>
      </c>
    </row>
    <row r="45" spans="1:20" ht="18" customHeight="1">
      <c r="A45" s="30" t="s">
        <v>669</v>
      </c>
      <c r="B45" s="41" t="s">
        <v>670</v>
      </c>
      <c r="C45" s="32">
        <v>0</v>
      </c>
      <c r="D45" s="30" t="s">
        <v>70</v>
      </c>
      <c r="E45" s="32">
        <v>14256</v>
      </c>
      <c r="F45" s="32">
        <v>0</v>
      </c>
      <c r="G45" s="32">
        <v>0</v>
      </c>
      <c r="H45" s="32">
        <v>0</v>
      </c>
      <c r="I45" s="33">
        <v>14256</v>
      </c>
      <c r="J45" s="32">
        <v>0</v>
      </c>
      <c r="K45" s="32">
        <v>0</v>
      </c>
      <c r="L45" s="32">
        <f aca="true" t="shared" si="3" ref="L45:L46">651.61+1400</f>
        <v>2051.61</v>
      </c>
      <c r="M45" s="32">
        <v>0</v>
      </c>
      <c r="N45" s="32">
        <v>0</v>
      </c>
      <c r="O45" s="33">
        <f t="shared" si="0"/>
        <v>16307.61</v>
      </c>
      <c r="P45" s="32">
        <v>570.88</v>
      </c>
      <c r="Q45" s="32">
        <v>2894.05</v>
      </c>
      <c r="R45" s="34">
        <v>-3.410605131648481E-13</v>
      </c>
      <c r="S45" s="34">
        <v>3464.93</v>
      </c>
      <c r="T45" s="35">
        <f t="shared" si="1"/>
        <v>12842.68</v>
      </c>
    </row>
    <row r="46" spans="1:20" ht="18" customHeight="1">
      <c r="A46" s="30" t="s">
        <v>671</v>
      </c>
      <c r="B46" s="30" t="s">
        <v>672</v>
      </c>
      <c r="C46" s="32">
        <v>0</v>
      </c>
      <c r="D46" s="30" t="s">
        <v>70</v>
      </c>
      <c r="E46" s="32">
        <v>14256</v>
      </c>
      <c r="F46" s="32">
        <v>0</v>
      </c>
      <c r="G46" s="32">
        <v>0</v>
      </c>
      <c r="H46" s="32">
        <v>0</v>
      </c>
      <c r="I46" s="33">
        <v>14256</v>
      </c>
      <c r="J46" s="32">
        <v>0</v>
      </c>
      <c r="K46" s="32">
        <v>0</v>
      </c>
      <c r="L46" s="32">
        <f t="shared" si="3"/>
        <v>2051.61</v>
      </c>
      <c r="M46" s="32">
        <v>0</v>
      </c>
      <c r="N46" s="32">
        <v>0</v>
      </c>
      <c r="O46" s="33">
        <f t="shared" si="0"/>
        <v>16307.61</v>
      </c>
      <c r="P46" s="32">
        <v>570.88</v>
      </c>
      <c r="Q46" s="32">
        <v>2894.05</v>
      </c>
      <c r="R46" s="34">
        <v>-3.410605131648481E-13</v>
      </c>
      <c r="S46" s="34">
        <v>3464.93</v>
      </c>
      <c r="T46" s="35">
        <f t="shared" si="1"/>
        <v>12842.68</v>
      </c>
    </row>
    <row r="47" spans="1:20" ht="18" customHeight="1">
      <c r="A47" s="30" t="s">
        <v>673</v>
      </c>
      <c r="B47" s="30" t="s">
        <v>637</v>
      </c>
      <c r="C47" s="32">
        <v>0</v>
      </c>
      <c r="D47" s="30" t="s">
        <v>674</v>
      </c>
      <c r="E47" s="32">
        <v>0</v>
      </c>
      <c r="F47" s="32">
        <v>0</v>
      </c>
      <c r="G47" s="32">
        <v>3636.82</v>
      </c>
      <c r="H47" s="32">
        <v>0</v>
      </c>
      <c r="I47" s="33">
        <v>3636.82</v>
      </c>
      <c r="J47" s="32">
        <v>0</v>
      </c>
      <c r="K47" s="32">
        <v>0</v>
      </c>
      <c r="L47" s="32">
        <v>1400</v>
      </c>
      <c r="M47" s="32">
        <v>0</v>
      </c>
      <c r="N47" s="32">
        <v>0</v>
      </c>
      <c r="O47" s="33">
        <f t="shared" si="0"/>
        <v>5036.82</v>
      </c>
      <c r="P47" s="32">
        <v>0</v>
      </c>
      <c r="Q47" s="32">
        <v>105.41</v>
      </c>
      <c r="R47" s="34">
        <v>0</v>
      </c>
      <c r="S47" s="34">
        <v>105.41</v>
      </c>
      <c r="T47" s="35">
        <f t="shared" si="1"/>
        <v>4931.41</v>
      </c>
    </row>
    <row r="48" spans="1:20" ht="18" customHeight="1">
      <c r="A48" s="30" t="s">
        <v>675</v>
      </c>
      <c r="B48" s="30" t="s">
        <v>637</v>
      </c>
      <c r="C48" s="32">
        <v>0</v>
      </c>
      <c r="D48" s="30" t="s">
        <v>674</v>
      </c>
      <c r="E48" s="32">
        <v>0</v>
      </c>
      <c r="F48" s="32">
        <v>0</v>
      </c>
      <c r="G48" s="32">
        <v>3636.82</v>
      </c>
      <c r="H48" s="32">
        <v>0</v>
      </c>
      <c r="I48" s="33">
        <v>3636.82</v>
      </c>
      <c r="J48" s="32">
        <v>0</v>
      </c>
      <c r="K48" s="32">
        <v>0</v>
      </c>
      <c r="L48" s="32">
        <v>1400</v>
      </c>
      <c r="M48" s="32">
        <v>0</v>
      </c>
      <c r="N48" s="32">
        <v>0</v>
      </c>
      <c r="O48" s="33">
        <f t="shared" si="0"/>
        <v>5036.82</v>
      </c>
      <c r="P48" s="32">
        <v>0</v>
      </c>
      <c r="Q48" s="32">
        <v>133.85</v>
      </c>
      <c r="R48" s="34">
        <v>0</v>
      </c>
      <c r="S48" s="34">
        <v>133.85</v>
      </c>
      <c r="T48" s="35">
        <f t="shared" si="1"/>
        <v>4902.969999999999</v>
      </c>
    </row>
    <row r="49" spans="1:20" ht="18" customHeight="1">
      <c r="A49" s="30" t="s">
        <v>676</v>
      </c>
      <c r="B49" s="30" t="s">
        <v>637</v>
      </c>
      <c r="C49" s="32">
        <v>0</v>
      </c>
      <c r="D49" s="30" t="s">
        <v>674</v>
      </c>
      <c r="E49" s="32">
        <v>0</v>
      </c>
      <c r="F49" s="32">
        <v>0</v>
      </c>
      <c r="G49" s="32">
        <v>3636.82</v>
      </c>
      <c r="H49" s="32">
        <v>0</v>
      </c>
      <c r="I49" s="33">
        <v>3636.82</v>
      </c>
      <c r="J49" s="32">
        <v>0</v>
      </c>
      <c r="K49" s="32">
        <v>0</v>
      </c>
      <c r="L49" s="32">
        <v>1400</v>
      </c>
      <c r="M49" s="32">
        <v>0</v>
      </c>
      <c r="N49" s="32">
        <v>0</v>
      </c>
      <c r="O49" s="33">
        <f t="shared" si="0"/>
        <v>5036.82</v>
      </c>
      <c r="P49" s="32">
        <v>0</v>
      </c>
      <c r="Q49" s="32">
        <v>190.72</v>
      </c>
      <c r="R49" s="34">
        <v>0</v>
      </c>
      <c r="S49" s="34">
        <v>190.72</v>
      </c>
      <c r="T49" s="35">
        <f t="shared" si="1"/>
        <v>4846.099999999999</v>
      </c>
    </row>
    <row r="50" spans="1:20" ht="18" customHeight="1">
      <c r="A50" s="30" t="s">
        <v>677</v>
      </c>
      <c r="B50" s="30" t="s">
        <v>637</v>
      </c>
      <c r="C50" s="32">
        <v>0</v>
      </c>
      <c r="D50" s="30" t="s">
        <v>674</v>
      </c>
      <c r="E50" s="32">
        <v>0</v>
      </c>
      <c r="F50" s="32">
        <v>0</v>
      </c>
      <c r="G50" s="32">
        <v>3636.82</v>
      </c>
      <c r="H50" s="32">
        <v>0</v>
      </c>
      <c r="I50" s="33">
        <v>3636.82</v>
      </c>
      <c r="J50" s="32">
        <v>0</v>
      </c>
      <c r="K50" s="32">
        <v>0</v>
      </c>
      <c r="L50" s="32">
        <v>1400</v>
      </c>
      <c r="M50" s="32">
        <v>0</v>
      </c>
      <c r="N50" s="32">
        <v>0</v>
      </c>
      <c r="O50" s="33">
        <f t="shared" si="0"/>
        <v>5036.82</v>
      </c>
      <c r="P50" s="32">
        <v>0</v>
      </c>
      <c r="Q50" s="32">
        <v>190.72</v>
      </c>
      <c r="R50" s="34">
        <v>0</v>
      </c>
      <c r="S50" s="34">
        <v>190.72</v>
      </c>
      <c r="T50" s="35">
        <f t="shared" si="1"/>
        <v>4846.099999999999</v>
      </c>
    </row>
    <row r="51" spans="1:20" ht="18" customHeight="1">
      <c r="A51" s="30" t="s">
        <v>678</v>
      </c>
      <c r="B51" s="30" t="s">
        <v>679</v>
      </c>
      <c r="C51" s="32">
        <v>0</v>
      </c>
      <c r="D51" s="30" t="s">
        <v>680</v>
      </c>
      <c r="E51" s="32">
        <v>0</v>
      </c>
      <c r="F51" s="32">
        <v>0</v>
      </c>
      <c r="G51" s="32">
        <v>3636.82</v>
      </c>
      <c r="H51" s="32">
        <v>0</v>
      </c>
      <c r="I51" s="33">
        <v>3636.82</v>
      </c>
      <c r="J51" s="32">
        <v>0</v>
      </c>
      <c r="K51" s="32">
        <v>0</v>
      </c>
      <c r="L51" s="32">
        <v>1400</v>
      </c>
      <c r="M51" s="32">
        <v>0</v>
      </c>
      <c r="N51" s="32">
        <v>0</v>
      </c>
      <c r="O51" s="33">
        <f t="shared" si="0"/>
        <v>5036.82</v>
      </c>
      <c r="P51" s="32">
        <v>0</v>
      </c>
      <c r="Q51" s="32">
        <v>190.72</v>
      </c>
      <c r="R51" s="34">
        <v>0</v>
      </c>
      <c r="S51" s="34">
        <v>190.72</v>
      </c>
      <c r="T51" s="35">
        <f t="shared" si="1"/>
        <v>4846.099999999999</v>
      </c>
    </row>
    <row r="52" spans="1:20" ht="18" customHeight="1">
      <c r="A52" s="30" t="s">
        <v>681</v>
      </c>
      <c r="B52" s="40" t="s">
        <v>682</v>
      </c>
      <c r="C52" s="32">
        <v>0</v>
      </c>
      <c r="D52" s="30" t="s">
        <v>70</v>
      </c>
      <c r="E52" s="32">
        <v>14256</v>
      </c>
      <c r="F52" s="32">
        <v>0</v>
      </c>
      <c r="G52" s="32">
        <v>0</v>
      </c>
      <c r="H52" s="32">
        <v>0</v>
      </c>
      <c r="I52" s="33">
        <v>14256</v>
      </c>
      <c r="J52" s="32">
        <v>0</v>
      </c>
      <c r="K52" s="32">
        <v>0</v>
      </c>
      <c r="L52" s="32">
        <f>7180.68+1400</f>
        <v>8580.68</v>
      </c>
      <c r="M52" s="32">
        <v>0</v>
      </c>
      <c r="N52" s="32">
        <v>0</v>
      </c>
      <c r="O52" s="33">
        <f t="shared" si="0"/>
        <v>22836.68</v>
      </c>
      <c r="P52" s="32">
        <v>570.88</v>
      </c>
      <c r="Q52" s="32">
        <v>2789.77</v>
      </c>
      <c r="R52" s="34">
        <v>1.1368683772161603E-13</v>
      </c>
      <c r="S52" s="34">
        <v>3360.65</v>
      </c>
      <c r="T52" s="35">
        <f t="shared" si="1"/>
        <v>19476.03</v>
      </c>
    </row>
    <row r="53" spans="1:20" ht="18" customHeight="1">
      <c r="A53" s="30" t="s">
        <v>683</v>
      </c>
      <c r="B53" s="30" t="s">
        <v>642</v>
      </c>
      <c r="C53" s="32">
        <v>0</v>
      </c>
      <c r="D53" s="30" t="s">
        <v>70</v>
      </c>
      <c r="E53" s="32">
        <v>14256</v>
      </c>
      <c r="F53" s="32">
        <v>0</v>
      </c>
      <c r="G53" s="32">
        <v>0</v>
      </c>
      <c r="H53" s="32">
        <v>0</v>
      </c>
      <c r="I53" s="33">
        <v>14256</v>
      </c>
      <c r="J53" s="32">
        <v>0</v>
      </c>
      <c r="K53" s="32">
        <v>0</v>
      </c>
      <c r="L53" s="32">
        <f>844.69+1400</f>
        <v>2244.69</v>
      </c>
      <c r="M53" s="32">
        <v>0</v>
      </c>
      <c r="N53" s="32">
        <v>0</v>
      </c>
      <c r="O53" s="33">
        <f t="shared" si="0"/>
        <v>16500.69</v>
      </c>
      <c r="P53" s="32">
        <v>570.88</v>
      </c>
      <c r="Q53" s="32">
        <v>2894.05</v>
      </c>
      <c r="R53" s="34">
        <v>2177.5599999999995</v>
      </c>
      <c r="S53" s="34">
        <v>5642.49</v>
      </c>
      <c r="T53" s="35">
        <f t="shared" si="1"/>
        <v>10858.199999999999</v>
      </c>
    </row>
    <row r="54" spans="1:20" ht="18" customHeight="1">
      <c r="A54" s="30" t="s">
        <v>684</v>
      </c>
      <c r="B54" s="30" t="s">
        <v>679</v>
      </c>
      <c r="C54" s="32">
        <v>0</v>
      </c>
      <c r="D54" s="30" t="s">
        <v>674</v>
      </c>
      <c r="E54" s="32">
        <v>0</v>
      </c>
      <c r="F54" s="32">
        <v>0</v>
      </c>
      <c r="G54" s="32">
        <v>3636.82</v>
      </c>
      <c r="H54" s="32">
        <v>0</v>
      </c>
      <c r="I54" s="33">
        <v>3636.82</v>
      </c>
      <c r="J54" s="32">
        <v>0</v>
      </c>
      <c r="K54" s="32">
        <v>0</v>
      </c>
      <c r="L54" s="32">
        <v>1400</v>
      </c>
      <c r="M54" s="32">
        <v>0</v>
      </c>
      <c r="N54" s="32">
        <v>0</v>
      </c>
      <c r="O54" s="33">
        <f t="shared" si="0"/>
        <v>5036.82</v>
      </c>
      <c r="P54" s="32">
        <v>0</v>
      </c>
      <c r="Q54" s="32">
        <v>190.72</v>
      </c>
      <c r="R54" s="34">
        <v>0</v>
      </c>
      <c r="S54" s="34">
        <v>190.72</v>
      </c>
      <c r="T54" s="35">
        <f t="shared" si="1"/>
        <v>4846.099999999999</v>
      </c>
    </row>
    <row r="55" spans="1:20" ht="18" customHeight="1">
      <c r="A55" s="30" t="s">
        <v>685</v>
      </c>
      <c r="B55" s="41" t="s">
        <v>686</v>
      </c>
      <c r="C55" s="32">
        <v>0</v>
      </c>
      <c r="D55" s="30" t="s">
        <v>70</v>
      </c>
      <c r="E55" s="32">
        <v>14256</v>
      </c>
      <c r="F55" s="32">
        <v>0</v>
      </c>
      <c r="G55" s="32">
        <v>0</v>
      </c>
      <c r="H55" s="32">
        <v>0</v>
      </c>
      <c r="I55" s="33">
        <v>14256</v>
      </c>
      <c r="J55" s="32">
        <v>0</v>
      </c>
      <c r="K55" s="32">
        <v>0</v>
      </c>
      <c r="L55" s="32">
        <f>917.08+1400</f>
        <v>2317.08</v>
      </c>
      <c r="M55" s="32">
        <v>0</v>
      </c>
      <c r="N55" s="32">
        <v>0</v>
      </c>
      <c r="O55" s="33">
        <f t="shared" si="0"/>
        <v>16573.08</v>
      </c>
      <c r="P55" s="32">
        <v>570.88</v>
      </c>
      <c r="Q55" s="32">
        <v>2841.91</v>
      </c>
      <c r="R55" s="34">
        <v>1.1368683772161603E-13</v>
      </c>
      <c r="S55" s="34">
        <v>3412.79</v>
      </c>
      <c r="T55" s="35">
        <f t="shared" si="1"/>
        <v>13160.29</v>
      </c>
    </row>
    <row r="56" spans="1:20" ht="18" customHeight="1">
      <c r="A56" s="30" t="s">
        <v>687</v>
      </c>
      <c r="B56" s="41" t="s">
        <v>688</v>
      </c>
      <c r="C56" s="32">
        <v>0</v>
      </c>
      <c r="D56" s="30" t="s">
        <v>70</v>
      </c>
      <c r="E56" s="32">
        <v>14256</v>
      </c>
      <c r="F56" s="32">
        <v>0</v>
      </c>
      <c r="G56" s="32">
        <v>0</v>
      </c>
      <c r="H56" s="32">
        <v>0</v>
      </c>
      <c r="I56" s="33">
        <v>14256</v>
      </c>
      <c r="J56" s="32">
        <v>0</v>
      </c>
      <c r="K56" s="32">
        <v>0</v>
      </c>
      <c r="L56" s="32">
        <v>1400</v>
      </c>
      <c r="M56" s="32">
        <v>0</v>
      </c>
      <c r="N56" s="32">
        <v>0</v>
      </c>
      <c r="O56" s="33">
        <f t="shared" si="0"/>
        <v>15656</v>
      </c>
      <c r="P56" s="32">
        <v>570.88</v>
      </c>
      <c r="Q56" s="32">
        <v>2789.77</v>
      </c>
      <c r="R56" s="34">
        <v>1.1368683772161603E-13</v>
      </c>
      <c r="S56" s="34">
        <v>3360.65</v>
      </c>
      <c r="T56" s="35">
        <f t="shared" si="1"/>
        <v>12295.35</v>
      </c>
    </row>
    <row r="57" spans="1:20" ht="18" customHeight="1">
      <c r="A57" s="30" t="s">
        <v>689</v>
      </c>
      <c r="B57" s="30" t="s">
        <v>690</v>
      </c>
      <c r="C57" s="32">
        <v>0</v>
      </c>
      <c r="D57" s="30" t="s">
        <v>691</v>
      </c>
      <c r="E57" s="32">
        <v>13068</v>
      </c>
      <c r="F57" s="32">
        <v>0</v>
      </c>
      <c r="G57" s="32">
        <v>0</v>
      </c>
      <c r="H57" s="32">
        <v>0</v>
      </c>
      <c r="I57" s="33">
        <v>13068</v>
      </c>
      <c r="J57" s="32">
        <v>0</v>
      </c>
      <c r="K57" s="32">
        <v>0</v>
      </c>
      <c r="L57" s="32">
        <f>917.08+1400</f>
        <v>2317.08</v>
      </c>
      <c r="M57" s="32">
        <v>0</v>
      </c>
      <c r="N57" s="32">
        <v>0</v>
      </c>
      <c r="O57" s="33">
        <f t="shared" si="0"/>
        <v>15385.08</v>
      </c>
      <c r="P57" s="32">
        <v>570.88</v>
      </c>
      <c r="Q57" s="32">
        <v>2567.35</v>
      </c>
      <c r="R57" s="34">
        <v>1.1368683772161603E-13</v>
      </c>
      <c r="S57" s="34">
        <v>3138.23</v>
      </c>
      <c r="T57" s="35">
        <f t="shared" si="1"/>
        <v>12246.85</v>
      </c>
    </row>
    <row r="58" spans="1:20" ht="18" customHeight="1">
      <c r="A58" s="30" t="s">
        <v>692</v>
      </c>
      <c r="B58" s="40" t="s">
        <v>450</v>
      </c>
      <c r="C58" s="32">
        <v>0</v>
      </c>
      <c r="D58" s="30" t="s">
        <v>70</v>
      </c>
      <c r="E58" s="32">
        <v>14256</v>
      </c>
      <c r="F58" s="32">
        <v>0</v>
      </c>
      <c r="G58" s="32">
        <v>0</v>
      </c>
      <c r="H58" s="32">
        <v>0</v>
      </c>
      <c r="I58" s="33">
        <v>14256</v>
      </c>
      <c r="J58" s="32">
        <v>0</v>
      </c>
      <c r="K58" s="32">
        <v>0</v>
      </c>
      <c r="L58" s="32">
        <f>651.61+1400</f>
        <v>2051.61</v>
      </c>
      <c r="M58" s="32">
        <v>0</v>
      </c>
      <c r="N58" s="32">
        <v>0</v>
      </c>
      <c r="O58" s="33">
        <f t="shared" si="0"/>
        <v>16307.61</v>
      </c>
      <c r="P58" s="32">
        <v>570.88</v>
      </c>
      <c r="Q58" s="32">
        <v>2894.05</v>
      </c>
      <c r="R58" s="34">
        <v>-3.410605131648481E-13</v>
      </c>
      <c r="S58" s="34">
        <v>3464.93</v>
      </c>
      <c r="T58" s="35">
        <f t="shared" si="1"/>
        <v>12842.68</v>
      </c>
    </row>
    <row r="59" spans="1:20" ht="18" customHeight="1">
      <c r="A59" s="30" t="s">
        <v>693</v>
      </c>
      <c r="B59" s="30" t="s">
        <v>163</v>
      </c>
      <c r="C59" s="32">
        <v>0</v>
      </c>
      <c r="D59" s="30" t="s">
        <v>70</v>
      </c>
      <c r="E59" s="32">
        <v>14256</v>
      </c>
      <c r="F59" s="32">
        <v>0</v>
      </c>
      <c r="G59" s="32">
        <v>0</v>
      </c>
      <c r="H59" s="32">
        <v>0</v>
      </c>
      <c r="I59" s="33">
        <v>14256</v>
      </c>
      <c r="J59" s="32">
        <v>0</v>
      </c>
      <c r="K59" s="32">
        <v>0</v>
      </c>
      <c r="L59" s="32">
        <f>620.23+1400</f>
        <v>2020.23</v>
      </c>
      <c r="M59" s="32">
        <v>0</v>
      </c>
      <c r="N59" s="32">
        <v>0</v>
      </c>
      <c r="O59" s="33">
        <f t="shared" si="0"/>
        <v>16276.23</v>
      </c>
      <c r="P59" s="32">
        <v>570.88</v>
      </c>
      <c r="Q59" s="32">
        <v>2894.05</v>
      </c>
      <c r="R59" s="34">
        <v>-3.410605131648481E-13</v>
      </c>
      <c r="S59" s="34">
        <v>3464.93</v>
      </c>
      <c r="T59" s="35">
        <f t="shared" si="1"/>
        <v>12811.3</v>
      </c>
    </row>
    <row r="60" spans="1:20" ht="18" customHeight="1">
      <c r="A60" s="30" t="s">
        <v>694</v>
      </c>
      <c r="B60" s="30" t="s">
        <v>163</v>
      </c>
      <c r="C60" s="32">
        <v>0</v>
      </c>
      <c r="D60" s="30" t="s">
        <v>70</v>
      </c>
      <c r="E60" s="32">
        <v>14256</v>
      </c>
      <c r="F60" s="32">
        <v>0</v>
      </c>
      <c r="G60" s="32">
        <v>0</v>
      </c>
      <c r="H60" s="32">
        <v>0</v>
      </c>
      <c r="I60" s="33">
        <v>14256</v>
      </c>
      <c r="J60" s="32">
        <v>0</v>
      </c>
      <c r="K60" s="32">
        <v>0</v>
      </c>
      <c r="L60" s="32">
        <f>651.61+1400</f>
        <v>2051.61</v>
      </c>
      <c r="M60" s="32">
        <v>0</v>
      </c>
      <c r="N60" s="32">
        <v>0</v>
      </c>
      <c r="O60" s="33">
        <f t="shared" si="0"/>
        <v>16307.61</v>
      </c>
      <c r="P60" s="32">
        <v>570.88</v>
      </c>
      <c r="Q60" s="32">
        <v>2789.77</v>
      </c>
      <c r="R60" s="34">
        <v>1649.9999999999995</v>
      </c>
      <c r="S60" s="34">
        <v>5010.65</v>
      </c>
      <c r="T60" s="35">
        <f t="shared" si="1"/>
        <v>11296.960000000001</v>
      </c>
    </row>
    <row r="61" spans="1:20" ht="18" customHeight="1">
      <c r="A61" s="30" t="s">
        <v>695</v>
      </c>
      <c r="B61" s="30" t="s">
        <v>637</v>
      </c>
      <c r="C61" s="32">
        <v>0</v>
      </c>
      <c r="D61" s="30" t="s">
        <v>674</v>
      </c>
      <c r="E61" s="32">
        <v>0</v>
      </c>
      <c r="F61" s="32">
        <v>0</v>
      </c>
      <c r="G61" s="32">
        <v>3636.82</v>
      </c>
      <c r="H61" s="32">
        <v>0</v>
      </c>
      <c r="I61" s="33">
        <v>3636.82</v>
      </c>
      <c r="J61" s="32">
        <v>0</v>
      </c>
      <c r="K61" s="32">
        <v>0</v>
      </c>
      <c r="L61" s="32">
        <v>1400</v>
      </c>
      <c r="M61" s="32">
        <v>0</v>
      </c>
      <c r="N61" s="32">
        <v>0</v>
      </c>
      <c r="O61" s="33">
        <f t="shared" si="0"/>
        <v>5036.82</v>
      </c>
      <c r="P61" s="32">
        <v>0</v>
      </c>
      <c r="Q61" s="32">
        <v>190.72</v>
      </c>
      <c r="R61" s="34">
        <v>0</v>
      </c>
      <c r="S61" s="34">
        <v>190.72</v>
      </c>
      <c r="T61" s="35">
        <f t="shared" si="1"/>
        <v>4846.099999999999</v>
      </c>
    </row>
    <row r="62" spans="1:20" ht="18" customHeight="1">
      <c r="A62" s="30" t="s">
        <v>696</v>
      </c>
      <c r="B62" s="30" t="s">
        <v>697</v>
      </c>
      <c r="C62" s="32">
        <v>0</v>
      </c>
      <c r="D62" s="42" t="s">
        <v>698</v>
      </c>
      <c r="E62" s="32">
        <v>13068</v>
      </c>
      <c r="F62" s="32">
        <v>0</v>
      </c>
      <c r="G62" s="32">
        <v>0</v>
      </c>
      <c r="H62" s="32">
        <v>0</v>
      </c>
      <c r="I62" s="33">
        <v>13068</v>
      </c>
      <c r="J62" s="32">
        <v>0</v>
      </c>
      <c r="K62" s="32">
        <v>0</v>
      </c>
      <c r="L62" s="32">
        <v>1400</v>
      </c>
      <c r="M62" s="32">
        <v>0</v>
      </c>
      <c r="N62" s="32">
        <v>0</v>
      </c>
      <c r="O62" s="33">
        <f t="shared" si="0"/>
        <v>14468</v>
      </c>
      <c r="P62" s="32">
        <v>570.88</v>
      </c>
      <c r="Q62" s="32">
        <v>2463.07</v>
      </c>
      <c r="R62" s="34">
        <v>-3.410605131648481E-13</v>
      </c>
      <c r="S62" s="34">
        <v>3033.95</v>
      </c>
      <c r="T62" s="35">
        <f t="shared" si="1"/>
        <v>11434.05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2016-09-28T19:15:37Z</dcterms:modified>
  <cp:category/>
  <cp:version/>
  <cp:contentType/>
  <cp:contentStatus/>
  <cp:revision>28</cp:revision>
</cp:coreProperties>
</file>