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talhamento_das_despesas" sheetId="1" r:id="rId1"/>
  </sheets>
  <definedNames>
    <definedName name="_xlnm.Print_Area" localSheetId="0">'detalhamento_das_despesas'!$A$1:$O$97</definedName>
    <definedName name="Print_Area_0" localSheetId="0">'detalhamento_das_despesas'!$A$1:$O$64</definedName>
    <definedName name="Print_Area_0_0" localSheetId="0">'detalhamento_das_despesas'!$A$1:$O$64</definedName>
    <definedName name="Print_Area_0_0_0" localSheetId="0">'detalhamento_das_despesas'!$A$1:$O$64</definedName>
    <definedName name="Print_Area_0_0_0_0" localSheetId="0">'detalhamento_das_despesas'!$A$1:$O$64</definedName>
    <definedName name="Print_Area_0_0_0_0_0" localSheetId="0">'detalhamento_das_despesas'!$A$1:$O$64</definedName>
    <definedName name="Print_Area_0_0_0_0_0_0" localSheetId="0">'detalhamento_das_despesas'!$A$1:$O$64</definedName>
    <definedName name="Print_Area_0_0_0_0_0_0_0" localSheetId="0">'detalhamento_das_despesas'!$A$1:$O$64</definedName>
    <definedName name="Print_Area_0_0_0_0_0_0_0_0" localSheetId="0">'detalhamento_das_despesas'!$A$1:$O$64</definedName>
    <definedName name="Print_Area_0_0_0_0_0_0_0_0_0" localSheetId="0">'detalhamento_das_despesas'!$A$1:$O$64</definedName>
    <definedName name="Print_Area_0_0_0_0_0_0_0_0_0_0" localSheetId="0">'detalhamento_das_despesas'!$A$1:$O$64</definedName>
    <definedName name="Print_Area_0_0_0_0_0_0_0_0_0_0_0" localSheetId="0">'detalhamento_das_despesas'!$A$1:$O$64</definedName>
    <definedName name="Print_Area_0_0_0_0_0_0_0_0_0_0_0_0" localSheetId="0">'detalhamento_das_despesas'!$A$1:$O$64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<sst xmlns="http://schemas.openxmlformats.org/spreadsheetml/2006/main" count="106" uniqueCount="64">
  <si>
    <t>OUTUBRO/2016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</si>
  <si>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</si>
  <si>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</si>
  <si>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</si>
  <si>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</si>
  <si>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</si>
  <si>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</si>
  <si>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</si>
  <si>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</si>
  <si>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</si>
  <si>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</si>
  <si>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</si>
  <si>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</si>
  <si>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</si>
  <si>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</si>
  <si>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</si>
  <si>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</si>
  <si>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</si>
  <si>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</si>
  <si>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</si>
  <si>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</si>
  <si>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</si>
  <si>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</si>
  <si>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</si>
  <si>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</si>
  <si>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</si>
  <si>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</si>
  <si>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</si>
  <si>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</si>
  <si>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</si>
  <si>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</si>
  <si>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Contribuições/ União</t>
  </si>
  <si>
    <t>41  Contribuições/ A Inst. Privadas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</si>
  <si>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</si>
  <si>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</si>
  <si>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</si>
  <si>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</si>
  <si>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</si>
  <si>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</si>
  <si>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</si>
  <si>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</si>
  <si>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</si>
  <si>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</si>
  <si>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</si>
  <si>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</si>
  <si>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</si>
  <si>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</si>
  <si>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</si>
  <si>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</si>
  <si>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</si>
  <si>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</si>
  <si>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</si>
  <si>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</si>
  <si>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 E T A L H A M E N T O   D A S   D E S P E S A S – FAMP-AM</t>
  </si>
  <si>
    <t>41  Contribuições</t>
  </si>
  <si>
    <t>47 Obrigações Tributárias</t>
  </si>
  <si>
    <t>39 - Outros Serviços de Terceiros - Pessoa Jurídica</t>
  </si>
  <si>
    <t>51 Obras e Instalações/ União</t>
  </si>
  <si>
    <t>FUNDAMENTO LEGAL: Resolução CNMP nº 86/2012, art 5º, inciso I, alínea “b”</t>
  </si>
  <si>
    <t>Data da última atualização:  10/11/2016</t>
  </si>
  <si>
    <t>Data da última atualização: 10/11/2016</t>
  </si>
  <si>
    <t>D E T A L H A M E N T O   D A S   D E S P E S A S – PROVITA-AM</t>
  </si>
  <si>
    <t>Data da última atualização: 11/11/2016</t>
  </si>
  <si>
    <t>Não foram realizadas despesas pelo Fundo PROVITA em outubro de 2016.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</si>
</sst>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79225" y="676275"/>
          <a:ext cx="22193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="60" zoomScaleNormal="55" zoomScalePageLayoutView="0" workbookViewId="0" topLeftCell="A63">
      <selection activeCell="C92" sqref="C92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6.19921875" style="0" customWidth="1"/>
    <col min="8" max="8" width="16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9" style="0" customWidth="1"/>
  </cols>
  <sheetData>
    <row r="1" spans="7:15" ht="108.75" customHeight="1">
      <c r="G1" s="1"/>
      <c r="I1" s="1"/>
      <c r="O1" s="2"/>
    </row>
    <row r="2" spans="1:15" ht="35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 t="s">
        <v>0</v>
      </c>
      <c r="L2" s="36"/>
      <c r="M2" s="36"/>
      <c r="N2" s="36"/>
      <c r="O2" s="36"/>
    </row>
    <row r="3" spans="1:15" ht="28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0.5" customHeight="1">
      <c r="O4" s="1"/>
    </row>
    <row r="5" spans="1:15" ht="25.5" customHeight="1">
      <c r="A5" s="33" t="s">
        <v>2</v>
      </c>
      <c r="B5" s="33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5" customFormat="1" ht="25.5" customHeight="1">
      <c r="A6" s="33"/>
      <c r="B6" s="3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187320000</v>
      </c>
      <c r="C7" s="7">
        <f t="shared" si="0"/>
        <v>15637759.11</v>
      </c>
      <c r="D7" s="7">
        <f t="shared" si="0"/>
        <v>12541113.599999998</v>
      </c>
      <c r="E7" s="7">
        <f t="shared" si="0"/>
        <v>12152455.389999999</v>
      </c>
      <c r="F7" s="7">
        <f t="shared" si="0"/>
        <v>11852598.08</v>
      </c>
      <c r="G7" s="7">
        <f t="shared" si="0"/>
        <v>9641194.38</v>
      </c>
      <c r="H7" s="7">
        <f t="shared" si="0"/>
        <v>10860091.81</v>
      </c>
      <c r="I7" s="7">
        <f t="shared" si="0"/>
        <v>13006180.520000001</v>
      </c>
      <c r="J7" s="7">
        <f t="shared" si="0"/>
        <v>14154480.039999997</v>
      </c>
      <c r="K7" s="7">
        <f t="shared" si="0"/>
        <v>10323399.21</v>
      </c>
      <c r="L7" s="7">
        <f t="shared" si="0"/>
        <v>14301691.12</v>
      </c>
      <c r="M7" s="7">
        <f t="shared" si="0"/>
        <v>0</v>
      </c>
      <c r="N7" s="7">
        <f t="shared" si="0"/>
        <v>0</v>
      </c>
      <c r="O7" s="7">
        <f t="shared" si="0"/>
        <v>124470963.26</v>
      </c>
      <c r="P7" s="8"/>
    </row>
    <row r="8" spans="1:15" s="12" customFormat="1" ht="30" customHeight="1">
      <c r="A8" s="10" t="s">
        <v>19</v>
      </c>
      <c r="B8" s="11">
        <v>25900000</v>
      </c>
      <c r="C8" s="11">
        <v>2007057.68</v>
      </c>
      <c r="D8" s="11">
        <v>2041719.14</v>
      </c>
      <c r="E8" s="11">
        <v>2023956.92</v>
      </c>
      <c r="F8" s="11">
        <v>2006574.91</v>
      </c>
      <c r="G8" s="11">
        <v>1689053.33</v>
      </c>
      <c r="H8" s="11">
        <v>1670915.74</v>
      </c>
      <c r="I8" s="11">
        <v>1705286.42</v>
      </c>
      <c r="J8" s="11">
        <v>2009349.82</v>
      </c>
      <c r="K8" s="11">
        <v>1700625.78</v>
      </c>
      <c r="L8" s="11">
        <v>2315941.57</v>
      </c>
      <c r="M8" s="11"/>
      <c r="N8" s="11"/>
      <c r="O8" s="11">
        <f aca="true" t="shared" si="1" ref="O8:O18">SUM(C8:N8)</f>
        <v>19170481.310000002</v>
      </c>
    </row>
    <row r="9" spans="1:15" s="12" customFormat="1" ht="30" customHeight="1">
      <c r="A9" s="10" t="s">
        <v>20</v>
      </c>
      <c r="B9" s="11">
        <v>11898000</v>
      </c>
      <c r="C9" s="11">
        <v>902247.65</v>
      </c>
      <c r="D9" s="11">
        <v>914885.55</v>
      </c>
      <c r="E9" s="11">
        <v>905862.73</v>
      </c>
      <c r="F9" s="11">
        <v>905960.45</v>
      </c>
      <c r="G9" s="11">
        <v>764048.77</v>
      </c>
      <c r="H9" s="11">
        <v>740939.93</v>
      </c>
      <c r="I9" s="11">
        <v>773323.19</v>
      </c>
      <c r="J9" s="11">
        <v>899324.45</v>
      </c>
      <c r="K9" s="11">
        <v>803954.21</v>
      </c>
      <c r="L9" s="11">
        <v>1070441.87</v>
      </c>
      <c r="M9" s="11"/>
      <c r="N9" s="11"/>
      <c r="O9" s="11">
        <f t="shared" si="1"/>
        <v>8680988.8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132607000</v>
      </c>
      <c r="C12" s="11">
        <v>11191661.24</v>
      </c>
      <c r="D12" s="11">
        <v>8090002.159999998</v>
      </c>
      <c r="E12" s="11">
        <v>8085496.31</v>
      </c>
      <c r="F12" s="11">
        <v>7967621.98</v>
      </c>
      <c r="G12" s="11">
        <v>6176992.53</v>
      </c>
      <c r="H12" s="11">
        <v>7418093.81</v>
      </c>
      <c r="I12" s="11">
        <v>9463175.97</v>
      </c>
      <c r="J12" s="11">
        <v>10141558.78</v>
      </c>
      <c r="K12" s="11">
        <v>6858556.45</v>
      </c>
      <c r="L12" s="11">
        <v>9634164.94</v>
      </c>
      <c r="M12" s="11"/>
      <c r="N12" s="11"/>
      <c r="O12" s="11">
        <f t="shared" si="1"/>
        <v>85027324.17</v>
      </c>
    </row>
    <row r="13" spans="1:15" s="12" customFormat="1" ht="30" customHeight="1">
      <c r="A13" s="10" t="s">
        <v>24</v>
      </c>
      <c r="B13" s="11">
        <v>1801000</v>
      </c>
      <c r="C13" s="11">
        <v>0</v>
      </c>
      <c r="D13" s="11">
        <v>73288.9</v>
      </c>
      <c r="E13" s="11">
        <v>138810.66</v>
      </c>
      <c r="F13" s="11">
        <v>0</v>
      </c>
      <c r="G13" s="11">
        <v>67758.76</v>
      </c>
      <c r="H13" s="11">
        <v>47964.78</v>
      </c>
      <c r="I13" s="11">
        <v>66702.63</v>
      </c>
      <c r="J13" s="11">
        <v>66993.69</v>
      </c>
      <c r="K13" s="11">
        <v>66611.16</v>
      </c>
      <c r="L13" s="11">
        <v>133238.95</v>
      </c>
      <c r="M13" s="11"/>
      <c r="N13" s="11"/>
      <c r="O13" s="11">
        <f t="shared" si="1"/>
        <v>661369.53</v>
      </c>
    </row>
    <row r="14" spans="1:15" s="15" customFormat="1" ht="30" customHeight="1">
      <c r="A14" s="13" t="s">
        <v>25</v>
      </c>
      <c r="B14" s="14">
        <v>6090000</v>
      </c>
      <c r="C14" s="14">
        <v>635368.76</v>
      </c>
      <c r="D14" s="14">
        <v>530864.69</v>
      </c>
      <c r="E14" s="14">
        <v>536058.83</v>
      </c>
      <c r="F14" s="11">
        <v>520720.98</v>
      </c>
      <c r="G14" s="14">
        <v>580718.55</v>
      </c>
      <c r="H14" s="14">
        <v>655956.55</v>
      </c>
      <c r="I14" s="14">
        <v>691140.15</v>
      </c>
      <c r="J14" s="14">
        <v>611295.12</v>
      </c>
      <c r="K14" s="14">
        <v>575371.99</v>
      </c>
      <c r="L14" s="14">
        <v>607214.65</v>
      </c>
      <c r="M14" s="14"/>
      <c r="N14" s="14"/>
      <c r="O14" s="14">
        <f t="shared" si="1"/>
        <v>5944710.27</v>
      </c>
    </row>
    <row r="15" spans="1:15" s="12" customFormat="1" ht="30" customHeight="1">
      <c r="A15" s="10" t="s">
        <v>26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7000000</v>
      </c>
      <c r="C16" s="11">
        <v>886423.78</v>
      </c>
      <c r="D16" s="11">
        <v>875353.1599999999</v>
      </c>
      <c r="E16" s="11">
        <v>454769.94</v>
      </c>
      <c r="F16" s="11">
        <v>444219.76</v>
      </c>
      <c r="G16" s="11">
        <v>355122.44</v>
      </c>
      <c r="H16" s="11">
        <v>318721</v>
      </c>
      <c r="I16" s="11">
        <v>299052.16</v>
      </c>
      <c r="J16" s="11">
        <v>418458.18</v>
      </c>
      <c r="K16" s="11">
        <v>293643.53</v>
      </c>
      <c r="L16" s="11">
        <v>530189.14</v>
      </c>
      <c r="M16" s="11"/>
      <c r="N16" s="11"/>
      <c r="O16" s="14">
        <f t="shared" si="1"/>
        <v>4875953.09</v>
      </c>
    </row>
    <row r="17" spans="1:15" s="12" customFormat="1" ht="30" customHeight="1">
      <c r="A17" s="10" t="s">
        <v>28</v>
      </c>
      <c r="B17" s="11">
        <v>1351000</v>
      </c>
      <c r="C17" s="11">
        <v>15000</v>
      </c>
      <c r="D17" s="11">
        <v>15000</v>
      </c>
      <c r="E17" s="11">
        <v>7500</v>
      </c>
      <c r="F17" s="11">
        <v>7500</v>
      </c>
      <c r="G17" s="11">
        <v>7500</v>
      </c>
      <c r="H17" s="11">
        <v>7500</v>
      </c>
      <c r="I17" s="11">
        <v>7500</v>
      </c>
      <c r="J17" s="11">
        <v>7500</v>
      </c>
      <c r="K17" s="11">
        <v>24636.09</v>
      </c>
      <c r="L17" s="11">
        <v>10500</v>
      </c>
      <c r="M17" s="11"/>
      <c r="N17" s="11"/>
      <c r="O17" s="11">
        <f t="shared" si="1"/>
        <v>110136.09</v>
      </c>
    </row>
    <row r="18" spans="1:15" s="12" customFormat="1" ht="30" customHeight="1">
      <c r="A18" s="10" t="s">
        <v>29</v>
      </c>
      <c r="B18" s="11">
        <v>670000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SUM(B21:B37)</f>
        <v>53377940.21</v>
      </c>
      <c r="C20" s="18">
        <f t="shared" si="2"/>
        <v>2171544.1199999996</v>
      </c>
      <c r="D20" s="18">
        <f t="shared" si="2"/>
        <v>2320018.12</v>
      </c>
      <c r="E20" s="18">
        <f t="shared" si="2"/>
        <v>1542445.5899999999</v>
      </c>
      <c r="F20" s="18">
        <f t="shared" si="2"/>
        <v>3701404.76</v>
      </c>
      <c r="G20" s="18">
        <f t="shared" si="2"/>
        <v>2966854.06</v>
      </c>
      <c r="H20" s="18">
        <f t="shared" si="2"/>
        <v>2847496.35</v>
      </c>
      <c r="I20" s="18">
        <f t="shared" si="2"/>
        <v>2769353.8999999994</v>
      </c>
      <c r="J20" s="18">
        <f t="shared" si="2"/>
        <v>2611225.72</v>
      </c>
      <c r="K20" s="18">
        <f t="shared" si="2"/>
        <v>2486054.4699999997</v>
      </c>
      <c r="L20" s="18">
        <f t="shared" si="2"/>
        <v>3251161.87</v>
      </c>
      <c r="M20" s="18">
        <f t="shared" si="2"/>
        <v>0</v>
      </c>
      <c r="N20" s="18">
        <f t="shared" si="2"/>
        <v>0</v>
      </c>
      <c r="O20" s="18">
        <f>SUM(O21:O36)</f>
        <v>26667558.960000005</v>
      </c>
    </row>
    <row r="21" spans="1:15" s="12" customFormat="1" ht="30" customHeight="1">
      <c r="A21" s="10" t="s">
        <v>31</v>
      </c>
      <c r="B21" s="11">
        <v>500000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/>
      <c r="N21" s="11"/>
      <c r="O21" s="11">
        <f>SUM(C21:N21)</f>
        <v>0</v>
      </c>
    </row>
    <row r="22" spans="1:15" s="12" customFormat="1" ht="30" customHeight="1">
      <c r="A22" s="10" t="s">
        <v>32</v>
      </c>
      <c r="B22" s="11">
        <v>1314761.88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454761.88</v>
      </c>
      <c r="L22" s="11">
        <v>0</v>
      </c>
      <c r="M22" s="11"/>
      <c r="N22" s="11"/>
      <c r="O22" s="11">
        <f>SUM(C22:N22)</f>
        <v>454761.88</v>
      </c>
    </row>
    <row r="23" spans="1:15" s="12" customFormat="1" ht="30" customHeight="1">
      <c r="A23" s="10" t="s">
        <v>33</v>
      </c>
      <c r="B23" s="11">
        <v>15691000</v>
      </c>
      <c r="C23" s="11">
        <v>1220705.25</v>
      </c>
      <c r="D23" s="11">
        <v>1218867.35</v>
      </c>
      <c r="E23" s="11">
        <v>0</v>
      </c>
      <c r="F23" s="11">
        <v>2442964.41</v>
      </c>
      <c r="G23" s="11">
        <v>1244792.01</v>
      </c>
      <c r="H23" s="11">
        <v>1216361.94</v>
      </c>
      <c r="I23" s="11">
        <v>1238591.61</v>
      </c>
      <c r="J23" s="11">
        <v>1209868.32</v>
      </c>
      <c r="K23" s="11">
        <v>525213.22</v>
      </c>
      <c r="L23" s="11">
        <v>1916035.69</v>
      </c>
      <c r="M23" s="11"/>
      <c r="N23" s="11"/>
      <c r="O23" s="11">
        <f aca="true" t="shared" si="3" ref="O23:O36">SUM(C23:N23)</f>
        <v>12233399.799999999</v>
      </c>
    </row>
    <row r="24" spans="1:15" s="12" customFormat="1" ht="30" customHeight="1">
      <c r="A24" s="10" t="s">
        <v>34</v>
      </c>
      <c r="B24" s="11">
        <v>780000</v>
      </c>
      <c r="C24" s="11">
        <v>0</v>
      </c>
      <c r="D24" s="11">
        <v>6852.4</v>
      </c>
      <c r="E24" s="11">
        <v>19825.22</v>
      </c>
      <c r="F24" s="11">
        <v>21546.32</v>
      </c>
      <c r="G24" s="11">
        <v>55410.95</v>
      </c>
      <c r="H24" s="11">
        <v>30397.86</v>
      </c>
      <c r="I24" s="11">
        <v>36896.13</v>
      </c>
      <c r="J24" s="11">
        <v>41054.78</v>
      </c>
      <c r="K24" s="11">
        <v>82219.4</v>
      </c>
      <c r="L24" s="11">
        <v>25458.13</v>
      </c>
      <c r="M24" s="11"/>
      <c r="N24" s="11"/>
      <c r="O24" s="11">
        <f t="shared" si="3"/>
        <v>319661.19</v>
      </c>
    </row>
    <row r="25" spans="1:15" s="12" customFormat="1" ht="30" customHeight="1">
      <c r="A25" s="10" t="s">
        <v>35</v>
      </c>
      <c r="B25" s="11">
        <v>1905200</v>
      </c>
      <c r="C25" s="11">
        <v>0</v>
      </c>
      <c r="D25" s="11">
        <v>1970</v>
      </c>
      <c r="E25" s="11">
        <v>2495</v>
      </c>
      <c r="F25" s="11">
        <v>10960.3</v>
      </c>
      <c r="G25" s="11">
        <v>40784.85</v>
      </c>
      <c r="H25" s="11">
        <v>49399.51</v>
      </c>
      <c r="I25" s="11">
        <v>16393.48</v>
      </c>
      <c r="J25" s="11">
        <v>19818.03</v>
      </c>
      <c r="K25" s="11">
        <v>41475.7</v>
      </c>
      <c r="L25" s="11">
        <v>58983.39</v>
      </c>
      <c r="M25" s="11"/>
      <c r="N25" s="11"/>
      <c r="O25" s="11">
        <f t="shared" si="3"/>
        <v>242280.26</v>
      </c>
    </row>
    <row r="26" spans="1:15" s="12" customFormat="1" ht="30" customHeight="1">
      <c r="A26" s="10" t="s">
        <v>36</v>
      </c>
      <c r="B26" s="11">
        <v>35000</v>
      </c>
      <c r="C26" s="11">
        <v>0</v>
      </c>
      <c r="D26" s="11">
        <v>2200</v>
      </c>
      <c r="E26" s="11">
        <v>2500</v>
      </c>
      <c r="F26" s="11">
        <v>2700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/>
      <c r="N26" s="11"/>
      <c r="O26" s="11">
        <f t="shared" si="3"/>
        <v>7400</v>
      </c>
    </row>
    <row r="27" spans="1:15" s="12" customFormat="1" ht="30" customHeight="1">
      <c r="A27" s="10" t="s">
        <v>37</v>
      </c>
      <c r="B27" s="11">
        <v>20000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/>
      <c r="N27" s="11"/>
      <c r="O27" s="11">
        <f t="shared" si="3"/>
        <v>0</v>
      </c>
    </row>
    <row r="28" spans="1:15" s="12" customFormat="1" ht="30" customHeight="1">
      <c r="A28" s="10" t="s">
        <v>38</v>
      </c>
      <c r="B28" s="11">
        <v>862324.66</v>
      </c>
      <c r="C28" s="11">
        <v>0</v>
      </c>
      <c r="D28" s="11">
        <v>0</v>
      </c>
      <c r="E28" s="11">
        <v>0</v>
      </c>
      <c r="F28" s="11">
        <v>0</v>
      </c>
      <c r="G28" s="11">
        <v>25384.29</v>
      </c>
      <c r="H28" s="11">
        <v>10803.98</v>
      </c>
      <c r="I28" s="11">
        <v>27919.94</v>
      </c>
      <c r="J28" s="11">
        <v>22904.37</v>
      </c>
      <c r="K28" s="11">
        <v>23975.73</v>
      </c>
      <c r="L28" s="11">
        <v>49599</v>
      </c>
      <c r="M28" s="11"/>
      <c r="N28" s="11"/>
      <c r="O28" s="11">
        <f t="shared" si="3"/>
        <v>160587.31</v>
      </c>
    </row>
    <row r="29" spans="1:15" s="12" customFormat="1" ht="30" customHeight="1">
      <c r="A29" s="10" t="s">
        <v>39</v>
      </c>
      <c r="B29" s="11">
        <v>50000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/>
      <c r="N29" s="11"/>
      <c r="O29" s="11">
        <f t="shared" si="3"/>
        <v>0</v>
      </c>
    </row>
    <row r="30" spans="1:15" s="12" customFormat="1" ht="30" customHeight="1">
      <c r="A30" s="10" t="s">
        <v>40</v>
      </c>
      <c r="B30" s="11">
        <v>362400</v>
      </c>
      <c r="C30" s="11">
        <v>0</v>
      </c>
      <c r="D30" s="11">
        <v>4653.97</v>
      </c>
      <c r="E30" s="11">
        <v>14003.97</v>
      </c>
      <c r="F30" s="11">
        <v>0</v>
      </c>
      <c r="G30" s="11">
        <v>37357.94</v>
      </c>
      <c r="H30" s="11">
        <v>4653.97</v>
      </c>
      <c r="I30" s="11">
        <v>11250</v>
      </c>
      <c r="J30" s="11">
        <v>14520.27</v>
      </c>
      <c r="K30" s="11">
        <v>28524.24</v>
      </c>
      <c r="L30" s="11">
        <v>5170.27</v>
      </c>
      <c r="M30" s="11"/>
      <c r="N30" s="11"/>
      <c r="O30" s="11">
        <f t="shared" si="3"/>
        <v>120134.63000000002</v>
      </c>
    </row>
    <row r="31" spans="1:15" s="12" customFormat="1" ht="30" customHeight="1">
      <c r="A31" s="10" t="s">
        <v>41</v>
      </c>
      <c r="B31" s="11">
        <v>2975500</v>
      </c>
      <c r="C31" s="11">
        <v>0</v>
      </c>
      <c r="D31" s="11">
        <v>5729.26</v>
      </c>
      <c r="E31" s="11">
        <v>123333.25</v>
      </c>
      <c r="F31" s="11">
        <v>123333.25</v>
      </c>
      <c r="G31" s="11">
        <v>123333.25</v>
      </c>
      <c r="H31" s="11">
        <v>218612.38</v>
      </c>
      <c r="I31" s="11">
        <v>0</v>
      </c>
      <c r="J31" s="11">
        <v>105532.97</v>
      </c>
      <c r="K31" s="11">
        <v>211065.94</v>
      </c>
      <c r="L31" s="11">
        <v>0</v>
      </c>
      <c r="M31" s="11"/>
      <c r="N31" s="11"/>
      <c r="O31" s="11">
        <f t="shared" si="3"/>
        <v>910940.3</v>
      </c>
    </row>
    <row r="32" spans="1:15" s="12" customFormat="1" ht="30" customHeight="1">
      <c r="A32" s="10" t="s">
        <v>42</v>
      </c>
      <c r="B32" s="11">
        <v>12267753.67</v>
      </c>
      <c r="C32" s="11">
        <v>5407.92</v>
      </c>
      <c r="D32" s="11">
        <v>140276.09999999998</v>
      </c>
      <c r="E32" s="11">
        <v>442790.01</v>
      </c>
      <c r="F32" s="11">
        <v>106025.71</v>
      </c>
      <c r="G32" s="11">
        <v>392966.54</v>
      </c>
      <c r="H32" s="11">
        <v>358023.12</v>
      </c>
      <c r="I32" s="11">
        <v>466000.72</v>
      </c>
      <c r="J32" s="11">
        <v>237948.43</v>
      </c>
      <c r="K32" s="11">
        <v>210805</v>
      </c>
      <c r="L32" s="11">
        <v>250226.48</v>
      </c>
      <c r="M32" s="11"/>
      <c r="N32" s="11"/>
      <c r="O32" s="14">
        <f t="shared" si="3"/>
        <v>2610470.03</v>
      </c>
    </row>
    <row r="33" spans="1:15" s="12" customFormat="1" ht="30" customHeight="1">
      <c r="A33" s="10" t="s">
        <v>43</v>
      </c>
      <c r="B33" s="11">
        <v>13535000</v>
      </c>
      <c r="C33" s="11">
        <v>942454.51</v>
      </c>
      <c r="D33" s="11">
        <v>936409.04</v>
      </c>
      <c r="E33" s="11">
        <v>933799.95</v>
      </c>
      <c r="F33" s="11">
        <v>940227.21</v>
      </c>
      <c r="G33" s="11">
        <v>930490.9</v>
      </c>
      <c r="H33" s="11">
        <v>928454.44</v>
      </c>
      <c r="I33" s="11">
        <v>940990.82</v>
      </c>
      <c r="J33" s="11">
        <v>943027.22</v>
      </c>
      <c r="K33" s="11">
        <v>899118.09</v>
      </c>
      <c r="L33" s="11">
        <v>933099.87</v>
      </c>
      <c r="M33" s="11"/>
      <c r="N33" s="11"/>
      <c r="O33" s="11">
        <f t="shared" si="3"/>
        <v>9328072.05</v>
      </c>
    </row>
    <row r="34" spans="1:15" s="12" customFormat="1" ht="30" customHeight="1">
      <c r="A34" s="10" t="s">
        <v>44</v>
      </c>
      <c r="B34" s="11">
        <v>95000</v>
      </c>
      <c r="C34" s="11">
        <v>226.44</v>
      </c>
      <c r="D34" s="11">
        <v>0</v>
      </c>
      <c r="E34" s="11">
        <v>948.19</v>
      </c>
      <c r="F34" s="11">
        <v>0</v>
      </c>
      <c r="G34" s="11">
        <v>88</v>
      </c>
      <c r="H34" s="11">
        <v>538.98</v>
      </c>
      <c r="I34" s="11">
        <v>1061.03</v>
      </c>
      <c r="J34" s="11">
        <v>0</v>
      </c>
      <c r="K34" s="11">
        <v>88</v>
      </c>
      <c r="L34" s="11">
        <v>199.86</v>
      </c>
      <c r="M34" s="11"/>
      <c r="N34" s="11"/>
      <c r="O34" s="11">
        <f t="shared" si="3"/>
        <v>3150.5000000000005</v>
      </c>
    </row>
    <row r="35" spans="1:15" s="12" customFormat="1" ht="30" customHeight="1">
      <c r="A35" s="10" t="s">
        <v>27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/>
      <c r="N35" s="11"/>
      <c r="O35" s="11">
        <f t="shared" si="3"/>
        <v>0</v>
      </c>
    </row>
    <row r="36" spans="1:15" s="12" customFormat="1" ht="30" customHeight="1">
      <c r="A36" s="10" t="s">
        <v>28</v>
      </c>
      <c r="B36" s="11">
        <v>2984000</v>
      </c>
      <c r="C36" s="11">
        <v>2750</v>
      </c>
      <c r="D36" s="11">
        <v>3060</v>
      </c>
      <c r="E36" s="11">
        <v>2750</v>
      </c>
      <c r="F36" s="11">
        <v>53647.56</v>
      </c>
      <c r="G36" s="11">
        <v>116245.33</v>
      </c>
      <c r="H36" s="11">
        <v>30250.17</v>
      </c>
      <c r="I36" s="11">
        <v>30250.17</v>
      </c>
      <c r="J36" s="11">
        <v>16551.33</v>
      </c>
      <c r="K36" s="11">
        <v>8807.27</v>
      </c>
      <c r="L36" s="11">
        <v>12389.18</v>
      </c>
      <c r="M36" s="11"/>
      <c r="N36" s="11"/>
      <c r="O36" s="11">
        <f t="shared" si="3"/>
        <v>276701.01</v>
      </c>
    </row>
    <row r="37" spans="1:15" s="12" customFormat="1" ht="25.5" customHeight="1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7"/>
      <c r="N37" s="17"/>
      <c r="O37" s="19"/>
    </row>
    <row r="38" spans="1:15" s="21" customFormat="1" ht="25.5" customHeight="1">
      <c r="A38" s="6" t="s">
        <v>45</v>
      </c>
      <c r="B38" s="20">
        <f aca="true" t="shared" si="4" ref="B38:O38">SUM(B39:B44)</f>
        <v>4868177.0200000005</v>
      </c>
      <c r="C38" s="20">
        <f t="shared" si="4"/>
        <v>0</v>
      </c>
      <c r="D38" s="20">
        <f t="shared" si="4"/>
        <v>0</v>
      </c>
      <c r="E38" s="20">
        <f t="shared" si="4"/>
        <v>102221.69</v>
      </c>
      <c r="F38" s="20">
        <f t="shared" si="4"/>
        <v>3498.8</v>
      </c>
      <c r="G38" s="20">
        <f t="shared" si="4"/>
        <v>6619.8</v>
      </c>
      <c r="H38" s="20">
        <f t="shared" si="4"/>
        <v>82137.45</v>
      </c>
      <c r="I38" s="20">
        <f t="shared" si="4"/>
        <v>43585</v>
      </c>
      <c r="J38" s="20">
        <f t="shared" si="4"/>
        <v>17524.52</v>
      </c>
      <c r="K38" s="20">
        <f t="shared" si="4"/>
        <v>56301.2</v>
      </c>
      <c r="L38" s="20">
        <f t="shared" si="4"/>
        <v>54321</v>
      </c>
      <c r="M38" s="20">
        <f t="shared" si="4"/>
        <v>0</v>
      </c>
      <c r="N38" s="20">
        <f t="shared" si="4"/>
        <v>0</v>
      </c>
      <c r="O38" s="20">
        <f t="shared" si="4"/>
        <v>366209.45999999996</v>
      </c>
    </row>
    <row r="39" spans="1:15" s="12" customFormat="1" ht="30" customHeight="1">
      <c r="A39" s="10" t="s">
        <v>46</v>
      </c>
      <c r="B39" s="11">
        <v>10000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/>
      <c r="N39" s="11"/>
      <c r="O39" s="11">
        <f aca="true" t="shared" si="5" ref="O39:O44">SUM(C39:N39)</f>
        <v>0</v>
      </c>
    </row>
    <row r="40" spans="1:15" s="12" customFormat="1" ht="30" customHeight="1">
      <c r="A40" s="10" t="s">
        <v>47</v>
      </c>
      <c r="B40" s="11">
        <v>476668.24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2217000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N41" s="11"/>
      <c r="O41" s="11">
        <f t="shared" si="5"/>
        <v>0</v>
      </c>
    </row>
    <row r="42" spans="1:15" s="12" customFormat="1" ht="30" customHeight="1">
      <c r="A42" s="10" t="s">
        <v>49</v>
      </c>
      <c r="B42" s="11">
        <v>2064508.78</v>
      </c>
      <c r="C42" s="11">
        <v>0</v>
      </c>
      <c r="D42" s="11">
        <v>0</v>
      </c>
      <c r="E42" s="11">
        <v>102221.69</v>
      </c>
      <c r="F42" s="11">
        <v>3498.8</v>
      </c>
      <c r="G42" s="11">
        <v>6619.8</v>
      </c>
      <c r="H42" s="11">
        <v>82137.45</v>
      </c>
      <c r="I42" s="11">
        <v>43585</v>
      </c>
      <c r="J42" s="11">
        <v>17524.52</v>
      </c>
      <c r="K42" s="11">
        <v>56301.2</v>
      </c>
      <c r="L42" s="11">
        <v>54321</v>
      </c>
      <c r="M42" s="11"/>
      <c r="N42" s="11"/>
      <c r="O42" s="11">
        <f t="shared" si="5"/>
        <v>366209.45999999996</v>
      </c>
    </row>
    <row r="43" spans="1:15" s="12" customFormat="1" ht="30" customHeight="1">
      <c r="A43" s="10" t="s">
        <v>50</v>
      </c>
      <c r="B43" s="11">
        <v>100000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7"/>
      <c r="N43" s="17"/>
      <c r="O43" s="11">
        <f t="shared" si="5"/>
        <v>0</v>
      </c>
    </row>
    <row r="44" spans="1:15" s="12" customFormat="1" ht="30" customHeight="1">
      <c r="A44" s="10" t="s">
        <v>27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7"/>
      <c r="N44" s="17"/>
      <c r="O44" s="11">
        <f t="shared" si="5"/>
        <v>0</v>
      </c>
    </row>
    <row r="45" spans="1:15" s="12" customFormat="1" ht="25.5" customHeight="1">
      <c r="A45" s="1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7"/>
      <c r="N45" s="17"/>
      <c r="O45" s="19"/>
    </row>
    <row r="46" spans="1:15" s="24" customFormat="1" ht="25.5" customHeight="1">
      <c r="A46" s="22" t="s">
        <v>51</v>
      </c>
      <c r="B46" s="23">
        <f aca="true" t="shared" si="6" ref="B46:O46">B38+B20+B7</f>
        <v>245566117.23000002</v>
      </c>
      <c r="C46" s="23">
        <f t="shared" si="6"/>
        <v>17809303.23</v>
      </c>
      <c r="D46" s="23">
        <f t="shared" si="6"/>
        <v>14861131.719999999</v>
      </c>
      <c r="E46" s="23">
        <f t="shared" si="6"/>
        <v>13797122.669999998</v>
      </c>
      <c r="F46" s="23">
        <f t="shared" si="6"/>
        <v>15557501.64</v>
      </c>
      <c r="G46" s="23">
        <f t="shared" si="6"/>
        <v>12614668.24</v>
      </c>
      <c r="H46" s="23">
        <f t="shared" si="6"/>
        <v>13789725.610000001</v>
      </c>
      <c r="I46" s="23">
        <f t="shared" si="6"/>
        <v>15819119.420000002</v>
      </c>
      <c r="J46" s="23">
        <f t="shared" si="6"/>
        <v>16783230.279999997</v>
      </c>
      <c r="K46" s="23">
        <f t="shared" si="6"/>
        <v>12865754.88</v>
      </c>
      <c r="L46" s="23">
        <f t="shared" si="6"/>
        <v>17607173.99</v>
      </c>
      <c r="M46" s="23">
        <f t="shared" si="6"/>
        <v>0</v>
      </c>
      <c r="N46" s="23">
        <f t="shared" si="6"/>
        <v>0</v>
      </c>
      <c r="O46" s="23">
        <f t="shared" si="6"/>
        <v>151504731.68</v>
      </c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 t="s">
        <v>59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32" t="s">
        <v>53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6"/>
    </row>
    <row r="55" spans="1:15" ht="15" customHeight="1">
      <c r="A55" s="33" t="s">
        <v>2</v>
      </c>
      <c r="B55" s="33" t="s">
        <v>3</v>
      </c>
      <c r="C55" s="34" t="s">
        <v>4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.75">
      <c r="A56" s="33"/>
      <c r="B56" s="33"/>
      <c r="C56" s="3" t="s">
        <v>5</v>
      </c>
      <c r="D56" s="3" t="s">
        <v>6</v>
      </c>
      <c r="E56" s="3" t="s">
        <v>7</v>
      </c>
      <c r="F56" s="3" t="s">
        <v>8</v>
      </c>
      <c r="G56" s="3" t="s">
        <v>9</v>
      </c>
      <c r="H56" s="3" t="s">
        <v>10</v>
      </c>
      <c r="I56" s="3" t="s">
        <v>11</v>
      </c>
      <c r="J56" s="3" t="s">
        <v>12</v>
      </c>
      <c r="K56" s="3" t="s">
        <v>13</v>
      </c>
      <c r="L56" s="3" t="s">
        <v>14</v>
      </c>
      <c r="M56" s="3" t="s">
        <v>15</v>
      </c>
      <c r="N56" s="3" t="s">
        <v>16</v>
      </c>
      <c r="O56" s="4" t="s">
        <v>17</v>
      </c>
    </row>
    <row r="57" spans="1:15" ht="15.75">
      <c r="A57" s="6" t="s">
        <v>30</v>
      </c>
      <c r="B57" s="27">
        <f>SUM(B58:B73)</f>
        <v>1100000</v>
      </c>
      <c r="C57" s="27">
        <f aca="true" t="shared" si="7" ref="C57:O57">SUM(C58:C71)</f>
        <v>0</v>
      </c>
      <c r="D57" s="27">
        <f t="shared" si="7"/>
        <v>0</v>
      </c>
      <c r="E57" s="27">
        <f t="shared" si="7"/>
        <v>194775</v>
      </c>
      <c r="F57" s="27">
        <f t="shared" si="7"/>
        <v>0</v>
      </c>
      <c r="G57" s="27">
        <f t="shared" si="7"/>
        <v>0</v>
      </c>
      <c r="H57" s="27">
        <f t="shared" si="7"/>
        <v>0</v>
      </c>
      <c r="I57" s="27">
        <f t="shared" si="7"/>
        <v>0</v>
      </c>
      <c r="J57" s="27">
        <f t="shared" si="7"/>
        <v>0</v>
      </c>
      <c r="K57" s="27">
        <f t="shared" si="7"/>
        <v>0</v>
      </c>
      <c r="L57" s="27">
        <f t="shared" si="7"/>
        <v>0</v>
      </c>
      <c r="M57" s="27">
        <f t="shared" si="7"/>
        <v>0</v>
      </c>
      <c r="N57" s="27">
        <f t="shared" si="7"/>
        <v>0</v>
      </c>
      <c r="O57" s="27">
        <f t="shared" si="7"/>
        <v>194775</v>
      </c>
    </row>
    <row r="58" spans="1:15" ht="30" customHeight="1">
      <c r="A58" s="10" t="s">
        <v>54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/>
      <c r="N58" s="28"/>
      <c r="O58" s="28">
        <f aca="true" t="shared" si="8" ref="O58:O71">SUM(C58:N58)</f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/>
      <c r="N59" s="28"/>
      <c r="O59" s="28">
        <f t="shared" si="8"/>
        <v>0</v>
      </c>
    </row>
    <row r="60" spans="1:15" ht="30" customHeight="1">
      <c r="A60" s="10" t="s">
        <v>34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/>
      <c r="N60" s="28"/>
      <c r="O60" s="28">
        <f t="shared" si="8"/>
        <v>0</v>
      </c>
    </row>
    <row r="61" spans="1:15" ht="30" customHeight="1">
      <c r="A61" s="10" t="s">
        <v>35</v>
      </c>
      <c r="B61" s="28">
        <v>69000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/>
      <c r="N61" s="28"/>
      <c r="O61" s="28">
        <f t="shared" si="8"/>
        <v>0</v>
      </c>
    </row>
    <row r="62" spans="1:15" ht="30" customHeight="1">
      <c r="A62" s="10" t="s">
        <v>36</v>
      </c>
      <c r="B62" s="28">
        <v>2000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/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/>
      <c r="N63" s="28"/>
      <c r="O63" s="28">
        <f t="shared" si="8"/>
        <v>0</v>
      </c>
    </row>
    <row r="64" spans="1:15" ht="30" customHeight="1">
      <c r="A64" s="10" t="s">
        <v>38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/>
      <c r="N64" s="28"/>
      <c r="O64" s="28">
        <f t="shared" si="8"/>
        <v>0</v>
      </c>
    </row>
    <row r="65" spans="1:15" ht="30" customHeight="1">
      <c r="A65" s="10" t="s">
        <v>39</v>
      </c>
      <c r="B65" s="28">
        <v>275375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/>
      <c r="N65" s="28"/>
      <c r="O65" s="28">
        <f t="shared" si="8"/>
        <v>0</v>
      </c>
    </row>
    <row r="66" spans="1:15" ht="30" customHeight="1">
      <c r="A66" s="10" t="s">
        <v>40</v>
      </c>
      <c r="B66" s="28">
        <v>47000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/>
      <c r="N66" s="28"/>
      <c r="O66" s="28">
        <f t="shared" si="8"/>
        <v>0</v>
      </c>
    </row>
    <row r="67" spans="1:15" ht="30" customHeight="1">
      <c r="A67" s="10" t="s">
        <v>47</v>
      </c>
      <c r="B67" s="28">
        <v>691625</v>
      </c>
      <c r="C67" s="28">
        <v>0</v>
      </c>
      <c r="D67" s="28">
        <v>0</v>
      </c>
      <c r="E67" s="28">
        <v>194775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/>
      <c r="N67" s="28"/>
      <c r="O67" s="28">
        <f t="shared" si="8"/>
        <v>194775</v>
      </c>
    </row>
    <row r="68" spans="1:15" ht="30" customHeight="1">
      <c r="A68" s="10" t="s">
        <v>43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/>
      <c r="N68" s="28"/>
      <c r="O68" s="28">
        <f t="shared" si="8"/>
        <v>0</v>
      </c>
    </row>
    <row r="69" spans="1:15" ht="30" customHeight="1">
      <c r="A69" s="10" t="s">
        <v>55</v>
      </c>
      <c r="B69" s="28">
        <v>15000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/>
      <c r="N69" s="28"/>
      <c r="O69" s="28">
        <f t="shared" si="8"/>
        <v>0</v>
      </c>
    </row>
    <row r="70" spans="1:15" ht="30" customHeight="1">
      <c r="A70" s="10" t="s">
        <v>27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/>
      <c r="N70" s="28"/>
      <c r="O70" s="28">
        <f t="shared" si="8"/>
        <v>0</v>
      </c>
    </row>
    <row r="71" spans="1:15" ht="30" customHeight="1">
      <c r="A71" s="10" t="s">
        <v>28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/>
      <c r="N71" s="28"/>
      <c r="O71" s="28">
        <f t="shared" si="8"/>
        <v>0</v>
      </c>
    </row>
    <row r="72" spans="1:15" ht="15.75">
      <c r="A72" s="10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11"/>
      <c r="M72" s="17"/>
      <c r="N72" s="17"/>
      <c r="O72" s="19"/>
    </row>
    <row r="73" spans="1:15" ht="15.75">
      <c r="A73" s="16"/>
      <c r="B73" s="28"/>
      <c r="C73" s="28"/>
      <c r="D73" s="28"/>
      <c r="E73" s="28"/>
      <c r="F73" s="11"/>
      <c r="G73" s="11"/>
      <c r="H73" s="11"/>
      <c r="I73" s="11"/>
      <c r="J73" s="11"/>
      <c r="K73" s="11"/>
      <c r="L73" s="11"/>
      <c r="M73" s="17"/>
      <c r="N73" s="17"/>
      <c r="O73" s="19"/>
    </row>
    <row r="74" spans="1:15" ht="15.75">
      <c r="A74" s="6" t="s">
        <v>45</v>
      </c>
      <c r="B74" s="29">
        <f aca="true" t="shared" si="9" ref="B74:O74">SUM(B75:B81)</f>
        <v>1250000</v>
      </c>
      <c r="C74" s="29">
        <f t="shared" si="9"/>
        <v>0</v>
      </c>
      <c r="D74" s="29">
        <f t="shared" si="9"/>
        <v>0</v>
      </c>
      <c r="E74" s="29">
        <f t="shared" si="9"/>
        <v>0</v>
      </c>
      <c r="F74" s="29">
        <f t="shared" si="9"/>
        <v>0</v>
      </c>
      <c r="G74" s="29">
        <f t="shared" si="9"/>
        <v>0</v>
      </c>
      <c r="H74" s="29">
        <f t="shared" si="9"/>
        <v>0</v>
      </c>
      <c r="I74" s="29">
        <f t="shared" si="9"/>
        <v>0</v>
      </c>
      <c r="J74" s="29">
        <f t="shared" si="9"/>
        <v>42000</v>
      </c>
      <c r="K74" s="29">
        <f t="shared" si="9"/>
        <v>115700</v>
      </c>
      <c r="L74" s="29">
        <f t="shared" si="9"/>
        <v>70769.76</v>
      </c>
      <c r="M74" s="29">
        <f t="shared" si="9"/>
        <v>0</v>
      </c>
      <c r="N74" s="29">
        <f t="shared" si="9"/>
        <v>0</v>
      </c>
      <c r="O74" s="29">
        <f t="shared" si="9"/>
        <v>228469.76</v>
      </c>
    </row>
    <row r="75" spans="1:15" ht="32.25" customHeight="1">
      <c r="A75" s="10" t="s">
        <v>56</v>
      </c>
      <c r="B75" s="28">
        <v>60743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59900</v>
      </c>
      <c r="M75" s="28"/>
      <c r="N75" s="28"/>
      <c r="O75" s="28">
        <f aca="true" t="shared" si="10" ref="O75:O80">SUM(C75:N75)</f>
        <v>59900</v>
      </c>
    </row>
    <row r="76" spans="1:15" ht="32.25" customHeight="1">
      <c r="A76" s="10" t="s">
        <v>46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/>
      <c r="N76" s="28"/>
      <c r="O76" s="28">
        <f t="shared" si="10"/>
        <v>0</v>
      </c>
    </row>
    <row r="77" spans="1:15" ht="30" customHeight="1">
      <c r="A77" s="10" t="s">
        <v>57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/>
      <c r="N77" s="28"/>
      <c r="O77" s="28">
        <f t="shared" si="10"/>
        <v>0</v>
      </c>
    </row>
    <row r="78" spans="1:15" ht="30" customHeight="1">
      <c r="A78" s="10" t="s">
        <v>49</v>
      </c>
      <c r="B78" s="28">
        <v>582082.6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42000</v>
      </c>
      <c r="K78" s="28">
        <v>115700</v>
      </c>
      <c r="L78" s="28">
        <v>0</v>
      </c>
      <c r="M78" s="28"/>
      <c r="N78" s="28"/>
      <c r="O78" s="28">
        <f t="shared" si="10"/>
        <v>157700</v>
      </c>
    </row>
    <row r="79" spans="1:15" ht="30" customHeight="1">
      <c r="A79" s="10" t="s">
        <v>50</v>
      </c>
      <c r="B79" s="28">
        <v>20000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/>
      <c r="N79" s="28"/>
      <c r="O79" s="28">
        <f t="shared" si="10"/>
        <v>0</v>
      </c>
    </row>
    <row r="80" spans="1:15" ht="30" customHeight="1">
      <c r="A80" s="10" t="s">
        <v>48</v>
      </c>
      <c r="B80" s="28">
        <v>587174.4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10869.76</v>
      </c>
      <c r="M80" s="28"/>
      <c r="N80" s="28"/>
      <c r="O80" s="28">
        <f t="shared" si="10"/>
        <v>10869.76</v>
      </c>
    </row>
    <row r="81" spans="1:15" ht="30" customHeight="1">
      <c r="A81" s="10" t="s">
        <v>27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/>
      <c r="N81" s="28"/>
      <c r="O81" s="28">
        <f>SUM(C81:N81)</f>
        <v>0</v>
      </c>
    </row>
    <row r="82" spans="1:15" ht="15.75">
      <c r="A82" s="22" t="s">
        <v>51</v>
      </c>
      <c r="B82" s="30">
        <f aca="true" t="shared" si="11" ref="B82:O82">B74+B57</f>
        <v>2350000</v>
      </c>
      <c r="C82" s="30">
        <f t="shared" si="11"/>
        <v>0</v>
      </c>
      <c r="D82" s="30">
        <f t="shared" si="11"/>
        <v>0</v>
      </c>
      <c r="E82" s="30">
        <f t="shared" si="11"/>
        <v>194775</v>
      </c>
      <c r="F82" s="30">
        <f t="shared" si="11"/>
        <v>0</v>
      </c>
      <c r="G82" s="30">
        <f t="shared" si="11"/>
        <v>0</v>
      </c>
      <c r="H82" s="30">
        <f t="shared" si="11"/>
        <v>0</v>
      </c>
      <c r="I82" s="30">
        <f t="shared" si="11"/>
        <v>0</v>
      </c>
      <c r="J82" s="30">
        <f t="shared" si="11"/>
        <v>42000</v>
      </c>
      <c r="K82" s="30">
        <f t="shared" si="11"/>
        <v>115700</v>
      </c>
      <c r="L82" s="30">
        <f t="shared" si="11"/>
        <v>70769.76</v>
      </c>
      <c r="M82" s="30">
        <f t="shared" si="11"/>
        <v>0</v>
      </c>
      <c r="N82" s="30">
        <f t="shared" si="11"/>
        <v>0</v>
      </c>
      <c r="O82" s="30">
        <f t="shared" si="11"/>
        <v>423244.76</v>
      </c>
    </row>
    <row r="83" ht="14.25">
      <c r="A83" s="31" t="s">
        <v>52</v>
      </c>
    </row>
    <row r="84" ht="15">
      <c r="A84" s="24" t="s">
        <v>60</v>
      </c>
    </row>
    <row r="87" ht="14.25">
      <c r="A87" t="s">
        <v>58</v>
      </c>
    </row>
    <row r="89" spans="1:15" ht="15.75">
      <c r="A89" s="32" t="s">
        <v>61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6"/>
    </row>
    <row r="91" ht="14.25">
      <c r="A91" t="s">
        <v>63</v>
      </c>
    </row>
    <row r="93" ht="14.25">
      <c r="A93" s="31" t="s">
        <v>52</v>
      </c>
    </row>
    <row r="94" ht="15">
      <c r="A94" s="24" t="s">
        <v>62</v>
      </c>
    </row>
    <row r="96" ht="14.25">
      <c r="A96" t="s">
        <v>58</v>
      </c>
    </row>
  </sheetData>
  <sheetProtection selectLockedCells="1" selectUnlockedCells="1"/>
  <mergeCells count="12">
    <mergeCell ref="C5:O5"/>
    <mergeCell ref="A89:O89"/>
    <mergeCell ref="A53:O53"/>
    <mergeCell ref="A55:A56"/>
    <mergeCell ref="B55:B56"/>
    <mergeCell ref="C55:O55"/>
    <mergeCell ref="A2:E2"/>
    <mergeCell ref="F2:J2"/>
    <mergeCell ref="K2:O2"/>
    <mergeCell ref="A3:O3"/>
    <mergeCell ref="A5:A6"/>
    <mergeCell ref="B5:B6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9" r:id="rId2"/>
  <headerFooter alignWithMargins="0">
    <oddFooter>&amp;CPágina &amp;P de &amp;N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2016-11-11T21:20:57Z</dcterms:modified>
  <cp:category/>
  <cp:version/>
  <cp:contentType/>
  <cp:contentStatus/>
</cp:coreProperties>
</file>