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detalhamento_das_despesas" sheetId="1" r:id="rId1"/>
  </sheets>
  <definedNames>
    <definedName name="_xlnm.Print_Area" localSheetId="0">'detalhamento_das_despesas'!$A$1:$O$87</definedName>
    <definedName name="Print_Area_0" localSheetId="0">'detalhamento_das_despesas'!$A$1:$O$63</definedName>
    <definedName name="Print_Area_0_0" localSheetId="0">'detalhamento_das_despesas'!$A$1:$O$63</definedName>
    <definedName name="Print_Area_0_0_0" localSheetId="0">'detalhamento_das_despesas'!$A$1:$O$63</definedName>
    <definedName name="Print_Area_0_0_0_0" localSheetId="0">'detalhamento_das_despesas'!$A$1:$O$63</definedName>
    <definedName name="Print_Area_0_0_0_0_0" localSheetId="0">'detalhamento_das_despesas'!$A$1:$O$63</definedName>
    <definedName name="Print_Area_0_0_0_0_0_0" localSheetId="0">'detalhamento_das_despesas'!$A$1:$O$63</definedName>
    <definedName name="Print_Area_0_0_0_0_0_0_0" localSheetId="0">'detalhamento_das_despesas'!$A$1:$O$63</definedName>
    <definedName name="Print_Area_0_0_0_0_0_0_0_0" localSheetId="0">'detalhamento_das_despesas'!$A$1:$O$63</definedName>
    <definedName name="Print_Area_0_0_0_0_0_0_0_0_0" localSheetId="0">'detalhamento_das_despesas'!$A$1:$O$63</definedName>
    <definedName name="Print_Area_0_0_0_0_0_0_0_0_0_0" localSheetId="0">'detalhamento_das_despesas'!$A$1:$O$63</definedName>
    <definedName name="Print_Area_0_0_0_0_0_0_0_0_0_0_0" localSheetId="0">'detalhamento_das_despesas'!$A$1:$O$63</definedName>
    <definedName name="Print_Area_0_0_0_0_0_0_0_0_0_0_0_0" localSheetId="0">'detalhamento_das_despesas'!$A$1:$O$63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<sst xmlns="http://schemas.openxmlformats.org/spreadsheetml/2006/main" count="99" uniqueCount="58">
  <si>
    <t>DEZEMBRO/2017</t>
  </si>
  <si>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</si>
  <si>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</si>
  <si>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</si>
  <si>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</si>
  <si>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</si>
  <si>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</si>
  <si>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</si>
  <si>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</si>
  <si>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</si>
  <si>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</si>
  <si>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</si>
  <si>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</si>
  <si>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</si>
  <si>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</si>
  <si>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</si>
  <si>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</si>
  <si>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</si>
  <si>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</si>
  <si>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</si>
  <si>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</si>
  <si>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</si>
  <si>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</si>
  <si>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</si>
  <si>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</si>
  <si>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</si>
  <si>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</si>
  <si>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</si>
  <si>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</si>
  <si>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</si>
  <si>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</si>
  <si>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</si>
  <si>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</si>
  <si>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</si>
  <si>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</si>
  <si>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</si>
  <si>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</si>
  <si>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</si>
  <si>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</si>
  <si>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</si>
  <si>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</si>
  <si>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</si>
  <si>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46 Auxílio alimentação</t>
  </si>
  <si>
    <t>47 Obrigações Tributárias e contributivas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</si>
  <si>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</si>
  <si>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</si>
  <si>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</si>
  <si>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</si>
  <si>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</si>
  <si>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</si>
  <si>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T O T A L</t>
  </si>
  <si>
    <t xml:space="preserve">Fonte: Demonstrativo de Execução orçamentária sistema AFI </t>
  </si>
  <si>
    <t>D E T A L H A M E N T O   D A S   D E S P E S A S – FAMP-AM</t>
  </si>
  <si>
    <t>47 Obrigações Tributárias</t>
  </si>
  <si>
    <t>39 - Outros Serviços de Terceiros - Pessoa Jurídica</t>
  </si>
  <si>
    <t>FUNDAMENTO LEGAL: Resolução CNMP nº 86/2012, art 5º, inciso I, alínea “b”</t>
  </si>
  <si>
    <t>Data da última atualização:  23/01/2018</t>
  </si>
  <si>
    <t>Data da última atualização: 23/01/2018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</si>
</sst>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59">
    <font>
      <sz val="11"/>
      <color indexed="63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27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40" borderId="11" xfId="0" applyFont="1" applyFill="1" applyBorder="1" applyAlignment="1">
      <alignment horizontal="left" vertical="center" wrapText="1"/>
    </xf>
    <xf numFmtId="4" fontId="20" fillId="40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4" fontId="18" fillId="0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/>
    </xf>
    <xf numFmtId="4" fontId="22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4" fillId="40" borderId="11" xfId="0" applyFont="1" applyFill="1" applyBorder="1" applyAlignment="1">
      <alignment horizontal="right" vertical="center"/>
    </xf>
    <xf numFmtId="4" fontId="19" fillId="4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4" fontId="19" fillId="40" borderId="12" xfId="0" applyNumberFormat="1" applyFont="1" applyFill="1" applyBorder="1" applyAlignment="1">
      <alignment horizontal="right" vertical="center"/>
    </xf>
    <xf numFmtId="4" fontId="18" fillId="0" borderId="11" xfId="0" applyNumberFormat="1" applyFont="1" applyBorder="1" applyAlignment="1">
      <alignment horizontal="right" vertical="center" wrapText="1"/>
    </xf>
    <xf numFmtId="4" fontId="19" fillId="40" borderId="12" xfId="0" applyNumberFormat="1" applyFont="1" applyFill="1" applyBorder="1" applyAlignment="1">
      <alignment horizontal="right" vertical="center" wrapText="1"/>
    </xf>
    <xf numFmtId="4" fontId="19" fillId="40" borderId="1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/>
    </xf>
    <xf numFmtId="0" fontId="17" fillId="41" borderId="11" xfId="0" applyFont="1" applyFill="1" applyBorder="1" applyAlignment="1">
      <alignment horizontal="center" vertical="center" wrapText="1"/>
    </xf>
    <xf numFmtId="0" fontId="17" fillId="41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Saída" xfId="63"/>
    <cellStyle name="Comma [0]" xfId="64"/>
    <cellStyle name="Status" xfId="65"/>
    <cellStyle name="Text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247650</xdr:rowOff>
    </xdr:from>
    <xdr:to>
      <xdr:col>2</xdr:col>
      <xdr:colOff>933450</xdr:colOff>
      <xdr:row>0</xdr:row>
      <xdr:rowOff>1381125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47650"/>
          <a:ext cx="72390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03075" y="676275"/>
          <a:ext cx="22288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tabSelected="1" zoomScale="60" zoomScaleNormal="60" zoomScalePageLayoutView="0" workbookViewId="0" topLeftCell="A1">
      <selection activeCell="A83" sqref="A83"/>
    </sheetView>
  </sheetViews>
  <sheetFormatPr defaultColWidth="10.59765625" defaultRowHeight="14.25"/>
  <cols>
    <col min="1" max="1" width="46.09765625" style="0" customWidth="1"/>
    <col min="2" max="2" width="27" style="0" customWidth="1"/>
    <col min="3" max="4" width="16.19921875" style="0" customWidth="1"/>
    <col min="5" max="5" width="16.5" style="0" customWidth="1"/>
    <col min="6" max="6" width="15.59765625" style="0" customWidth="1"/>
    <col min="7" max="7" width="16.69921875" style="0" customWidth="1"/>
    <col min="8" max="8" width="15.5" style="0" customWidth="1"/>
    <col min="9" max="9" width="15.3984375" style="0" customWidth="1"/>
    <col min="10" max="10" width="15.5" style="0" customWidth="1"/>
    <col min="11" max="11" width="15.19921875" style="0" customWidth="1"/>
    <col min="12" max="12" width="15.8984375" style="0" customWidth="1"/>
    <col min="13" max="13" width="16.5" style="0" customWidth="1"/>
    <col min="14" max="14" width="16.09765625" style="0" customWidth="1"/>
    <col min="15" max="15" width="16.8984375" style="0" customWidth="1"/>
  </cols>
  <sheetData>
    <row r="1" spans="7:15" ht="108.75" customHeight="1">
      <c r="G1" s="1"/>
      <c r="I1" s="1"/>
      <c r="O1" s="2"/>
    </row>
    <row r="2" spans="1:15" ht="35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4" t="s">
        <v>0</v>
      </c>
      <c r="L2" s="34"/>
      <c r="M2" s="34"/>
      <c r="N2" s="34"/>
      <c r="O2" s="34"/>
    </row>
    <row r="3" spans="1:15" ht="28.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ht="10.5" customHeight="1">
      <c r="O4" s="1"/>
    </row>
    <row r="5" spans="1:15" ht="25.5" customHeight="1">
      <c r="A5" s="36" t="s">
        <v>2</v>
      </c>
      <c r="B5" s="36" t="s">
        <v>3</v>
      </c>
      <c r="C5" s="37" t="s">
        <v>4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5" customFormat="1" ht="25.5" customHeight="1">
      <c r="A6" s="36"/>
      <c r="B6" s="36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4" t="s">
        <v>17</v>
      </c>
    </row>
    <row r="7" spans="1:16" s="9" customFormat="1" ht="25.5" customHeight="1">
      <c r="A7" s="6" t="s">
        <v>18</v>
      </c>
      <c r="B7" s="7">
        <f aca="true" t="shared" si="0" ref="B7:O7">SUM(B8:B18)</f>
        <v>211059189.93000004</v>
      </c>
      <c r="C7" s="7">
        <f t="shared" si="0"/>
        <v>14057266.890000002</v>
      </c>
      <c r="D7" s="7">
        <f t="shared" si="0"/>
        <v>11832924.979999999</v>
      </c>
      <c r="E7" s="7">
        <f t="shared" si="0"/>
        <v>11190929.989999998</v>
      </c>
      <c r="F7" s="7">
        <f t="shared" si="0"/>
        <v>10708809.18</v>
      </c>
      <c r="G7" s="7">
        <f t="shared" si="0"/>
        <v>11181131.85</v>
      </c>
      <c r="H7" s="7">
        <f t="shared" si="0"/>
        <v>13683586.41</v>
      </c>
      <c r="I7" s="7">
        <f t="shared" si="0"/>
        <v>14239730.009999998</v>
      </c>
      <c r="J7" s="7">
        <f t="shared" si="0"/>
        <v>11285599.96</v>
      </c>
      <c r="K7" s="7">
        <f t="shared" si="0"/>
        <v>5834796.21</v>
      </c>
      <c r="L7" s="7">
        <f t="shared" si="0"/>
        <v>26623984.140000004</v>
      </c>
      <c r="M7" s="7">
        <f t="shared" si="0"/>
        <v>25324938.419999994</v>
      </c>
      <c r="N7" s="7">
        <f t="shared" si="0"/>
        <v>40025639.85000001</v>
      </c>
      <c r="O7" s="7">
        <f t="shared" si="0"/>
        <v>195989337.89</v>
      </c>
      <c r="P7" s="8"/>
    </row>
    <row r="8" spans="1:15" s="13" customFormat="1" ht="30" customHeight="1">
      <c r="A8" s="10" t="s">
        <v>19</v>
      </c>
      <c r="B8" s="11">
        <v>26574574.88</v>
      </c>
      <c r="C8" s="12">
        <v>1749100.21</v>
      </c>
      <c r="D8" s="12">
        <v>1758678.53</v>
      </c>
      <c r="E8" s="12">
        <v>1738559.2</v>
      </c>
      <c r="F8" s="12">
        <v>1737944.86</v>
      </c>
      <c r="G8" s="12">
        <v>1722971.45</v>
      </c>
      <c r="H8" s="12">
        <v>1712080.75</v>
      </c>
      <c r="I8" s="12">
        <v>1727883.53</v>
      </c>
      <c r="J8" s="12">
        <v>1702475.01</v>
      </c>
      <c r="K8" s="12">
        <v>627410.29</v>
      </c>
      <c r="L8" s="12">
        <v>3412187.84</v>
      </c>
      <c r="M8" s="12">
        <v>3218302.26</v>
      </c>
      <c r="N8" s="12">
        <v>3072703.9</v>
      </c>
      <c r="O8" s="12">
        <f aca="true" t="shared" si="1" ref="O8:O18">SUM(C8:N8)</f>
        <v>24180297.83</v>
      </c>
    </row>
    <row r="9" spans="1:15" s="13" customFormat="1" ht="30" customHeight="1">
      <c r="A9" s="10" t="s">
        <v>20</v>
      </c>
      <c r="B9" s="12">
        <v>13809072.04</v>
      </c>
      <c r="C9" s="12">
        <v>805220.07</v>
      </c>
      <c r="D9" s="12">
        <v>812879.57</v>
      </c>
      <c r="E9" s="12">
        <v>812534.82</v>
      </c>
      <c r="F9" s="12">
        <v>812893.9</v>
      </c>
      <c r="G9" s="12">
        <v>828507.39</v>
      </c>
      <c r="H9" s="12">
        <v>828507.39</v>
      </c>
      <c r="I9" s="12">
        <v>840035.15</v>
      </c>
      <c r="J9" s="12">
        <v>834462.1</v>
      </c>
      <c r="K9" s="12">
        <v>314035.57</v>
      </c>
      <c r="L9" s="12">
        <v>1711810.81</v>
      </c>
      <c r="M9" s="12">
        <v>2155937.97</v>
      </c>
      <c r="N9" s="12">
        <v>1852608.5</v>
      </c>
      <c r="O9" s="12">
        <f t="shared" si="1"/>
        <v>12609433.24</v>
      </c>
    </row>
    <row r="10" spans="1:15" s="13" customFormat="1" ht="30" customHeight="1">
      <c r="A10" s="10" t="s">
        <v>21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f t="shared" si="1"/>
        <v>0</v>
      </c>
    </row>
    <row r="11" spans="1:15" s="13" customFormat="1" ht="30" customHeight="1">
      <c r="A11" s="10" t="s">
        <v>22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f t="shared" si="1"/>
        <v>0</v>
      </c>
    </row>
    <row r="12" spans="1:15" s="13" customFormat="1" ht="30" customHeight="1">
      <c r="A12" s="10" t="s">
        <v>23</v>
      </c>
      <c r="B12" s="12">
        <v>133329748.93</v>
      </c>
      <c r="C12" s="12">
        <v>10700057.47</v>
      </c>
      <c r="D12" s="12">
        <v>8353283.11</v>
      </c>
      <c r="E12" s="12">
        <v>7754860.22</v>
      </c>
      <c r="F12" s="12">
        <v>7273735.49</v>
      </c>
      <c r="G12" s="12">
        <v>7703174.72</v>
      </c>
      <c r="H12" s="12">
        <v>8685715.86</v>
      </c>
      <c r="I12" s="12">
        <v>9840774.03</v>
      </c>
      <c r="J12" s="12">
        <v>7247527.73</v>
      </c>
      <c r="K12" s="12">
        <v>4679756.09</v>
      </c>
      <c r="L12" s="12">
        <v>16525487.73</v>
      </c>
      <c r="M12" s="12">
        <v>17322215.83</v>
      </c>
      <c r="N12" s="12">
        <v>17128698.44</v>
      </c>
      <c r="O12" s="12">
        <f t="shared" si="1"/>
        <v>123215286.72</v>
      </c>
    </row>
    <row r="13" spans="1:15" s="13" customFormat="1" ht="30" customHeight="1">
      <c r="A13" s="10" t="s">
        <v>24</v>
      </c>
      <c r="B13" s="12">
        <v>915671.1</v>
      </c>
      <c r="C13" s="12">
        <v>11591.46</v>
      </c>
      <c r="D13" s="12">
        <v>80164.54</v>
      </c>
      <c r="E13" s="12">
        <v>70105.23</v>
      </c>
      <c r="F13" s="12">
        <v>67086.57</v>
      </c>
      <c r="G13" s="12">
        <v>73750.23</v>
      </c>
      <c r="H13" s="12">
        <v>0</v>
      </c>
      <c r="I13" s="12">
        <v>136907.62</v>
      </c>
      <c r="J13" s="12">
        <v>0</v>
      </c>
      <c r="K13" s="12">
        <v>67133.56</v>
      </c>
      <c r="L13" s="12">
        <v>208947.96</v>
      </c>
      <c r="M13" s="12">
        <v>68262.99</v>
      </c>
      <c r="N13" s="12">
        <v>131720.94</v>
      </c>
      <c r="O13" s="12">
        <f t="shared" si="1"/>
        <v>915671.0999999999</v>
      </c>
    </row>
    <row r="14" spans="1:15" s="16" customFormat="1" ht="30" customHeight="1">
      <c r="A14" s="14" t="s">
        <v>25</v>
      </c>
      <c r="B14" s="15">
        <v>8554797.49</v>
      </c>
      <c r="C14" s="15">
        <v>602368.22</v>
      </c>
      <c r="D14" s="15">
        <v>708861.79</v>
      </c>
      <c r="E14" s="15">
        <v>700722.96</v>
      </c>
      <c r="F14" s="12">
        <v>729489.01</v>
      </c>
      <c r="G14" s="15">
        <v>745768.05</v>
      </c>
      <c r="H14" s="15">
        <v>727507.67</v>
      </c>
      <c r="I14" s="15">
        <v>751418.85</v>
      </c>
      <c r="J14" s="15">
        <v>681829.28</v>
      </c>
      <c r="K14" s="15">
        <v>0</v>
      </c>
      <c r="L14" s="15">
        <v>1479599.53</v>
      </c>
      <c r="M14" s="15">
        <v>715888.34</v>
      </c>
      <c r="N14" s="15">
        <v>711343.79</v>
      </c>
      <c r="O14" s="15">
        <f t="shared" si="1"/>
        <v>8554797.49</v>
      </c>
    </row>
    <row r="15" spans="1:15" s="13" customFormat="1" ht="30" customHeight="1">
      <c r="A15" s="10" t="s">
        <v>26</v>
      </c>
      <c r="B15" s="12">
        <v>46490.84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46490.84</v>
      </c>
      <c r="L15" s="12">
        <v>0</v>
      </c>
      <c r="M15" s="12">
        <v>0</v>
      </c>
      <c r="N15" s="12">
        <v>0</v>
      </c>
      <c r="O15" s="12">
        <f t="shared" si="1"/>
        <v>46490.84</v>
      </c>
    </row>
    <row r="16" spans="1:15" s="13" customFormat="1" ht="30" customHeight="1">
      <c r="A16" s="10" t="s">
        <v>27</v>
      </c>
      <c r="B16" s="12">
        <v>4101339.76</v>
      </c>
      <c r="C16" s="12">
        <v>188929.46</v>
      </c>
      <c r="D16" s="12">
        <v>119057.44</v>
      </c>
      <c r="E16" s="12">
        <v>70753.03</v>
      </c>
      <c r="F16" s="12">
        <v>71524.69</v>
      </c>
      <c r="G16" s="12">
        <v>75505.43</v>
      </c>
      <c r="H16" s="12">
        <v>94612.49</v>
      </c>
      <c r="I16" s="12">
        <v>48061.99</v>
      </c>
      <c r="J16" s="12">
        <v>42567.96</v>
      </c>
      <c r="K16" s="12">
        <v>62405.86</v>
      </c>
      <c r="L16" s="12">
        <v>63457.62</v>
      </c>
      <c r="M16" s="12">
        <v>138295.24</v>
      </c>
      <c r="N16" s="12">
        <v>2305101.52</v>
      </c>
      <c r="O16" s="15">
        <f t="shared" si="1"/>
        <v>3280272.73</v>
      </c>
    </row>
    <row r="17" spans="1:15" s="13" customFormat="1" ht="30" customHeight="1">
      <c r="A17" s="10" t="s">
        <v>28</v>
      </c>
      <c r="B17" s="12">
        <v>23527489.65</v>
      </c>
      <c r="C17" s="12">
        <v>0</v>
      </c>
      <c r="D17" s="12">
        <v>0</v>
      </c>
      <c r="E17" s="12">
        <v>43394.53</v>
      </c>
      <c r="F17" s="12">
        <v>16134.66</v>
      </c>
      <c r="G17" s="12">
        <v>0</v>
      </c>
      <c r="H17" s="12">
        <v>1635162.25</v>
      </c>
      <c r="I17" s="12">
        <v>894648.84</v>
      </c>
      <c r="J17" s="12">
        <v>776737.88</v>
      </c>
      <c r="K17" s="12">
        <v>37564</v>
      </c>
      <c r="L17" s="12">
        <v>3222492.65</v>
      </c>
      <c r="M17" s="12">
        <v>1706035.79</v>
      </c>
      <c r="N17" s="12">
        <v>14854917.34</v>
      </c>
      <c r="O17" s="12">
        <f t="shared" si="1"/>
        <v>23187087.939999998</v>
      </c>
    </row>
    <row r="18" spans="1:15" s="13" customFormat="1" ht="30" customHeight="1">
      <c r="A18" s="10" t="s">
        <v>29</v>
      </c>
      <c r="B18" s="12">
        <v>200005.24</v>
      </c>
      <c r="C18" s="12">
        <v>0</v>
      </c>
      <c r="D18" s="12">
        <v>0</v>
      </c>
      <c r="E18" s="12">
        <v>0</v>
      </c>
      <c r="F18" s="12">
        <v>0</v>
      </c>
      <c r="G18" s="12">
        <v>31454.58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-31454.58</v>
      </c>
      <c r="O18" s="12">
        <f t="shared" si="1"/>
        <v>0</v>
      </c>
    </row>
    <row r="19" spans="1:15" s="13" customFormat="1" ht="25.5" customHeight="1">
      <c r="A19" s="1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8"/>
      <c r="N19" s="18"/>
      <c r="O19" s="12"/>
    </row>
    <row r="20" spans="1:15" s="5" customFormat="1" ht="25.5" customHeight="1">
      <c r="A20" s="6" t="s">
        <v>30</v>
      </c>
      <c r="B20" s="19">
        <f aca="true" t="shared" si="2" ref="B20:N20">SUM(B21:B36)</f>
        <v>37336257.34</v>
      </c>
      <c r="C20" s="19">
        <f t="shared" si="2"/>
        <v>2288659.84</v>
      </c>
      <c r="D20" s="19">
        <f t="shared" si="2"/>
        <v>2329212.93</v>
      </c>
      <c r="E20" s="19">
        <f t="shared" si="2"/>
        <v>2868758.97</v>
      </c>
      <c r="F20" s="19">
        <f t="shared" si="2"/>
        <v>2480976.03</v>
      </c>
      <c r="G20" s="19">
        <f t="shared" si="2"/>
        <v>2647956.6799999997</v>
      </c>
      <c r="H20" s="19">
        <f t="shared" si="2"/>
        <v>2247400.7199999997</v>
      </c>
      <c r="I20" s="19">
        <f t="shared" si="2"/>
        <v>3368331.59</v>
      </c>
      <c r="J20" s="19">
        <f t="shared" si="2"/>
        <v>3229111.6499999994</v>
      </c>
      <c r="K20" s="19">
        <f t="shared" si="2"/>
        <v>2825997.55</v>
      </c>
      <c r="L20" s="19">
        <f t="shared" si="2"/>
        <v>3054041.06</v>
      </c>
      <c r="M20" s="19">
        <f t="shared" si="2"/>
        <v>3020933.9</v>
      </c>
      <c r="N20" s="19">
        <f t="shared" si="2"/>
        <v>4247582</v>
      </c>
      <c r="O20" s="19">
        <f>SUM(O21:O35)</f>
        <v>34608962.92</v>
      </c>
    </row>
    <row r="21" spans="1:15" s="13" customFormat="1" ht="30" customHeight="1">
      <c r="A21" s="10" t="s">
        <v>31</v>
      </c>
      <c r="B21" s="12">
        <v>1950000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1100000</v>
      </c>
      <c r="O21" s="12">
        <f aca="true" t="shared" si="3" ref="O21:O35">SUM(C21:N21)</f>
        <v>1100000</v>
      </c>
    </row>
    <row r="22" spans="1:15" s="13" customFormat="1" ht="30" customHeight="1">
      <c r="A22" s="10" t="s">
        <v>32</v>
      </c>
      <c r="B22" s="12">
        <v>14764085.49</v>
      </c>
      <c r="C22" s="12">
        <v>1212436.53</v>
      </c>
      <c r="D22" s="12">
        <v>1243066.96</v>
      </c>
      <c r="E22" s="12">
        <v>1213226.7</v>
      </c>
      <c r="F22" s="12">
        <v>1207849.6</v>
      </c>
      <c r="G22" s="12">
        <v>1243764.98</v>
      </c>
      <c r="H22" s="12">
        <v>527449.45</v>
      </c>
      <c r="I22" s="12">
        <v>1955508.75</v>
      </c>
      <c r="J22" s="12">
        <v>1236306.04</v>
      </c>
      <c r="K22" s="12">
        <v>1240106.04</v>
      </c>
      <c r="L22" s="12">
        <v>1252086.76</v>
      </c>
      <c r="M22" s="12">
        <v>1233300.07</v>
      </c>
      <c r="N22" s="12">
        <v>1198983.61</v>
      </c>
      <c r="O22" s="12">
        <f t="shared" si="3"/>
        <v>14764085.49</v>
      </c>
    </row>
    <row r="23" spans="1:15" s="13" customFormat="1" ht="30" customHeight="1">
      <c r="A23" s="10" t="s">
        <v>33</v>
      </c>
      <c r="B23" s="12">
        <v>524920.43</v>
      </c>
      <c r="C23" s="12">
        <v>16602.96</v>
      </c>
      <c r="D23" s="12">
        <v>22425.72</v>
      </c>
      <c r="E23" s="12">
        <v>48086.43</v>
      </c>
      <c r="F23" s="12">
        <v>33281.4</v>
      </c>
      <c r="G23" s="12">
        <v>55472.13</v>
      </c>
      <c r="H23" s="12">
        <v>43213</v>
      </c>
      <c r="I23" s="12">
        <v>43855.64</v>
      </c>
      <c r="J23" s="12">
        <v>68702.68</v>
      </c>
      <c r="K23" s="12">
        <v>72845.48</v>
      </c>
      <c r="L23" s="12">
        <v>39248.29</v>
      </c>
      <c r="M23" s="12">
        <v>60388.18</v>
      </c>
      <c r="N23" s="12">
        <v>20798.52</v>
      </c>
      <c r="O23" s="12">
        <f t="shared" si="3"/>
        <v>524920.4299999999</v>
      </c>
    </row>
    <row r="24" spans="1:15" s="13" customFormat="1" ht="30" customHeight="1">
      <c r="A24" s="10" t="s">
        <v>34</v>
      </c>
      <c r="B24" s="12">
        <v>668832.96</v>
      </c>
      <c r="C24" s="12">
        <v>0</v>
      </c>
      <c r="D24" s="12">
        <v>2000</v>
      </c>
      <c r="E24" s="12">
        <v>2510.8</v>
      </c>
      <c r="F24" s="12">
        <v>2469.8</v>
      </c>
      <c r="G24" s="12">
        <v>81213.52</v>
      </c>
      <c r="H24" s="12">
        <v>76393.27</v>
      </c>
      <c r="I24" s="12">
        <v>35441.56</v>
      </c>
      <c r="J24" s="12">
        <v>39547.06</v>
      </c>
      <c r="K24" s="12">
        <v>64056.2</v>
      </c>
      <c r="L24" s="12">
        <v>41472.42</v>
      </c>
      <c r="M24" s="12">
        <v>45761</v>
      </c>
      <c r="N24" s="12">
        <v>126923.42</v>
      </c>
      <c r="O24" s="12">
        <f t="shared" si="3"/>
        <v>517789.05</v>
      </c>
    </row>
    <row r="25" spans="1:15" s="13" customFormat="1" ht="30" customHeight="1">
      <c r="A25" s="10" t="s">
        <v>35</v>
      </c>
      <c r="B25" s="12">
        <v>16287.85</v>
      </c>
      <c r="C25" s="12">
        <v>0</v>
      </c>
      <c r="D25" s="12">
        <v>6400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6400</v>
      </c>
      <c r="O25" s="12">
        <f t="shared" si="3"/>
        <v>12800</v>
      </c>
    </row>
    <row r="26" spans="1:15" s="13" customFormat="1" ht="30" customHeight="1">
      <c r="A26" s="10" t="s">
        <v>36</v>
      </c>
      <c r="B26" s="12">
        <f>15000-15000</f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f t="shared" si="3"/>
        <v>0</v>
      </c>
    </row>
    <row r="27" spans="1:15" s="13" customFormat="1" ht="30" customHeight="1">
      <c r="A27" s="10" t="s">
        <v>37</v>
      </c>
      <c r="B27" s="12">
        <v>455440.79</v>
      </c>
      <c r="C27" s="12">
        <v>0</v>
      </c>
      <c r="D27" s="12">
        <v>0</v>
      </c>
      <c r="E27" s="12">
        <v>28400.52</v>
      </c>
      <c r="F27" s="12">
        <v>35085.24</v>
      </c>
      <c r="G27" s="12">
        <v>29122.85</v>
      </c>
      <c r="H27" s="12">
        <v>53378.89</v>
      </c>
      <c r="I27" s="12">
        <v>38692.4</v>
      </c>
      <c r="J27" s="12">
        <v>51336.17</v>
      </c>
      <c r="K27" s="12">
        <v>54931.64</v>
      </c>
      <c r="L27" s="12">
        <v>29430.61</v>
      </c>
      <c r="M27" s="12">
        <v>30774.65</v>
      </c>
      <c r="N27" s="12">
        <v>40599.8</v>
      </c>
      <c r="O27" s="12">
        <f t="shared" si="3"/>
        <v>391752.77</v>
      </c>
    </row>
    <row r="28" spans="1:15" s="13" customFormat="1" ht="30" customHeight="1">
      <c r="A28" s="10" t="s">
        <v>38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f t="shared" si="3"/>
        <v>0</v>
      </c>
    </row>
    <row r="29" spans="1:15" s="13" customFormat="1" ht="30" customHeight="1">
      <c r="A29" s="10" t="s">
        <v>39</v>
      </c>
      <c r="B29" s="12">
        <v>194460.6</v>
      </c>
      <c r="C29" s="12">
        <v>0</v>
      </c>
      <c r="D29" s="12">
        <v>0</v>
      </c>
      <c r="E29" s="12">
        <v>31112.54</v>
      </c>
      <c r="F29" s="12">
        <v>15556.27</v>
      </c>
      <c r="G29" s="12">
        <v>5170.27</v>
      </c>
      <c r="H29" s="12">
        <v>15556.27</v>
      </c>
      <c r="I29" s="12">
        <v>25942.27</v>
      </c>
      <c r="J29" s="12">
        <v>15637.63</v>
      </c>
      <c r="K29" s="12">
        <v>15637.63</v>
      </c>
      <c r="L29" s="12">
        <v>15637.63</v>
      </c>
      <c r="M29" s="12">
        <v>15637.63</v>
      </c>
      <c r="N29" s="12">
        <v>15637.63</v>
      </c>
      <c r="O29" s="12">
        <f t="shared" si="3"/>
        <v>171525.77000000002</v>
      </c>
    </row>
    <row r="30" spans="1:15" s="13" customFormat="1" ht="30" customHeight="1">
      <c r="A30" s="10" t="s">
        <v>40</v>
      </c>
      <c r="B30" s="12">
        <v>1360796.37</v>
      </c>
      <c r="C30" s="12">
        <v>0</v>
      </c>
      <c r="D30" s="12">
        <v>0</v>
      </c>
      <c r="E30" s="12">
        <v>105532.97</v>
      </c>
      <c r="F30" s="12">
        <v>105532.97</v>
      </c>
      <c r="G30" s="12">
        <v>105532.97</v>
      </c>
      <c r="H30" s="12">
        <v>211065.94</v>
      </c>
      <c r="I30" s="12">
        <v>0</v>
      </c>
      <c r="J30" s="12">
        <v>211065.94</v>
      </c>
      <c r="K30" s="12">
        <v>0</v>
      </c>
      <c r="L30" s="12">
        <v>105532.97</v>
      </c>
      <c r="M30" s="12">
        <v>68019.54</v>
      </c>
      <c r="N30" s="12">
        <v>114326.7</v>
      </c>
      <c r="O30" s="12">
        <f t="shared" si="3"/>
        <v>1026610</v>
      </c>
    </row>
    <row r="31" spans="1:15" s="13" customFormat="1" ht="30" customHeight="1">
      <c r="A31" s="10" t="s">
        <v>41</v>
      </c>
      <c r="B31" s="12">
        <v>4959157.11</v>
      </c>
      <c r="C31" s="12">
        <v>78203.75</v>
      </c>
      <c r="D31" s="12">
        <v>99723.21</v>
      </c>
      <c r="E31" s="12">
        <v>495847.47</v>
      </c>
      <c r="F31" s="12">
        <v>147227.48</v>
      </c>
      <c r="G31" s="12">
        <v>198407.7</v>
      </c>
      <c r="H31" s="12">
        <v>386462.73</v>
      </c>
      <c r="I31" s="12">
        <v>315074.06</v>
      </c>
      <c r="J31" s="12">
        <v>428478.92</v>
      </c>
      <c r="K31" s="12">
        <v>237570.57</v>
      </c>
      <c r="L31" s="12">
        <v>427253.83</v>
      </c>
      <c r="M31" s="12">
        <v>398305.19</v>
      </c>
      <c r="N31" s="12">
        <v>444648.76</v>
      </c>
      <c r="O31" s="15">
        <f t="shared" si="3"/>
        <v>3657203.67</v>
      </c>
    </row>
    <row r="32" spans="1:15" s="13" customFormat="1" ht="30" customHeight="1">
      <c r="A32" s="10" t="s">
        <v>42</v>
      </c>
      <c r="B32" s="12">
        <v>12109903.99</v>
      </c>
      <c r="C32" s="12">
        <v>928109.07</v>
      </c>
      <c r="D32" s="12">
        <v>920663.61</v>
      </c>
      <c r="E32" s="12">
        <v>917190.84</v>
      </c>
      <c r="F32" s="12">
        <v>907899.93</v>
      </c>
      <c r="G32" s="12">
        <v>917254.44</v>
      </c>
      <c r="H32" s="12">
        <v>916681.76</v>
      </c>
      <c r="I32" s="12">
        <v>942772.68</v>
      </c>
      <c r="J32" s="12">
        <v>1119890.88</v>
      </c>
      <c r="K32" s="12">
        <v>1130849.99</v>
      </c>
      <c r="L32" s="12">
        <v>1127413.61</v>
      </c>
      <c r="M32" s="12">
        <v>1134981.78</v>
      </c>
      <c r="N32" s="12">
        <v>1146195.4</v>
      </c>
      <c r="O32" s="12">
        <f t="shared" si="3"/>
        <v>12109903.989999998</v>
      </c>
    </row>
    <row r="33" spans="1:15" s="13" customFormat="1" ht="30" customHeight="1">
      <c r="A33" s="10" t="s">
        <v>43</v>
      </c>
      <c r="B33" s="12">
        <v>2020.15</v>
      </c>
      <c r="C33" s="12">
        <v>0</v>
      </c>
      <c r="D33" s="12">
        <v>294.43</v>
      </c>
      <c r="E33" s="12">
        <v>0</v>
      </c>
      <c r="F33" s="12">
        <v>0</v>
      </c>
      <c r="G33" s="12">
        <v>154.55</v>
      </c>
      <c r="H33" s="12">
        <v>1245.63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325.54</v>
      </c>
      <c r="O33" s="12">
        <f t="shared" si="3"/>
        <v>2020.15</v>
      </c>
    </row>
    <row r="34" spans="1:15" s="13" customFormat="1" ht="30" customHeight="1">
      <c r="A34" s="10" t="s">
        <v>27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f t="shared" si="3"/>
        <v>0</v>
      </c>
    </row>
    <row r="35" spans="1:15" s="13" customFormat="1" ht="30" customHeight="1">
      <c r="A35" s="10" t="s">
        <v>28</v>
      </c>
      <c r="B35" s="12">
        <v>330351.6</v>
      </c>
      <c r="C35" s="12">
        <v>53307.53</v>
      </c>
      <c r="D35" s="12">
        <v>34639</v>
      </c>
      <c r="E35" s="12">
        <v>26850.7</v>
      </c>
      <c r="F35" s="12">
        <v>26073.34</v>
      </c>
      <c r="G35" s="12">
        <v>11863.27</v>
      </c>
      <c r="H35" s="12">
        <v>15953.78</v>
      </c>
      <c r="I35" s="12">
        <v>11044.23</v>
      </c>
      <c r="J35" s="12">
        <v>58146.33</v>
      </c>
      <c r="K35" s="12">
        <v>10000</v>
      </c>
      <c r="L35" s="12">
        <v>15964.94</v>
      </c>
      <c r="M35" s="12">
        <v>33765.86</v>
      </c>
      <c r="N35" s="12">
        <v>32742.62</v>
      </c>
      <c r="O35" s="12">
        <f t="shared" si="3"/>
        <v>330351.6</v>
      </c>
    </row>
    <row r="36" spans="1:15" s="13" customFormat="1" ht="25.5" customHeight="1">
      <c r="A36" s="17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8"/>
      <c r="N36" s="18"/>
      <c r="O36" s="20"/>
    </row>
    <row r="37" spans="1:15" s="22" customFormat="1" ht="25.5" customHeight="1">
      <c r="A37" s="6" t="s">
        <v>44</v>
      </c>
      <c r="B37" s="21">
        <f aca="true" t="shared" si="4" ref="B37:O37">SUM(B38:B43)</f>
        <v>3757581.17</v>
      </c>
      <c r="C37" s="21">
        <f t="shared" si="4"/>
        <v>0</v>
      </c>
      <c r="D37" s="21">
        <f t="shared" si="4"/>
        <v>0</v>
      </c>
      <c r="E37" s="21">
        <f t="shared" si="4"/>
        <v>0</v>
      </c>
      <c r="F37" s="21">
        <f t="shared" si="4"/>
        <v>0</v>
      </c>
      <c r="G37" s="21">
        <f t="shared" si="4"/>
        <v>0</v>
      </c>
      <c r="H37" s="21">
        <f t="shared" si="4"/>
        <v>24630</v>
      </c>
      <c r="I37" s="21">
        <f t="shared" si="4"/>
        <v>8550</v>
      </c>
      <c r="J37" s="21">
        <f t="shared" si="4"/>
        <v>7918</v>
      </c>
      <c r="K37" s="21">
        <f t="shared" si="4"/>
        <v>15449</v>
      </c>
      <c r="L37" s="21">
        <f t="shared" si="4"/>
        <v>10660</v>
      </c>
      <c r="M37" s="21">
        <f t="shared" si="4"/>
        <v>241490.31</v>
      </c>
      <c r="N37" s="21">
        <f t="shared" si="4"/>
        <v>310773.6</v>
      </c>
      <c r="O37" s="21">
        <f t="shared" si="4"/>
        <v>619470.9099999999</v>
      </c>
    </row>
    <row r="38" spans="1:15" s="13" customFormat="1" ht="30" customHeight="1">
      <c r="A38" s="10" t="s">
        <v>45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f aca="true" t="shared" si="5" ref="O38:O43">SUM(C38:N38)</f>
        <v>0</v>
      </c>
    </row>
    <row r="39" spans="1:15" s="13" customFormat="1" ht="30" customHeight="1">
      <c r="A39" s="10" t="s">
        <v>46</v>
      </c>
      <c r="B39" s="12">
        <v>241043.68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7918</v>
      </c>
      <c r="K39" s="12">
        <v>0</v>
      </c>
      <c r="L39" s="12">
        <v>0</v>
      </c>
      <c r="M39" s="12">
        <v>160129.9</v>
      </c>
      <c r="N39" s="12">
        <v>27900</v>
      </c>
      <c r="O39" s="12">
        <f t="shared" si="5"/>
        <v>195947.9</v>
      </c>
    </row>
    <row r="40" spans="1:15" s="13" customFormat="1" ht="30" customHeight="1">
      <c r="A40" s="10" t="s">
        <v>47</v>
      </c>
      <c r="B40" s="12">
        <v>1281572.2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42378.21</v>
      </c>
      <c r="N40" s="12">
        <v>106699.08</v>
      </c>
      <c r="O40" s="12">
        <f t="shared" si="5"/>
        <v>149077.29</v>
      </c>
    </row>
    <row r="41" spans="1:15" s="13" customFormat="1" ht="30" customHeight="1">
      <c r="A41" s="10" t="s">
        <v>48</v>
      </c>
      <c r="B41" s="12">
        <v>434965.29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24630</v>
      </c>
      <c r="I41" s="12">
        <v>8550</v>
      </c>
      <c r="J41" s="12">
        <v>0</v>
      </c>
      <c r="K41" s="12">
        <v>15449</v>
      </c>
      <c r="L41" s="12">
        <v>10660</v>
      </c>
      <c r="M41" s="12">
        <v>38982.2</v>
      </c>
      <c r="N41" s="12">
        <v>176174.52</v>
      </c>
      <c r="O41" s="12">
        <f t="shared" si="5"/>
        <v>274445.72</v>
      </c>
    </row>
    <row r="42" spans="1:15" s="13" customFormat="1" ht="30" customHeight="1">
      <c r="A42" s="10" t="s">
        <v>49</v>
      </c>
      <c r="B42" s="12">
        <v>1800000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8">
        <v>0</v>
      </c>
      <c r="N42" s="18">
        <v>0</v>
      </c>
      <c r="O42" s="12">
        <f t="shared" si="5"/>
        <v>0</v>
      </c>
    </row>
    <row r="43" spans="1:15" s="13" customFormat="1" ht="30" customHeight="1">
      <c r="A43" s="10" t="s">
        <v>27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8">
        <v>0</v>
      </c>
      <c r="N43" s="18">
        <v>0</v>
      </c>
      <c r="O43" s="12">
        <f t="shared" si="5"/>
        <v>0</v>
      </c>
    </row>
    <row r="44" spans="1:15" s="13" customFormat="1" ht="25.5" customHeight="1">
      <c r="A44" s="17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8"/>
      <c r="N44" s="18"/>
      <c r="O44" s="20"/>
    </row>
    <row r="45" spans="1:15" s="25" customFormat="1" ht="25.5" customHeight="1">
      <c r="A45" s="23" t="s">
        <v>50</v>
      </c>
      <c r="B45" s="24">
        <f aca="true" t="shared" si="6" ref="B45:O45">B37+B20+B7</f>
        <v>252153028.44000006</v>
      </c>
      <c r="C45" s="24">
        <f t="shared" si="6"/>
        <v>16345926.730000002</v>
      </c>
      <c r="D45" s="24">
        <f t="shared" si="6"/>
        <v>14162137.909999998</v>
      </c>
      <c r="E45" s="24">
        <f t="shared" si="6"/>
        <v>14059688.959999999</v>
      </c>
      <c r="F45" s="24">
        <f t="shared" si="6"/>
        <v>13189785.209999999</v>
      </c>
      <c r="G45" s="24">
        <f t="shared" si="6"/>
        <v>13829088.53</v>
      </c>
      <c r="H45" s="24">
        <f t="shared" si="6"/>
        <v>15955617.129999999</v>
      </c>
      <c r="I45" s="24">
        <f t="shared" si="6"/>
        <v>17616611.599999998</v>
      </c>
      <c r="J45" s="24">
        <f t="shared" si="6"/>
        <v>14522629.61</v>
      </c>
      <c r="K45" s="24">
        <f t="shared" si="6"/>
        <v>8676242.76</v>
      </c>
      <c r="L45" s="24">
        <f t="shared" si="6"/>
        <v>29688685.200000003</v>
      </c>
      <c r="M45" s="24">
        <f t="shared" si="6"/>
        <v>28587362.629999995</v>
      </c>
      <c r="N45" s="24">
        <f t="shared" si="6"/>
        <v>44583995.45000001</v>
      </c>
      <c r="O45" s="24">
        <f t="shared" si="6"/>
        <v>231217771.71999997</v>
      </c>
    </row>
    <row r="46" spans="1:15" ht="15">
      <c r="A46" s="25" t="s">
        <v>51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6"/>
    </row>
    <row r="47" spans="1:15" ht="15">
      <c r="A47" s="25" t="s">
        <v>56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6"/>
    </row>
    <row r="48" spans="1:15" ht="15">
      <c r="A48" s="25"/>
      <c r="B48" s="2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ht="15">
      <c r="A49" s="25"/>
      <c r="B49" s="26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ht="15.75">
      <c r="A52" s="38" t="s">
        <v>52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7"/>
    </row>
    <row r="54" spans="1:15" ht="15" customHeight="1">
      <c r="A54" s="36" t="s">
        <v>2</v>
      </c>
      <c r="B54" s="36" t="s">
        <v>3</v>
      </c>
      <c r="C54" s="37" t="s">
        <v>4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15.75">
      <c r="A55" s="36"/>
      <c r="B55" s="36"/>
      <c r="C55" s="3" t="s">
        <v>5</v>
      </c>
      <c r="D55" s="3" t="s">
        <v>6</v>
      </c>
      <c r="E55" s="3" t="s">
        <v>7</v>
      </c>
      <c r="F55" s="3" t="s">
        <v>8</v>
      </c>
      <c r="G55" s="3" t="s">
        <v>9</v>
      </c>
      <c r="H55" s="3" t="s">
        <v>10</v>
      </c>
      <c r="I55" s="3" t="s">
        <v>11</v>
      </c>
      <c r="J55" s="3" t="s">
        <v>12</v>
      </c>
      <c r="K55" s="3" t="s">
        <v>13</v>
      </c>
      <c r="L55" s="3" t="s">
        <v>14</v>
      </c>
      <c r="M55" s="3" t="s">
        <v>15</v>
      </c>
      <c r="N55" s="3" t="s">
        <v>16</v>
      </c>
      <c r="O55" s="4" t="s">
        <v>17</v>
      </c>
    </row>
    <row r="56" spans="1:15" ht="15.75">
      <c r="A56" s="6" t="s">
        <v>30</v>
      </c>
      <c r="B56" s="28">
        <f>SUM(B57:B72)</f>
        <v>1380945.9</v>
      </c>
      <c r="C56" s="28">
        <f aca="true" t="shared" si="7" ref="C56:O56">SUM(C57:C70)</f>
        <v>78.6</v>
      </c>
      <c r="D56" s="28">
        <f t="shared" si="7"/>
        <v>0</v>
      </c>
      <c r="E56" s="28">
        <f t="shared" si="7"/>
        <v>0</v>
      </c>
      <c r="F56" s="28">
        <f t="shared" si="7"/>
        <v>0</v>
      </c>
      <c r="G56" s="28">
        <f t="shared" si="7"/>
        <v>0</v>
      </c>
      <c r="H56" s="28">
        <f t="shared" si="7"/>
        <v>90</v>
      </c>
      <c r="I56" s="28">
        <f t="shared" si="7"/>
        <v>0</v>
      </c>
      <c r="J56" s="28">
        <f t="shared" si="7"/>
        <v>0</v>
      </c>
      <c r="K56" s="28">
        <f t="shared" si="7"/>
        <v>0</v>
      </c>
      <c r="L56" s="28">
        <f t="shared" si="7"/>
        <v>0</v>
      </c>
      <c r="M56" s="28">
        <f t="shared" si="7"/>
        <v>0</v>
      </c>
      <c r="N56" s="28">
        <f t="shared" si="7"/>
        <v>0</v>
      </c>
      <c r="O56" s="28">
        <f t="shared" si="7"/>
        <v>168.6</v>
      </c>
    </row>
    <row r="57" spans="1:15" ht="30" customHeight="1">
      <c r="A57" s="10" t="s">
        <v>31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f aca="true" t="shared" si="8" ref="O57:O70">SUM(C57:N57)</f>
        <v>0</v>
      </c>
    </row>
    <row r="58" spans="1:15" ht="30" customHeight="1">
      <c r="A58" s="10" t="s">
        <v>32</v>
      </c>
      <c r="B58" s="29">
        <v>2000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f t="shared" si="8"/>
        <v>0</v>
      </c>
    </row>
    <row r="59" spans="1:15" ht="30" customHeight="1">
      <c r="A59" s="10" t="s">
        <v>33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f t="shared" si="8"/>
        <v>0</v>
      </c>
    </row>
    <row r="60" spans="1:15" ht="30" customHeight="1">
      <c r="A60" s="10" t="s">
        <v>34</v>
      </c>
      <c r="B60" s="29">
        <v>220000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f t="shared" si="8"/>
        <v>0</v>
      </c>
    </row>
    <row r="61" spans="1:15" ht="30" customHeight="1">
      <c r="A61" s="10" t="s">
        <v>35</v>
      </c>
      <c r="B61" s="29">
        <v>5000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f t="shared" si="8"/>
        <v>0</v>
      </c>
    </row>
    <row r="62" spans="1:15" ht="30" customHeight="1">
      <c r="A62" s="10" t="s">
        <v>36</v>
      </c>
      <c r="B62" s="29">
        <v>0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f t="shared" si="8"/>
        <v>0</v>
      </c>
    </row>
    <row r="63" spans="1:15" ht="30" customHeight="1">
      <c r="A63" s="10" t="s">
        <v>37</v>
      </c>
      <c r="B63" s="29">
        <v>0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f t="shared" si="8"/>
        <v>0</v>
      </c>
    </row>
    <row r="64" spans="1:15" ht="30" customHeight="1">
      <c r="A64" s="10" t="s">
        <v>38</v>
      </c>
      <c r="B64" s="29">
        <v>0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f t="shared" si="8"/>
        <v>0</v>
      </c>
    </row>
    <row r="65" spans="1:15" ht="30" customHeight="1">
      <c r="A65" s="10" t="s">
        <v>39</v>
      </c>
      <c r="B65" s="29">
        <v>90000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f t="shared" si="8"/>
        <v>0</v>
      </c>
    </row>
    <row r="66" spans="1:15" ht="30" customHeight="1">
      <c r="A66" s="10" t="s">
        <v>46</v>
      </c>
      <c r="B66" s="29">
        <v>1049945.9</v>
      </c>
      <c r="C66" s="29">
        <v>78.6</v>
      </c>
      <c r="D66" s="29">
        <v>0</v>
      </c>
      <c r="E66" s="29">
        <v>0</v>
      </c>
      <c r="F66" s="29">
        <v>0</v>
      </c>
      <c r="G66" s="29">
        <v>0</v>
      </c>
      <c r="H66" s="29">
        <v>90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f t="shared" si="8"/>
        <v>168.6</v>
      </c>
    </row>
    <row r="67" spans="1:15" ht="30" customHeight="1">
      <c r="A67" s="10" t="s">
        <v>42</v>
      </c>
      <c r="B67" s="29">
        <v>2000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f t="shared" si="8"/>
        <v>0</v>
      </c>
    </row>
    <row r="68" spans="1:15" ht="30" customHeight="1">
      <c r="A68" s="10" t="s">
        <v>53</v>
      </c>
      <c r="B68" s="29">
        <v>10000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f t="shared" si="8"/>
        <v>0</v>
      </c>
    </row>
    <row r="69" spans="1:15" ht="30" customHeight="1">
      <c r="A69" s="10" t="s">
        <v>27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f t="shared" si="8"/>
        <v>0</v>
      </c>
    </row>
    <row r="70" spans="1:15" ht="30" customHeight="1">
      <c r="A70" s="10" t="s">
        <v>28</v>
      </c>
      <c r="B70" s="29">
        <v>2000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f t="shared" si="8"/>
        <v>0</v>
      </c>
    </row>
    <row r="71" spans="1:15" ht="15.75">
      <c r="A71" s="10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12"/>
      <c r="M71" s="18"/>
      <c r="N71" s="18"/>
      <c r="O71" s="20"/>
    </row>
    <row r="72" spans="1:15" ht="15.75">
      <c r="A72" s="17"/>
      <c r="B72" s="29"/>
      <c r="C72" s="29"/>
      <c r="D72" s="29"/>
      <c r="E72" s="29"/>
      <c r="F72" s="12"/>
      <c r="G72" s="12"/>
      <c r="H72" s="12"/>
      <c r="I72" s="12"/>
      <c r="J72" s="12"/>
      <c r="K72" s="12"/>
      <c r="L72" s="12"/>
      <c r="M72" s="18"/>
      <c r="N72" s="18"/>
      <c r="O72" s="20"/>
    </row>
    <row r="73" spans="1:15" ht="15.75">
      <c r="A73" s="6" t="s">
        <v>44</v>
      </c>
      <c r="B73" s="30">
        <f aca="true" t="shared" si="9" ref="B73:O73">SUM(B74:B79)</f>
        <v>2414625.09</v>
      </c>
      <c r="C73" s="30">
        <f t="shared" si="9"/>
        <v>0</v>
      </c>
      <c r="D73" s="30">
        <f t="shared" si="9"/>
        <v>0</v>
      </c>
      <c r="E73" s="30">
        <f t="shared" si="9"/>
        <v>0</v>
      </c>
      <c r="F73" s="30">
        <f t="shared" si="9"/>
        <v>0</v>
      </c>
      <c r="G73" s="30">
        <f t="shared" si="9"/>
        <v>0</v>
      </c>
      <c r="H73" s="30">
        <f t="shared" si="9"/>
        <v>0</v>
      </c>
      <c r="I73" s="30">
        <f t="shared" si="9"/>
        <v>0</v>
      </c>
      <c r="J73" s="30">
        <f t="shared" si="9"/>
        <v>0</v>
      </c>
      <c r="K73" s="30">
        <f t="shared" si="9"/>
        <v>0</v>
      </c>
      <c r="L73" s="30">
        <f t="shared" si="9"/>
        <v>0</v>
      </c>
      <c r="M73" s="30">
        <f t="shared" si="9"/>
        <v>0</v>
      </c>
      <c r="N73" s="30">
        <f t="shared" si="9"/>
        <v>0</v>
      </c>
      <c r="O73" s="30">
        <f t="shared" si="9"/>
        <v>0</v>
      </c>
    </row>
    <row r="74" spans="1:15" ht="32.25" customHeight="1">
      <c r="A74" s="10" t="s">
        <v>54</v>
      </c>
      <c r="B74" s="29">
        <v>5913.53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f aca="true" t="shared" si="10" ref="O74:O79">SUM(C74:N74)</f>
        <v>0</v>
      </c>
    </row>
    <row r="75" spans="1:15" ht="32.25" customHeight="1">
      <c r="A75" s="10" t="s">
        <v>45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f t="shared" si="10"/>
        <v>0</v>
      </c>
    </row>
    <row r="76" spans="1:15" ht="30" customHeight="1">
      <c r="A76" s="10" t="s">
        <v>47</v>
      </c>
      <c r="B76" s="29">
        <v>669379.11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f t="shared" si="10"/>
        <v>0</v>
      </c>
    </row>
    <row r="77" spans="1:15" ht="30" customHeight="1">
      <c r="A77" s="10" t="s">
        <v>48</v>
      </c>
      <c r="B77" s="29">
        <v>1639332.45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f t="shared" si="10"/>
        <v>0</v>
      </c>
    </row>
    <row r="78" spans="1:15" ht="30" customHeight="1">
      <c r="A78" s="10" t="s">
        <v>49</v>
      </c>
      <c r="B78" s="29">
        <v>100000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f t="shared" si="10"/>
        <v>0</v>
      </c>
    </row>
    <row r="79" spans="1:15" ht="30" customHeight="1">
      <c r="A79" s="10" t="s">
        <v>27</v>
      </c>
      <c r="B79" s="29">
        <v>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f t="shared" si="10"/>
        <v>0</v>
      </c>
    </row>
    <row r="80" spans="1:15" ht="15.75">
      <c r="A80" s="23" t="s">
        <v>50</v>
      </c>
      <c r="B80" s="31">
        <f aca="true" t="shared" si="11" ref="B80:O80">B73+B56</f>
        <v>3795570.9899999998</v>
      </c>
      <c r="C80" s="31">
        <f t="shared" si="11"/>
        <v>78.6</v>
      </c>
      <c r="D80" s="31">
        <f t="shared" si="11"/>
        <v>0</v>
      </c>
      <c r="E80" s="31">
        <f t="shared" si="11"/>
        <v>0</v>
      </c>
      <c r="F80" s="31">
        <f t="shared" si="11"/>
        <v>0</v>
      </c>
      <c r="G80" s="31">
        <f t="shared" si="11"/>
        <v>0</v>
      </c>
      <c r="H80" s="31">
        <f t="shared" si="11"/>
        <v>90</v>
      </c>
      <c r="I80" s="31">
        <f t="shared" si="11"/>
        <v>0</v>
      </c>
      <c r="J80" s="31">
        <f t="shared" si="11"/>
        <v>0</v>
      </c>
      <c r="K80" s="31">
        <f t="shared" si="11"/>
        <v>0</v>
      </c>
      <c r="L80" s="31">
        <f t="shared" si="11"/>
        <v>0</v>
      </c>
      <c r="M80" s="31">
        <f t="shared" si="11"/>
        <v>0</v>
      </c>
      <c r="N80" s="31">
        <f t="shared" si="11"/>
        <v>0</v>
      </c>
      <c r="O80" s="31">
        <f t="shared" si="11"/>
        <v>168.6</v>
      </c>
    </row>
    <row r="81" ht="14.25">
      <c r="A81" s="32" t="s">
        <v>51</v>
      </c>
    </row>
    <row r="82" ht="15">
      <c r="A82" s="25" t="s">
        <v>57</v>
      </c>
    </row>
    <row r="83" ht="15">
      <c r="A83" s="25"/>
    </row>
    <row r="84" ht="14.25">
      <c r="A84" t="s">
        <v>55</v>
      </c>
    </row>
  </sheetData>
  <sheetProtection selectLockedCells="1" selectUnlockedCells="1"/>
  <mergeCells count="11">
    <mergeCell ref="A52:O52"/>
    <mergeCell ref="A54:A55"/>
    <mergeCell ref="B54:B55"/>
    <mergeCell ref="C54:O54"/>
    <mergeCell ref="A2:E2"/>
    <mergeCell ref="F2:J2"/>
    <mergeCell ref="K2:O2"/>
    <mergeCell ref="A3:O3"/>
    <mergeCell ref="A5:A6"/>
    <mergeCell ref="B5:B6"/>
    <mergeCell ref="C5:O5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dcterms:modified xsi:type="dcterms:W3CDTF">2018-01-23T13:31:56Z</dcterms:modified>
  <cp:category/>
  <cp:version/>
  <cp:contentType/>
  <cp:contentStatus/>
</cp:coreProperties>
</file>