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<sst xmlns="http://schemas.openxmlformats.org/spreadsheetml/2006/main" count="49" uniqueCount="32">
  <si>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</si>
  <si>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</si>
  <si>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</si>
  <si>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</si>
  <si>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</si>
  <si>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</si>
  <si>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</si>
  <si>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</si>
  <si>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</si>
  <si>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</si>
  <si>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</si>
  <si>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</si>
  <si>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</si>
  <si>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</si>
  <si>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</si>
  <si>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</si>
  <si>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</si>
  <si>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</si>
  <si>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</si>
  <si>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</si>
  <si>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</si>
  <si>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</si>
  <si>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</si>
  <si>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</si>
  <si>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</si>
  <si>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</si>
  <si>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</si>
  <si>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</si>
  <si>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</si>
  <si>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OUTUBRO / 2019</t>
  </si>
  <si>
    <t>Data da última atualização:   4/11/2019</t>
  </si>
  <si>
    <t>Data da última atualização:   04/11/2019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</si>
</sst>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24" sqref="A24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29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27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>
        <v>4057.08</v>
      </c>
      <c r="H8" s="9">
        <f>195477.86-195477.86+200087.65</f>
        <v>200087.65</v>
      </c>
      <c r="I8" s="9">
        <v>119716.06</v>
      </c>
      <c r="J8" s="9">
        <v>166890.51</v>
      </c>
      <c r="K8" s="9">
        <v>149376.61</v>
      </c>
      <c r="L8" s="9">
        <v>6157.91</v>
      </c>
      <c r="M8" s="9"/>
      <c r="N8" s="9"/>
      <c r="O8" s="12">
        <f>SUM(B8:N8)</f>
        <v>1558739.1299999992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>
        <f>2157.1+679.78</f>
        <v>2836.88</v>
      </c>
      <c r="H9" s="9">
        <f>2750.78-3065.78+2251.07+3775.18</f>
        <v>5711.25</v>
      </c>
      <c r="I9" s="9">
        <f>1952.41+623.67</f>
        <v>2576.08</v>
      </c>
      <c r="J9" s="9">
        <f>2365.05+761.41</f>
        <v>3126.46</v>
      </c>
      <c r="K9" s="9">
        <f>2104.53+677.53</f>
        <v>2782.0600000000004</v>
      </c>
      <c r="L9" s="9">
        <f>1940.32+624.67</f>
        <v>2564.99</v>
      </c>
      <c r="M9" s="9"/>
      <c r="N9" s="9"/>
      <c r="O9" s="12">
        <f>SUM(B9:N9)</f>
        <v>605671.08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>
        <v>2151.49</v>
      </c>
      <c r="H10" s="9">
        <f>391.42+2245.22</f>
        <v>2636.64</v>
      </c>
      <c r="I10" s="9">
        <f>172.44-1128.11+3075.45</f>
        <v>2119.7799999999997</v>
      </c>
      <c r="J10" s="9">
        <f>207.43+2359.17</f>
        <v>2566.6</v>
      </c>
      <c r="K10" s="9">
        <f>183.53+2104.29</f>
        <v>2287.82</v>
      </c>
      <c r="L10" s="9">
        <v>1940.11</v>
      </c>
      <c r="M10" s="9"/>
      <c r="N10" s="9"/>
      <c r="O10" s="12">
        <f>SUM(B10:N10)</f>
        <v>458506.4200000001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96154.74000000002</v>
      </c>
      <c r="G11" s="13">
        <f t="shared" si="0"/>
        <v>9045.45</v>
      </c>
      <c r="H11" s="13">
        <f t="shared" si="0"/>
        <v>208435.54</v>
      </c>
      <c r="I11" s="13">
        <f t="shared" si="0"/>
        <v>124411.92</v>
      </c>
      <c r="J11" s="13">
        <f t="shared" si="0"/>
        <v>172583.57</v>
      </c>
      <c r="K11" s="13">
        <f t="shared" si="0"/>
        <v>154446.49</v>
      </c>
      <c r="L11" s="13">
        <f t="shared" si="0"/>
        <v>10663.01</v>
      </c>
      <c r="M11" s="13">
        <f t="shared" si="0"/>
        <v>0</v>
      </c>
      <c r="N11" s="13">
        <f t="shared" si="0"/>
        <v>0</v>
      </c>
      <c r="O11" s="14">
        <f>SUM(B11:N11)</f>
        <v>2622916.629999998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30</v>
      </c>
    </row>
    <row r="17" spans="1:15" ht="56.25" customHeight="1">
      <c r="A17" s="2" t="s">
        <v>1</v>
      </c>
      <c r="B17" s="2" t="s">
        <v>2</v>
      </c>
      <c r="C17" s="35" t="s">
        <v>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28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>
        <f>-400000+413.92</f>
        <v>-399586.08</v>
      </c>
      <c r="H20" s="9">
        <v>0</v>
      </c>
      <c r="I20" s="9">
        <v>424.71</v>
      </c>
      <c r="J20" s="9">
        <v>0</v>
      </c>
      <c r="K20" s="9">
        <v>200000</v>
      </c>
      <c r="L20" s="9">
        <v>-200000</v>
      </c>
      <c r="M20" s="9"/>
      <c r="N20" s="9"/>
      <c r="O20" s="12">
        <f>SUM(B20:N20)</f>
        <v>45692.199999999924</v>
      </c>
    </row>
    <row r="21" spans="1:15" ht="25.5" customHeight="1">
      <c r="A21" s="25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600634.44</v>
      </c>
      <c r="F22" s="26">
        <f t="shared" si="1"/>
        <v>-200000</v>
      </c>
      <c r="G22" s="26">
        <f t="shared" si="1"/>
        <v>-399586.08</v>
      </c>
      <c r="H22" s="26">
        <f t="shared" si="1"/>
        <v>0</v>
      </c>
      <c r="I22" s="26">
        <f t="shared" si="1"/>
        <v>424.71</v>
      </c>
      <c r="J22" s="26">
        <f t="shared" si="1"/>
        <v>0</v>
      </c>
      <c r="K22" s="26">
        <f t="shared" si="1"/>
        <v>200000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45692.199999999924</v>
      </c>
    </row>
    <row r="23" ht="25.5" customHeight="1">
      <c r="F23" s="28"/>
    </row>
    <row r="24" spans="1:6" ht="25.5" customHeight="1">
      <c r="A24" s="15" t="s">
        <v>25</v>
      </c>
      <c r="D24" s="28"/>
      <c r="F24" s="29"/>
    </row>
    <row r="25" spans="1:6" ht="25.5" customHeight="1">
      <c r="A25" s="30" t="s">
        <v>26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2019-11-05T12:47:01Z</dcterms:modified>
  <cp:category/>
  <cp:version/>
  <cp:contentType/>
  <cp:contentStatus/>
</cp:coreProperties>
</file>