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tabRatio="500" activeTab="0"/>
  </bookViews>
  <sheets>
    <sheet name="Despesa_por_ação_orçamentária" sheetId="1" r:id="rId1"/>
  </sheets>
  <definedNames>
    <definedName name="_xlnm.Print_Area" localSheetId="0">'Despesa_por_ação_orçamentária'!$A$1:$E$18</definedName>
    <definedName name="g" localSheetId="0">'Despesa_por_ação_orçamentária'!$A$1:$E$7</definedName>
    <definedName name="Print_Area_0" localSheetId="0">'Despesa_por_ação_orçamentária'!$A$1:$E$18</definedName>
    <definedName name="Print_Area_0_0" localSheetId="0">'Despesa_por_ação_orçamentária'!$A$1:$E$7</definedName>
    <definedName name="Print_Area_0_0_0" localSheetId="0">'Despesa_por_ação_orçamentária'!$A$1:$E$7</definedName>
    <definedName name="Print_Area_0_0_0_0" localSheetId="0">'Despesa_por_ação_orçamentária'!$A$1:$E$7</definedName>
    <definedName name="Print_Area_0_0_0_0_0" localSheetId="0">'Despesa_por_ação_orçamentária'!$A$1:$E$7</definedName>
    <definedName name="Print_Area_0_0_0_0_0_0" localSheetId="0">'Despesa_por_ação_orçamentária'!$A$1:$E$7</definedName>
    <definedName name="Print_Area_0_0_0_0_0_0_0" localSheetId="0">'Despesa_por_ação_orçamentária'!$A$1:$E$7</definedName>
    <definedName name="Print_Area_0_0_0_0_0_0_0_0" localSheetId="0">'Despesa_por_ação_orçamentária'!$A$1:$E$7</definedName>
  </definedNames>
  <calcPr fullCalcOnLoad="1"/>
</workbook>
</file>

<file path=xl/sharedStrings.xml><?xml version="1.0" encoding="utf-8"?>
<sst xmlns="http://schemas.openxmlformats.org/spreadsheetml/2006/main" count="49" uniqueCount="33">
  <si>
    <t>FUNDOS: SALDOS E RECEITAS</t>
  </si>
  <si>
    <t>FUNDO</t>
  </si>
  <si>
    <t>SALDO DO FUNDO EM JANEIRO</t>
  </si>
  <si>
    <t>VALORES RECEBIDOS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</si>
  <si>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</si>
  <si>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</si>
  <si>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</si>
  <si>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</si>
  <si>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</si>
  <si>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</si>
  <si>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</si>
  <si>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</si>
  <si>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</si>
  <si>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</si>
  <si>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</si>
  <si>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</si>
  <si>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SALDO ATUAL</t>
  </si>
  <si>
    <t>FUNDO DE APOIO DO MINISTÉRIO PÚBLICO DO ESTADO DO AMAZONAS - FAMP/AM</t>
  </si>
  <si>
    <r>
      <rPr>
        <sz val="12"/>
        <color indexed="63"/>
        <rFont val="Arial1"/>
        <family val="0"/>
      </rPr>
      <t xml:space="preserve">Fonte de Recursos 285/485 - Outras Fontes  </t>
    </r>
    <r>
      <rPr>
        <sz val="12"/>
        <color indexed="17"/>
        <rFont val="Arial1"/>
        <family val="0"/>
      </rPr>
      <t xml:space="preserve">  CONTA 13000</t>
    </r>
  </si>
  <si>
    <r>
      <rPr>
        <sz val="12"/>
        <color indexed="63"/>
        <rFont val="Arial1"/>
        <family val="0"/>
      </rPr>
      <t xml:space="preserve">Fonte de Recursos 201/401 - Recursos Diretamente Arrecadados </t>
    </r>
    <r>
      <rPr>
        <sz val="12"/>
        <color indexed="17"/>
        <rFont val="Arial1"/>
        <family val="0"/>
      </rPr>
      <t>CONTA 13100 e 13200</t>
    </r>
  </si>
  <si>
    <r>
      <rPr>
        <sz val="12"/>
        <color indexed="63"/>
        <rFont val="Arial1"/>
        <family val="0"/>
      </rPr>
      <t xml:space="preserve">Fonte de Recursos 115/315 - Alienação de bens   </t>
    </r>
    <r>
      <rPr>
        <sz val="12"/>
        <color indexed="17"/>
        <rFont val="Arial1"/>
        <family val="0"/>
      </rPr>
      <t>CONTA 13300</t>
    </r>
  </si>
  <si>
    <t>Obs.: Os valores a título de "valores recebidos" estão registrados pelas receitas (ingressos de recursos) líquidas, ou seja, deduzidas das saídas (pagamentos de despesas, transferências para outra U.G., etc) em cada mês.</t>
  </si>
  <si>
    <t>Fundamento Legal: Resolução n.º 06/2008 - PGJ/AM de 07 de março de 2008</t>
  </si>
  <si>
    <t>Fonte:  Sistema de Administração Financeira  Integrada - AFI (SEFAZ-AM)</t>
  </si>
  <si>
    <t>VALORES RECEBIDOS/DISPENDIDOS</t>
  </si>
  <si>
    <t>FUNDO DE AMAPARO E PROTEÇÃO A VÍTIMAS E TESTEMUNHAS AMEAÇADAS</t>
  </si>
  <si>
    <r>
      <rPr>
        <sz val="12"/>
        <color indexed="8"/>
        <rFont val="Arial1"/>
        <family val="0"/>
      </rPr>
      <t xml:space="preserve">Fonte de Recursos 100 - Recursos Próprios  </t>
    </r>
    <r>
      <rPr>
        <sz val="12"/>
        <color indexed="9"/>
        <rFont val="Arial1"/>
        <family val="0"/>
      </rPr>
      <t xml:space="preserve">  </t>
    </r>
  </si>
  <si>
    <t xml:space="preserve">Fonte de Recursos 300 - Superavit Financeiro    </t>
  </si>
  <si>
    <t>Obs.: Os valores recebidos/dispendidos estão mensalmente registrados pelas receitas deduzidas das saídas (destaques orçamentários para a U.G. Procuradoria-Geral de Justiça do Estado do Amazonas, etc).</t>
  </si>
  <si>
    <t>Fundamento Legal: Lei nº 3.309 de 12 de novembro de 2008.</t>
  </si>
  <si>
    <t>JUNHO/2018</t>
  </si>
  <si>
    <t>Data da última atualização: 03/7/2018</t>
  </si>
  <si>
    <t>Data da última atualização: 03/07/2018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</si>
</sst>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.00_-;\-* #,##0.00_-;_-* \-??_-;_-@_-"/>
  </numFmts>
  <fonts count="51">
    <font>
      <sz val="11"/>
      <color indexed="63"/>
      <name val="Arial1"/>
      <family val="0"/>
    </font>
    <font>
      <sz val="10"/>
      <name val="Arial"/>
      <family val="0"/>
    </font>
    <font>
      <b/>
      <sz val="11"/>
      <color indexed="63"/>
      <name val="Arial1"/>
      <family val="0"/>
    </font>
    <font>
      <b/>
      <sz val="14"/>
      <color indexed="53"/>
      <name val="Arial1"/>
      <family val="0"/>
    </font>
    <font>
      <b/>
      <sz val="16"/>
      <color indexed="63"/>
      <name val="Arial1"/>
      <family val="0"/>
    </font>
    <font>
      <b/>
      <sz val="12"/>
      <color indexed="9"/>
      <name val="Arial1"/>
      <family val="0"/>
    </font>
    <font>
      <b/>
      <sz val="12"/>
      <color indexed="63"/>
      <name val="Arial1"/>
      <family val="0"/>
    </font>
    <font>
      <b/>
      <sz val="10"/>
      <name val="Arial1"/>
      <family val="0"/>
    </font>
    <font>
      <b/>
      <sz val="11"/>
      <name val="Arial1"/>
      <family val="0"/>
    </font>
    <font>
      <sz val="11"/>
      <color indexed="22"/>
      <name val="Arial1"/>
      <family val="0"/>
    </font>
    <font>
      <sz val="12"/>
      <color indexed="63"/>
      <name val="Arial1"/>
      <family val="0"/>
    </font>
    <font>
      <sz val="12"/>
      <color indexed="17"/>
      <name val="Arial1"/>
      <family val="0"/>
    </font>
    <font>
      <b/>
      <sz val="12"/>
      <color indexed="8"/>
      <name val="Arial1"/>
      <family val="0"/>
    </font>
    <font>
      <sz val="12"/>
      <color indexed="8"/>
      <name val="Arial1"/>
      <family val="0"/>
    </font>
    <font>
      <sz val="12"/>
      <color indexed="9"/>
      <name val="Arial1"/>
      <family val="0"/>
    </font>
    <font>
      <b/>
      <sz val="11"/>
      <color indexed="8"/>
      <name val="Arial1"/>
      <family val="0"/>
    </font>
    <font>
      <sz val="11"/>
      <color indexed="8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43" fillId="21" borderId="5" applyNumberFormat="0" applyAlignment="0" applyProtection="0"/>
    <xf numFmtId="41" fontId="1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164" fontId="1" fillId="0" borderId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34" borderId="10" xfId="0" applyFont="1" applyFill="1" applyBorder="1" applyAlignment="1">
      <alignment horizontal="left" vertical="center" wrapText="1"/>
    </xf>
    <xf numFmtId="4" fontId="7" fillId="34" borderId="10" xfId="0" applyNumberFormat="1" applyFont="1" applyFill="1" applyBorder="1" applyAlignment="1">
      <alignment horizontal="right" vertical="center" wrapText="1"/>
    </xf>
    <xf numFmtId="4" fontId="8" fillId="34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6" fillId="0" borderId="10" xfId="0" applyFont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left" vertical="center" wrapText="1"/>
    </xf>
    <xf numFmtId="4" fontId="0" fillId="0" borderId="10" xfId="0" applyNumberFormat="1" applyBorder="1" applyAlignment="1">
      <alignment/>
    </xf>
    <xf numFmtId="4" fontId="2" fillId="0" borderId="10" xfId="0" applyNumberFormat="1" applyFont="1" applyFill="1" applyBorder="1" applyAlignment="1">
      <alignment horizontal="right" vertical="center" wrapText="1"/>
    </xf>
    <xf numFmtId="4" fontId="6" fillId="0" borderId="10" xfId="0" applyNumberFormat="1" applyFont="1" applyBorder="1" applyAlignment="1">
      <alignment/>
    </xf>
    <xf numFmtId="0" fontId="0" fillId="0" borderId="0" xfId="0" applyFont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4" fontId="6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12" fillId="34" borderId="10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4" fontId="15" fillId="0" borderId="10" xfId="0" applyNumberFormat="1" applyFont="1" applyFill="1" applyBorder="1" applyAlignment="1">
      <alignment horizontal="right" vertical="center" wrapText="1"/>
    </xf>
    <xf numFmtId="4" fontId="12" fillId="0" borderId="10" xfId="0" applyNumberFormat="1" applyFont="1" applyBorder="1" applyAlignment="1">
      <alignment/>
    </xf>
    <xf numFmtId="164" fontId="16" fillId="0" borderId="0" xfId="60" applyFont="1" applyFill="1" applyBorder="1" applyAlignment="1" applyProtection="1">
      <alignment/>
      <protection/>
    </xf>
    <xf numFmtId="164" fontId="0" fillId="0" borderId="0" xfId="0" applyNumberFormat="1" applyAlignment="1">
      <alignment/>
    </xf>
    <xf numFmtId="0" fontId="13" fillId="0" borderId="0" xfId="0" applyFont="1" applyBorder="1" applyAlignment="1">
      <alignment horizontal="left" vertical="center" wrapText="1"/>
    </xf>
    <xf numFmtId="14" fontId="0" fillId="0" borderId="0" xfId="0" applyNumberFormat="1" applyAlignment="1">
      <alignment/>
    </xf>
    <xf numFmtId="44" fontId="1" fillId="0" borderId="0" xfId="45" applyAlignment="1">
      <alignment/>
    </xf>
    <xf numFmtId="49" fontId="3" fillId="0" borderId="0" xfId="0" applyNumberFormat="1" applyFont="1" applyBorder="1" applyAlignment="1">
      <alignment horizontal="right" vertical="center"/>
    </xf>
    <xf numFmtId="0" fontId="4" fillId="34" borderId="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7048500</xdr:colOff>
      <xdr:row>1</xdr:row>
      <xdr:rowOff>114300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48500" cy="1409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447675</xdr:colOff>
      <xdr:row>0</xdr:row>
      <xdr:rowOff>638175</xdr:rowOff>
    </xdr:from>
    <xdr:to>
      <xdr:col>14</xdr:col>
      <xdr:colOff>857250</xdr:colOff>
      <xdr:row>0</xdr:row>
      <xdr:rowOff>1257300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84175" y="638175"/>
          <a:ext cx="2543175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tabSelected="1" zoomScale="70" zoomScaleNormal="70" zoomScalePageLayoutView="0" workbookViewId="0" topLeftCell="A13">
      <selection activeCell="A11" sqref="A11"/>
    </sheetView>
  </sheetViews>
  <sheetFormatPr defaultColWidth="10.59765625" defaultRowHeight="25.5" customHeight="1"/>
  <cols>
    <col min="1" max="1" width="81.59765625" style="0" customWidth="1"/>
    <col min="2" max="2" width="17.09765625" style="0" customWidth="1"/>
    <col min="3" max="3" width="18.3984375" style="0" customWidth="1"/>
    <col min="4" max="4" width="13.8984375" style="0" customWidth="1"/>
    <col min="5" max="5" width="17.5" style="0" customWidth="1"/>
    <col min="6" max="6" width="14" style="0" customWidth="1"/>
    <col min="7" max="7" width="15.69921875" style="0" customWidth="1"/>
    <col min="8" max="8" width="13.5" style="0" customWidth="1"/>
    <col min="9" max="9" width="13.09765625" style="0" customWidth="1"/>
    <col min="10" max="10" width="15.09765625" style="0" customWidth="1"/>
    <col min="11" max="11" width="16.3984375" style="0" customWidth="1"/>
    <col min="12" max="12" width="13.19921875" style="0" customWidth="1"/>
    <col min="13" max="13" width="16.5" style="0" customWidth="1"/>
    <col min="14" max="14" width="22.3984375" style="0" customWidth="1"/>
    <col min="15" max="15" width="20.09765625" style="0" customWidth="1"/>
  </cols>
  <sheetData>
    <row r="1" ht="102" customHeight="1">
      <c r="E1" s="1"/>
    </row>
    <row r="2" spans="11:15" ht="27.75" customHeight="1">
      <c r="K2" s="33" t="s">
        <v>30</v>
      </c>
      <c r="L2" s="33"/>
      <c r="M2" s="33"/>
      <c r="N2" s="33"/>
      <c r="O2" s="33"/>
    </row>
    <row r="3" spans="1:5" ht="28.5" customHeight="1">
      <c r="A3" s="34" t="s">
        <v>0</v>
      </c>
      <c r="B3" s="34"/>
      <c r="C3" s="34"/>
      <c r="D3" s="34"/>
      <c r="E3" s="34"/>
    </row>
    <row r="5" spans="1:15" s="3" customFormat="1" ht="42.75" customHeight="1">
      <c r="A5" s="2" t="s">
        <v>1</v>
      </c>
      <c r="B5" s="2" t="s">
        <v>2</v>
      </c>
      <c r="C5" s="35" t="s">
        <v>3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</row>
    <row r="6" spans="1:15" s="7" customFormat="1" ht="43.5" customHeight="1">
      <c r="A6" s="4"/>
      <c r="B6" s="5"/>
      <c r="C6" s="6" t="s">
        <v>4</v>
      </c>
      <c r="D6" s="6" t="s">
        <v>5</v>
      </c>
      <c r="E6" s="6" t="s">
        <v>6</v>
      </c>
      <c r="F6" s="6" t="s">
        <v>7</v>
      </c>
      <c r="G6" s="6" t="s">
        <v>8</v>
      </c>
      <c r="H6" s="6" t="s">
        <v>9</v>
      </c>
      <c r="I6" s="6" t="s">
        <v>10</v>
      </c>
      <c r="J6" s="6" t="s">
        <v>11</v>
      </c>
      <c r="K6" s="6" t="s">
        <v>12</v>
      </c>
      <c r="L6" s="6" t="s">
        <v>13</v>
      </c>
      <c r="M6" s="6" t="s">
        <v>14</v>
      </c>
      <c r="N6" s="6" t="s">
        <v>15</v>
      </c>
      <c r="O6" s="6" t="s">
        <v>16</v>
      </c>
    </row>
    <row r="7" spans="1:15" ht="47.25" customHeight="1">
      <c r="A7" s="8" t="s">
        <v>17</v>
      </c>
      <c r="C7" s="9"/>
      <c r="D7" s="9"/>
      <c r="E7" s="9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5" ht="25.5" customHeight="1">
      <c r="A8" s="11" t="s">
        <v>18</v>
      </c>
      <c r="B8" s="9">
        <f>2193570.99+2456377.36</f>
        <v>4649948.35</v>
      </c>
      <c r="C8" s="9">
        <f>1438.03-2195009.02+2206895.94</f>
        <v>13324.94999999972</v>
      </c>
      <c r="D8" s="9">
        <f>111826.89-111826.89+135571.25</f>
        <v>135571.25</v>
      </c>
      <c r="E8" s="9">
        <v>116935.72</v>
      </c>
      <c r="F8" s="9">
        <v>77046.19</v>
      </c>
      <c r="G8" s="9">
        <f>128929.82-4377962.7</f>
        <v>-4249032.88</v>
      </c>
      <c r="H8" s="9">
        <f>242734.24-242733.24+6042.09-242734.24</f>
        <v>-236691.15</v>
      </c>
      <c r="I8" s="9"/>
      <c r="J8" s="9"/>
      <c r="K8" s="9"/>
      <c r="L8" s="9"/>
      <c r="M8" s="9"/>
      <c r="N8" s="9"/>
      <c r="O8" s="12">
        <f>SUM(B8:N8)</f>
        <v>507102.4299999991</v>
      </c>
    </row>
    <row r="9" spans="1:15" ht="28.5" customHeight="1">
      <c r="A9" s="11" t="s">
        <v>19</v>
      </c>
      <c r="B9" s="9">
        <f>44.7+96.5+479096.79+427243.1</f>
        <v>906481.09</v>
      </c>
      <c r="C9" s="9">
        <f>2413.51+2152.3</f>
        <v>4565.81</v>
      </c>
      <c r="D9" s="9">
        <f>40+2620.69+2337.04</f>
        <v>4997.73</v>
      </c>
      <c r="E9" s="9">
        <f>2149.31+1916.68</f>
        <v>4065.99</v>
      </c>
      <c r="F9" s="9">
        <f>37705.31-37841.81+2409.32+39990.37</f>
        <v>42263.19</v>
      </c>
      <c r="G9" s="9">
        <f>2344.95+2194.88</f>
        <v>4539.83</v>
      </c>
      <c r="H9" s="9">
        <f>68973.26-69016.96+478103.04-478102.04+2340.11-68973.26+2268.67-478103.04</f>
        <v>-542510.22</v>
      </c>
      <c r="I9" s="9"/>
      <c r="J9" s="9"/>
      <c r="K9" s="9"/>
      <c r="L9" s="9"/>
      <c r="M9" s="9"/>
      <c r="N9" s="9"/>
      <c r="O9" s="12">
        <f>SUM(B9:N9)</f>
        <v>424403.42000000004</v>
      </c>
    </row>
    <row r="10" spans="1:15" ht="25.5" customHeight="1">
      <c r="A10" s="11" t="s">
        <v>20</v>
      </c>
      <c r="B10" s="9">
        <v>750810.79</v>
      </c>
      <c r="C10" s="9">
        <v>3782.31</v>
      </c>
      <c r="D10" s="9">
        <v>4106.98</v>
      </c>
      <c r="E10" s="9">
        <v>3368.26</v>
      </c>
      <c r="F10" s="9">
        <v>3775.74</v>
      </c>
      <c r="G10" s="9">
        <f>673623.13-673622.13+3674.85-673623.13</f>
        <v>-669947.28</v>
      </c>
      <c r="H10" s="9">
        <v>610.72</v>
      </c>
      <c r="I10" s="9"/>
      <c r="J10" s="9"/>
      <c r="K10" s="9"/>
      <c r="L10" s="9"/>
      <c r="M10" s="9"/>
      <c r="N10" s="9"/>
      <c r="O10" s="12">
        <f>SUM(B10:N10)</f>
        <v>96507.52000000005</v>
      </c>
    </row>
    <row r="11" spans="1:15" ht="25.5" customHeight="1">
      <c r="A11" s="11"/>
      <c r="B11" s="13">
        <f aca="true" t="shared" si="0" ref="B11:N11">SUM(B8:B10)</f>
        <v>6307240.2299999995</v>
      </c>
      <c r="C11" s="13">
        <f t="shared" si="0"/>
        <v>21673.069999999723</v>
      </c>
      <c r="D11" s="13">
        <f t="shared" si="0"/>
        <v>144675.96000000002</v>
      </c>
      <c r="E11" s="13">
        <f t="shared" si="0"/>
        <v>124369.97</v>
      </c>
      <c r="F11" s="13">
        <f t="shared" si="0"/>
        <v>123085.12000000001</v>
      </c>
      <c r="G11" s="13">
        <f t="shared" si="0"/>
        <v>-4914440.33</v>
      </c>
      <c r="H11" s="13">
        <f t="shared" si="0"/>
        <v>-778590.65</v>
      </c>
      <c r="I11" s="13">
        <f t="shared" si="0"/>
        <v>0</v>
      </c>
      <c r="J11" s="13">
        <f t="shared" si="0"/>
        <v>0</v>
      </c>
      <c r="K11" s="13">
        <f t="shared" si="0"/>
        <v>0</v>
      </c>
      <c r="L11" s="13">
        <f t="shared" si="0"/>
        <v>0</v>
      </c>
      <c r="M11" s="13">
        <f t="shared" si="0"/>
        <v>0</v>
      </c>
      <c r="N11" s="13">
        <f t="shared" si="0"/>
        <v>0</v>
      </c>
      <c r="O11" s="14">
        <f>SUM(B11:N11)</f>
        <v>1028013.3699999986</v>
      </c>
    </row>
    <row r="12" spans="1:15" ht="41.25" customHeight="1">
      <c r="A12" s="15" t="s">
        <v>21</v>
      </c>
      <c r="B12" s="16"/>
      <c r="C12" s="16"/>
      <c r="D12" s="16"/>
      <c r="E12" s="17"/>
      <c r="F12" s="18"/>
      <c r="G12" s="18"/>
      <c r="H12" s="18"/>
      <c r="I12" s="18"/>
      <c r="J12" s="18"/>
      <c r="K12" s="18"/>
      <c r="L12" s="18"/>
      <c r="M12" s="18"/>
      <c r="N12" s="18"/>
      <c r="O12" s="19"/>
    </row>
    <row r="13" spans="1:5" s="18" customFormat="1" ht="25.5" customHeight="1">
      <c r="A13" s="20" t="s">
        <v>22</v>
      </c>
      <c r="B13" s="17"/>
      <c r="C13" s="17"/>
      <c r="D13" s="17"/>
      <c r="E13" s="17"/>
    </row>
    <row r="14" spans="1:15" ht="14.25" customHeight="1">
      <c r="A14" s="21" t="s">
        <v>23</v>
      </c>
      <c r="C14" s="22"/>
      <c r="O14" s="32"/>
    </row>
    <row r="15" ht="14.25" customHeight="1">
      <c r="A15" s="21" t="s">
        <v>32</v>
      </c>
    </row>
    <row r="17" spans="1:15" ht="56.25" customHeight="1">
      <c r="A17" s="2" t="s">
        <v>1</v>
      </c>
      <c r="B17" s="2" t="s">
        <v>2</v>
      </c>
      <c r="C17" s="35" t="s">
        <v>24</v>
      </c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</row>
    <row r="18" spans="1:15" ht="25.5" customHeight="1">
      <c r="A18" s="23"/>
      <c r="B18" s="5"/>
      <c r="C18" s="6" t="s">
        <v>4</v>
      </c>
      <c r="D18" s="6" t="s">
        <v>5</v>
      </c>
      <c r="E18" s="6" t="s">
        <v>6</v>
      </c>
      <c r="F18" s="6" t="s">
        <v>7</v>
      </c>
      <c r="G18" s="6" t="s">
        <v>8</v>
      </c>
      <c r="H18" s="6" t="s">
        <v>9</v>
      </c>
      <c r="I18" s="6" t="s">
        <v>10</v>
      </c>
      <c r="J18" s="6" t="s">
        <v>11</v>
      </c>
      <c r="K18" s="6" t="s">
        <v>12</v>
      </c>
      <c r="L18" s="6" t="s">
        <v>13</v>
      </c>
      <c r="M18" s="6" t="s">
        <v>14</v>
      </c>
      <c r="N18" s="6" t="s">
        <v>15</v>
      </c>
      <c r="O18" s="6" t="s">
        <v>16</v>
      </c>
    </row>
    <row r="19" spans="1:15" ht="35.25" customHeight="1">
      <c r="A19" s="24" t="s">
        <v>25</v>
      </c>
      <c r="B19" s="9"/>
      <c r="C19" s="9"/>
      <c r="D19" s="9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</row>
    <row r="20" spans="1:15" ht="25.5" customHeight="1">
      <c r="A20" s="25" t="s">
        <v>26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12">
        <f>SUM(B20:N20)</f>
        <v>0</v>
      </c>
    </row>
    <row r="21" spans="1:15" ht="25.5" customHeight="1">
      <c r="A21" s="25" t="s">
        <v>27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12">
        <f>SUM(B21:N21)</f>
        <v>0</v>
      </c>
    </row>
    <row r="22" spans="1:15" ht="25.5" customHeight="1">
      <c r="A22" s="25"/>
      <c r="B22" s="26">
        <f aca="true" t="shared" si="1" ref="B22:K22">SUM(B20:B21)</f>
        <v>0</v>
      </c>
      <c r="C22" s="26">
        <f t="shared" si="1"/>
        <v>0</v>
      </c>
      <c r="D22" s="26">
        <f t="shared" si="1"/>
        <v>0</v>
      </c>
      <c r="E22" s="26">
        <f t="shared" si="1"/>
        <v>0</v>
      </c>
      <c r="F22" s="26">
        <f t="shared" si="1"/>
        <v>0</v>
      </c>
      <c r="G22" s="26">
        <f t="shared" si="1"/>
        <v>0</v>
      </c>
      <c r="H22" s="26">
        <f t="shared" si="1"/>
        <v>0</v>
      </c>
      <c r="I22" s="26">
        <f t="shared" si="1"/>
        <v>0</v>
      </c>
      <c r="J22" s="26">
        <f t="shared" si="1"/>
        <v>0</v>
      </c>
      <c r="K22" s="26">
        <f t="shared" si="1"/>
        <v>0</v>
      </c>
      <c r="L22" s="26">
        <v>0</v>
      </c>
      <c r="M22" s="26">
        <f>SUM(M20:M21)</f>
        <v>0</v>
      </c>
      <c r="N22" s="26">
        <f>SUM(N20:N21)</f>
        <v>0</v>
      </c>
      <c r="O22" s="27">
        <f>SUM(O20:O21)</f>
        <v>0</v>
      </c>
    </row>
    <row r="23" ht="25.5" customHeight="1">
      <c r="F23" s="28"/>
    </row>
    <row r="24" spans="1:6" ht="25.5" customHeight="1">
      <c r="A24" s="15" t="s">
        <v>28</v>
      </c>
      <c r="D24" s="28"/>
      <c r="F24" s="29"/>
    </row>
    <row r="25" spans="1:6" ht="25.5" customHeight="1">
      <c r="A25" s="30" t="s">
        <v>29</v>
      </c>
      <c r="C25" s="31"/>
      <c r="D25" s="28"/>
      <c r="E25" s="28"/>
      <c r="F25" s="29"/>
    </row>
    <row r="26" spans="1:6" ht="25.5" customHeight="1">
      <c r="A26" s="21" t="s">
        <v>23</v>
      </c>
      <c r="C26" s="31"/>
      <c r="D26" s="28"/>
      <c r="F26" s="28"/>
    </row>
    <row r="27" spans="1:6" ht="25.5" customHeight="1">
      <c r="A27" s="21" t="s">
        <v>31</v>
      </c>
      <c r="F27" s="28"/>
    </row>
    <row r="65535" ht="14.25" customHeight="1"/>
  </sheetData>
  <sheetProtection selectLockedCells="1" selectUnlockedCells="1"/>
  <mergeCells count="4">
    <mergeCell ref="K2:O2"/>
    <mergeCell ref="A3:E3"/>
    <mergeCell ref="C5:O5"/>
    <mergeCell ref="C17:O17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fitToHeight="1" fitToWidth="1" horizontalDpi="300" verticalDpi="300" orientation="portrait" pageOrder="overThenDown" paperSize="9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 André Abensur</dc:creator>
  <cp:keywords/>
  <dc:description/>
  <cp:lastModifiedBy>Clilson Castro Viana</cp:lastModifiedBy>
  <dcterms:created xsi:type="dcterms:W3CDTF">2017-08-21T15:52:33Z</dcterms:created>
  <dcterms:modified xsi:type="dcterms:W3CDTF">2018-07-03T12:43:11Z</dcterms:modified>
  <cp:category/>
  <cp:version/>
  <cp:contentType/>
  <cp:contentStatus/>
</cp:coreProperties>
</file>