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<sst xmlns="http://schemas.openxmlformats.org/spreadsheetml/2006/main" count="48" uniqueCount="31">
  <si>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</si>
  <si>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</si>
  <si>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</si>
  <si>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</si>
  <si>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</si>
  <si>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</si>
  <si>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</si>
  <si>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</si>
  <si>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</si>
  <si>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</si>
  <si>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</si>
  <si>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</si>
  <si>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</si>
  <si>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</si>
  <si>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</si>
  <si>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</si>
  <si>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</si>
  <si>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</si>
  <si>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</si>
  <si>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</si>
  <si>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</si>
  <si>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</si>
  <si>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</si>
  <si>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</si>
  <si>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</si>
  <si>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</si>
  <si>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</si>
  <si>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</si>
  <si>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</si>
  <si>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Data da última atualização:   15/01/21</t>
  </si>
  <si>
    <t>DEZEMBRO/ 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</si>
</sst>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461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70" zoomScaleNormal="80" zoomScaleSheetLayoutView="70" zoomScalePageLayoutView="0" workbookViewId="0" topLeftCell="A1">
      <selection activeCell="K3" sqref="K3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6" t="s">
        <v>30</v>
      </c>
      <c r="L2" s="36"/>
      <c r="M2" s="36"/>
      <c r="N2" s="36"/>
      <c r="O2" s="36"/>
    </row>
    <row r="3" spans="1:5" ht="28.5" customHeight="1">
      <c r="A3" s="37" t="s">
        <v>0</v>
      </c>
      <c r="B3" s="37"/>
      <c r="C3" s="37"/>
      <c r="D3" s="37"/>
      <c r="E3" s="37"/>
    </row>
    <row r="5" spans="1:15" s="3" customFormat="1" ht="42.75" customHeight="1">
      <c r="A5" s="2" t="s">
        <v>1</v>
      </c>
      <c r="B5" s="2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1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>
        <f>263.09+1596188.96-1713221.95</f>
        <v>-116769.8999999999</v>
      </c>
      <c r="H8" s="9">
        <f>1628.63-1891.72+3275.97</f>
        <v>3012.88</v>
      </c>
      <c r="I8" s="9">
        <v>25592.45</v>
      </c>
      <c r="J8" s="9">
        <f>34615.45-13000+15738.53</f>
        <v>37353.979999999996</v>
      </c>
      <c r="K8" s="9">
        <f>23222.13-44837.58+47093.49</f>
        <v>25478.039999999997</v>
      </c>
      <c r="L8" s="9">
        <v>0</v>
      </c>
      <c r="M8" s="9">
        <v>1260.75</v>
      </c>
      <c r="N8" s="9">
        <f>694893.26-75057.64</f>
        <v>619835.62</v>
      </c>
      <c r="O8" s="33">
        <f>SUM(B8:N8)</f>
        <v>2309571.43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>
        <f>283393.6-283261.62-131.98</f>
        <v>-1.8616219676914625E-11</v>
      </c>
      <c r="H9" s="9">
        <v>278.89</v>
      </c>
      <c r="I9" s="9">
        <v>547.25</v>
      </c>
      <c r="J9" s="9">
        <v>484.75</v>
      </c>
      <c r="K9" s="9">
        <v>2028.21</v>
      </c>
      <c r="L9" s="9">
        <v>0</v>
      </c>
      <c r="M9" s="9">
        <v>23943.88</v>
      </c>
      <c r="N9" s="9">
        <v>735.03</v>
      </c>
      <c r="O9" s="33">
        <f>SUM(B9:N9)</f>
        <v>311482.46000000014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>
        <f>466628.93-466541.47-87.46</f>
        <v>2.0961010704922955E-11</v>
      </c>
      <c r="H10" s="9">
        <f>21.1+459.16</f>
        <v>480.26000000000005</v>
      </c>
      <c r="I10" s="9">
        <f>51.12+901.09</f>
        <v>952.21</v>
      </c>
      <c r="J10" s="9">
        <f>65.75+798.17</f>
        <v>863.92</v>
      </c>
      <c r="K10" s="9">
        <f>53.52+649.6</f>
        <v>703.12</v>
      </c>
      <c r="L10" s="9">
        <v>0</v>
      </c>
      <c r="M10" s="9">
        <v>0</v>
      </c>
      <c r="N10" s="9">
        <f>39559.28-39700.51+40802.57</f>
        <v>40661.34</v>
      </c>
      <c r="O10" s="33">
        <f>SUM(B10:N10)</f>
        <v>510406.5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-116769.8999999999</v>
      </c>
      <c r="H11" s="12">
        <f t="shared" si="0"/>
        <v>3772.03</v>
      </c>
      <c r="I11" s="12">
        <f t="shared" si="0"/>
        <v>27091.91</v>
      </c>
      <c r="J11" s="12">
        <f t="shared" si="0"/>
        <v>38702.649999999994</v>
      </c>
      <c r="K11" s="12">
        <f t="shared" si="0"/>
        <v>28209.369999999995</v>
      </c>
      <c r="L11" s="12">
        <f t="shared" si="0"/>
        <v>0</v>
      </c>
      <c r="M11" s="12">
        <f t="shared" si="0"/>
        <v>25204.63</v>
      </c>
      <c r="N11" s="12">
        <f t="shared" si="0"/>
        <v>661231.99</v>
      </c>
      <c r="O11" s="35">
        <f>SUM(B11:N11)</f>
        <v>3131460.3899999997</v>
      </c>
    </row>
    <row r="12" spans="1:15" ht="41.25" customHeight="1">
      <c r="A12" s="13" t="s">
        <v>20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5" s="16" customFormat="1" ht="25.5" customHeight="1">
      <c r="A13" s="18" t="s">
        <v>21</v>
      </c>
      <c r="B13" s="15"/>
      <c r="C13" s="15"/>
      <c r="D13" s="15"/>
      <c r="E13" s="15"/>
    </row>
    <row r="14" spans="1:15" ht="14.25" customHeight="1">
      <c r="A14" s="19" t="s">
        <v>22</v>
      </c>
      <c r="C14" s="20"/>
      <c r="O14" s="30"/>
    </row>
    <row r="15" ht="14.25" customHeight="1">
      <c r="A15" s="34" t="s">
        <v>29</v>
      </c>
    </row>
    <row r="17" spans="1:15" ht="56.25" customHeight="1">
      <c r="A17" s="2" t="s">
        <v>1</v>
      </c>
      <c r="B17" s="2" t="s">
        <v>2</v>
      </c>
      <c r="C17" s="38" t="s">
        <v>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5.5" customHeight="1">
      <c r="A18" s="21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1" t="s">
        <v>16</v>
      </c>
    </row>
    <row r="19" spans="1:15" ht="35.25" customHeight="1">
      <c r="A19" s="22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>
        <f>912000+261.21</f>
        <v>912261.21</v>
      </c>
      <c r="H20" s="9">
        <v>-912000</v>
      </c>
      <c r="I20" s="9">
        <v>0</v>
      </c>
      <c r="J20" s="9">
        <v>25.02</v>
      </c>
      <c r="K20" s="9">
        <v>0</v>
      </c>
      <c r="L20" s="9">
        <v>0</v>
      </c>
      <c r="M20" s="9">
        <v>0</v>
      </c>
      <c r="N20" s="9">
        <v>0</v>
      </c>
      <c r="O20" s="33">
        <f>SUM(B20:N20)</f>
        <v>47115.75999999987</v>
      </c>
    </row>
    <row r="21" spans="1:15" ht="25.5" customHeight="1">
      <c r="A21" s="23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33">
        <f>SUM(B21:N21)</f>
        <v>0</v>
      </c>
    </row>
    <row r="22" spans="1:15" ht="25.5" customHeight="1">
      <c r="A22" s="23"/>
      <c r="B22" s="24">
        <v>46829.529999999926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912261.21</v>
      </c>
      <c r="H22" s="24">
        <f t="shared" si="1"/>
        <v>-912000</v>
      </c>
      <c r="I22" s="24">
        <f t="shared" si="1"/>
        <v>0</v>
      </c>
      <c r="J22" s="24">
        <f t="shared" si="1"/>
        <v>25.02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47115.75999999987</v>
      </c>
    </row>
    <row r="23" ht="25.5" customHeight="1">
      <c r="F23" s="26"/>
    </row>
    <row r="24" spans="1:6" ht="33.75" customHeight="1">
      <c r="A24" s="13" t="s">
        <v>25</v>
      </c>
      <c r="D24" s="26"/>
      <c r="F24" s="27"/>
    </row>
    <row r="25" spans="1:6" ht="25.5" customHeight="1">
      <c r="A25" s="28" t="s">
        <v>26</v>
      </c>
      <c r="C25" s="29"/>
      <c r="D25" s="26"/>
      <c r="E25" s="26"/>
      <c r="F25" s="27"/>
    </row>
    <row r="26" spans="1:6" ht="25.5" customHeight="1">
      <c r="A26" s="19" t="s">
        <v>22</v>
      </c>
      <c r="C26" s="29"/>
      <c r="D26" s="26"/>
      <c r="F26" s="26"/>
    </row>
    <row r="27" spans="1:6" ht="25.5" customHeight="1">
      <c r="A27" s="34" t="str">
        <f>A15</f>
        <v>Data da última atualização:   15/01/21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2020-07-06T19:14:25Z</cp:lastPrinted>
  <dcterms:created xsi:type="dcterms:W3CDTF">2017-08-21T15:52:33Z</dcterms:created>
  <dcterms:modified xsi:type="dcterms:W3CDTF">2021-01-15T14:38:36Z</dcterms:modified>
  <cp:category/>
  <cp:version/>
  <cp:contentType/>
  <cp:contentStatus/>
</cp:coreProperties>
</file>