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00" activeTab="0"/>
  </bookViews>
  <sheets>
    <sheet name="RECEITA" sheetId="1" r:id="rId1"/>
  </sheets>
  <definedNames>
    <definedName name="_xlnm.Print_Area" localSheetId="0">'RECEITA'!$A$1:$O$27</definedName>
    <definedName name="g" localSheetId="0">'RECEITA'!$A$1:$E$7</definedName>
    <definedName name="Print_Area_0" localSheetId="0">'RECEITA'!$A$1:$E$18</definedName>
    <definedName name="Print_Area_0_0" localSheetId="0">'RECEITA'!$A$1:$E$7</definedName>
    <definedName name="Print_Area_0_0_0" localSheetId="0">'RECEITA'!$A$1:$E$7</definedName>
    <definedName name="Print_Area_0_0_0_0" localSheetId="0">'RECEITA'!$A$1:$E$7</definedName>
    <definedName name="Print_Area_0_0_0_0_0" localSheetId="0">'RECEITA'!$A$1:$E$7</definedName>
    <definedName name="Print_Area_0_0_0_0_0_0" localSheetId="0">'RECEITA'!$A$1:$E$7</definedName>
    <definedName name="Print_Area_0_0_0_0_0_0_0" localSheetId="0">'RECEITA'!$A$1:$E$7</definedName>
    <definedName name="Print_Area_0_0_0_0_0_0_0_0" localSheetId="0">'RECEITA'!$A$1:$E$7</definedName>
  </definedNames>
  <calcPr fullCalcOnLoad="1"/>
</workbook>
</file>

<file path=xl/sharedStrings.xml><?xml version="1.0" encoding="utf-8"?>
<sst xmlns="http://schemas.openxmlformats.org/spreadsheetml/2006/main" count="49" uniqueCount="32">
  <si>
    <t>FUNDOS: SALDOS E RECEITAS</t>
  </si>
  <si>
    <t>FUNDO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</si>
  <si>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</si>
  <si>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</si>
  <si>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</si>
  <si>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</si>
  <si>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</si>
  <si>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</si>
  <si>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</si>
  <si>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</si>
  <si>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</si>
  <si>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</si>
  <si>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</si>
  <si>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</si>
  <si>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</si>
  <si>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SALDO ATUAL</t>
  </si>
  <si>
    <t>FUNDO DE APOIO DO MINISTÉRIO PÚBLICO DO ESTADO DO AMAZONAS - FAMP/AM</t>
  </si>
  <si>
    <r>
      <rPr>
        <sz val="12"/>
        <color indexed="63"/>
        <rFont val="Arial1"/>
        <family val="0"/>
      </rPr>
      <t xml:space="preserve">Fonte de Recursos 201/401 - Recursos Diretamente Arrecadados </t>
    </r>
    <r>
      <rPr>
        <sz val="12"/>
        <color indexed="17"/>
        <rFont val="Arial1"/>
        <family val="0"/>
      </rPr>
      <t>CONTA 13100 e 13200</t>
    </r>
  </si>
  <si>
    <r>
      <rPr>
        <sz val="12"/>
        <color indexed="63"/>
        <rFont val="Arial1"/>
        <family val="0"/>
      </rPr>
      <t xml:space="preserve">Fonte de Recursos 115/315 - Alienação de bens   </t>
    </r>
    <r>
      <rPr>
        <sz val="12"/>
        <color indexed="17"/>
        <rFont val="Arial1"/>
        <family val="0"/>
      </rPr>
      <t>CONTA 13300</t>
    </r>
  </si>
  <si>
    <t>Obs.: Os valores a título de "valores recebidos" estão registrados pelas receitas (ingressos de recursos) líquidas, ou seja, deduzidas das saídas (pagamentos de despesas, transferências para outra U.G., etc) em cada mês.</t>
  </si>
  <si>
    <t>Fundamento Legal: Resolução n.º 06/2008 - PGJ/AM de 07 de março de 2008</t>
  </si>
  <si>
    <t>Fonte:  Sistema de Administração Financeira  Integrada - AFI (SEFAZ-AM)</t>
  </si>
  <si>
    <t>FUNDO DE AMAPARO E PROTEÇÃO A VÍTIMAS E TESTEMUNHAS AMEAÇADAS</t>
  </si>
  <si>
    <t xml:space="preserve">Fonte de Recursos 300 - Superavit Financeiro    </t>
  </si>
  <si>
    <t>Obs.: Os valores recebidos/dispendidos estão mensalmente registrados pelas receitas deduzidas das saídas (destaques orçamentários para a U.G. Procuradoria-Geral de Justiça do Estado do Amazonas, etc).</t>
  </si>
  <si>
    <t>Fundamento Legal: Lei nº 3.309 de 12 de novembro de 2008.</t>
  </si>
  <si>
    <r>
      <t xml:space="preserve">Fonte de Recursos 285/485 - Outras Fontes    </t>
    </r>
    <r>
      <rPr>
        <sz val="12"/>
        <color indexed="17"/>
        <rFont val="Arial1"/>
        <family val="0"/>
      </rPr>
      <t>CONTA 13000</t>
    </r>
  </si>
  <si>
    <r>
      <t xml:space="preserve">Fonte de Recursos 100 - Recursos Próprios  </t>
    </r>
    <r>
      <rPr>
        <sz val="12"/>
        <rFont val="Arial1"/>
        <family val="0"/>
      </rPr>
      <t xml:space="preserve">  (12000)</t>
    </r>
  </si>
  <si>
    <t>SALDO DO FUNDO EM  31  DEZEMBRO/2020</t>
  </si>
  <si>
    <t>Data da última atualização:  06/07/21</t>
  </si>
  <si>
    <t>JUNHO/ 2021</t>
  </si>
  <si>
    <t xml:space="preserve"> 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</si>
</sst>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-* #,##0.00_-;\-* #,##0.00_-;_-* \-??_-;_-@_-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[$€-2]\ #,##0.00_);[Red]\([$€-2]\ #,##0.00\)"/>
  </numFmts>
  <fonts count="52">
    <font>
      <sz val="11"/>
      <color indexed="63"/>
      <name val="Arial1"/>
      <family val="0"/>
    </font>
    <font>
      <sz val="10"/>
      <name val="Arial"/>
      <family val="0"/>
    </font>
    <font>
      <b/>
      <sz val="11"/>
      <color indexed="63"/>
      <name val="Arial1"/>
      <family val="0"/>
    </font>
    <font>
      <b/>
      <sz val="14"/>
      <color indexed="53"/>
      <name val="Arial1"/>
      <family val="0"/>
    </font>
    <font>
      <b/>
      <sz val="16"/>
      <color indexed="63"/>
      <name val="Arial1"/>
      <family val="0"/>
    </font>
    <font>
      <b/>
      <sz val="12"/>
      <color indexed="9"/>
      <name val="Arial1"/>
      <family val="0"/>
    </font>
    <font>
      <b/>
      <sz val="12"/>
      <color indexed="63"/>
      <name val="Arial1"/>
      <family val="0"/>
    </font>
    <font>
      <b/>
      <sz val="10"/>
      <name val="Arial1"/>
      <family val="0"/>
    </font>
    <font>
      <b/>
      <sz val="11"/>
      <name val="Arial1"/>
      <family val="0"/>
    </font>
    <font>
      <sz val="11"/>
      <color indexed="22"/>
      <name val="Arial1"/>
      <family val="0"/>
    </font>
    <font>
      <sz val="12"/>
      <color indexed="63"/>
      <name val="Arial1"/>
      <family val="0"/>
    </font>
    <font>
      <sz val="12"/>
      <color indexed="17"/>
      <name val="Arial1"/>
      <family val="0"/>
    </font>
    <font>
      <b/>
      <sz val="12"/>
      <color indexed="8"/>
      <name val="Arial1"/>
      <family val="0"/>
    </font>
    <font>
      <sz val="12"/>
      <color indexed="8"/>
      <name val="Arial1"/>
      <family val="0"/>
    </font>
    <font>
      <b/>
      <sz val="11"/>
      <color indexed="8"/>
      <name val="Arial1"/>
      <family val="0"/>
    </font>
    <font>
      <sz val="11"/>
      <color indexed="8"/>
      <name val="Arial1"/>
      <family val="0"/>
    </font>
    <font>
      <sz val="12"/>
      <name val="Arial1"/>
      <family val="0"/>
    </font>
    <font>
      <b/>
      <sz val="14"/>
      <color indexed="63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44" fillId="21" borderId="5" applyNumberFormat="0" applyAlignment="0" applyProtection="0"/>
    <xf numFmtId="41" fontId="1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0" fontId="1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34" borderId="10" xfId="0" applyFont="1" applyFill="1" applyBorder="1" applyAlignment="1">
      <alignment horizontal="left" vertical="center" wrapText="1"/>
    </xf>
    <xf numFmtId="4" fontId="7" fillId="34" borderId="10" xfId="0" applyNumberFormat="1" applyFont="1" applyFill="1" applyBorder="1" applyAlignment="1">
      <alignment horizontal="right" vertic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4" fontId="6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2" fillId="34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4" fontId="14" fillId="0" borderId="10" xfId="0" applyNumberFormat="1" applyFont="1" applyFill="1" applyBorder="1" applyAlignment="1">
      <alignment horizontal="right" vertical="center" wrapText="1"/>
    </xf>
    <xf numFmtId="4" fontId="12" fillId="0" borderId="10" xfId="0" applyNumberFormat="1" applyFont="1" applyBorder="1" applyAlignment="1">
      <alignment/>
    </xf>
    <xf numFmtId="170" fontId="15" fillId="0" borderId="0" xfId="60" applyFont="1" applyFill="1" applyBorder="1" applyAlignment="1" applyProtection="1">
      <alignment/>
      <protection/>
    </xf>
    <xf numFmtId="170" fontId="0" fillId="0" borderId="0" xfId="0" applyNumberFormat="1" applyAlignment="1">
      <alignment/>
    </xf>
    <xf numFmtId="0" fontId="13" fillId="0" borderId="0" xfId="0" applyFont="1" applyBorder="1" applyAlignment="1">
      <alignment horizontal="left" vertical="center" wrapText="1"/>
    </xf>
    <xf numFmtId="14" fontId="0" fillId="0" borderId="0" xfId="0" applyNumberFormat="1" applyAlignment="1">
      <alignment/>
    </xf>
    <xf numFmtId="44" fontId="1" fillId="0" borderId="0" xfId="45" applyAlignment="1">
      <alignment/>
    </xf>
    <xf numFmtId="4" fontId="8" fillId="3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4" fontId="17" fillId="0" borderId="1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right" vertical="center"/>
    </xf>
    <xf numFmtId="0" fontId="4" fillId="34" borderId="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7048500</xdr:colOff>
      <xdr:row>1</xdr:row>
      <xdr:rowOff>114300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447675</xdr:colOff>
      <xdr:row>0</xdr:row>
      <xdr:rowOff>638175</xdr:rowOff>
    </xdr:from>
    <xdr:to>
      <xdr:col>14</xdr:col>
      <xdr:colOff>857250</xdr:colOff>
      <xdr:row>0</xdr:row>
      <xdr:rowOff>1257300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146250" y="638175"/>
          <a:ext cx="2543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view="pageBreakPreview" zoomScale="70" zoomScaleNormal="80" zoomScaleSheetLayoutView="70" zoomScalePageLayoutView="0" workbookViewId="0" topLeftCell="B2">
      <selection activeCell="H22" sqref="H22"/>
    </sheetView>
  </sheetViews>
  <sheetFormatPr defaultColWidth="10.59765625" defaultRowHeight="25.5" customHeight="1"/>
  <cols>
    <col min="1" max="1" width="81.59765625" style="0" customWidth="1"/>
    <col min="2" max="2" width="25.5" style="0" customWidth="1"/>
    <col min="3" max="4" width="18.3984375" style="0" customWidth="1"/>
    <col min="5" max="5" width="17.5" style="0" customWidth="1"/>
    <col min="6" max="6" width="14" style="0" customWidth="1"/>
    <col min="7" max="7" width="15.69921875" style="0" customWidth="1"/>
    <col min="8" max="8" width="14.8984375" style="0" customWidth="1"/>
    <col min="9" max="9" width="13.09765625" style="0" customWidth="1"/>
    <col min="10" max="10" width="15.09765625" style="0" customWidth="1"/>
    <col min="11" max="11" width="16.3984375" style="0" customWidth="1"/>
    <col min="12" max="12" width="13.19921875" style="0" customWidth="1"/>
    <col min="13" max="13" width="16.5" style="0" customWidth="1"/>
    <col min="14" max="14" width="22.3984375" style="0" customWidth="1"/>
    <col min="15" max="15" width="20.09765625" style="0" customWidth="1"/>
  </cols>
  <sheetData>
    <row r="1" ht="102" customHeight="1">
      <c r="E1" s="1"/>
    </row>
    <row r="2" spans="11:15" ht="27.75" customHeight="1">
      <c r="K2" s="36" t="s">
        <v>30</v>
      </c>
      <c r="L2" s="36"/>
      <c r="M2" s="36"/>
      <c r="N2" s="36"/>
      <c r="O2" s="36"/>
    </row>
    <row r="3" spans="1:5" ht="28.5" customHeight="1">
      <c r="A3" s="37" t="s">
        <v>0</v>
      </c>
      <c r="B3" s="37"/>
      <c r="C3" s="37"/>
      <c r="D3" s="37"/>
      <c r="E3" s="37"/>
    </row>
    <row r="5" spans="1:15" s="3" customFormat="1" ht="63" customHeight="1">
      <c r="A5" s="2" t="s">
        <v>1</v>
      </c>
      <c r="B5" s="2" t="s">
        <v>28</v>
      </c>
      <c r="C5" s="38" t="s">
        <v>2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15" s="7" customFormat="1" ht="43.5" customHeight="1">
      <c r="A6" s="4"/>
      <c r="B6" s="5"/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6" t="s">
        <v>9</v>
      </c>
      <c r="J6" s="6" t="s">
        <v>10</v>
      </c>
      <c r="K6" s="6" t="s">
        <v>11</v>
      </c>
      <c r="L6" s="6" t="s">
        <v>12</v>
      </c>
      <c r="M6" s="6" t="s">
        <v>13</v>
      </c>
      <c r="N6" s="6" t="s">
        <v>14</v>
      </c>
      <c r="O6" s="31" t="s">
        <v>15</v>
      </c>
    </row>
    <row r="7" spans="1:15" ht="47.25" customHeight="1">
      <c r="A7" s="8" t="s">
        <v>16</v>
      </c>
      <c r="C7" s="9"/>
      <c r="D7" s="9"/>
      <c r="E7" s="9"/>
      <c r="F7" s="10"/>
      <c r="G7" s="10"/>
      <c r="H7" s="10"/>
      <c r="I7" s="10"/>
      <c r="J7" s="10"/>
      <c r="K7" s="10"/>
      <c r="L7" s="10"/>
      <c r="M7" s="10"/>
      <c r="N7" s="10"/>
      <c r="O7" s="32"/>
    </row>
    <row r="8" spans="1:15" ht="25.5" customHeight="1">
      <c r="A8" s="11" t="s">
        <v>26</v>
      </c>
      <c r="B8" s="9">
        <v>2309571.43</v>
      </c>
      <c r="C8" s="9">
        <v>0</v>
      </c>
      <c r="D8" s="9">
        <v>56200.57</v>
      </c>
      <c r="E8" s="9">
        <f>13043.57-13043.57+14990.14-0</f>
        <v>14990.14</v>
      </c>
      <c r="F8" s="9">
        <v>4616.41</v>
      </c>
      <c r="G8" s="9">
        <v>99197.09</v>
      </c>
      <c r="H8" s="9">
        <v>6609.48</v>
      </c>
      <c r="I8" s="9"/>
      <c r="J8" s="9"/>
      <c r="K8" s="9"/>
      <c r="L8" s="9"/>
      <c r="M8" s="9"/>
      <c r="N8" s="9"/>
      <c r="O8" s="33">
        <f>SUM(B8:N8)</f>
        <v>2491185.12</v>
      </c>
    </row>
    <row r="9" spans="1:15" ht="28.5" customHeight="1">
      <c r="A9" s="11" t="s">
        <v>17</v>
      </c>
      <c r="B9" s="9">
        <v>311482.46</v>
      </c>
      <c r="C9" s="9">
        <v>0</v>
      </c>
      <c r="D9" s="9">
        <v>455.43</v>
      </c>
      <c r="E9" s="9">
        <f>129+260.4-0</f>
        <v>389.4</v>
      </c>
      <c r="F9" s="9">
        <v>606.99</v>
      </c>
      <c r="G9" s="9">
        <f>50900-51029+51569.69</f>
        <v>51440.69</v>
      </c>
      <c r="H9" s="9">
        <v>23845.47</v>
      </c>
      <c r="I9" s="9"/>
      <c r="J9" s="9"/>
      <c r="K9" s="9"/>
      <c r="L9" s="9"/>
      <c r="M9" s="9"/>
      <c r="N9" s="9"/>
      <c r="O9" s="33">
        <f>SUM(B9:N9)</f>
        <v>388220.44000000006</v>
      </c>
    </row>
    <row r="10" spans="1:15" ht="25.5" customHeight="1">
      <c r="A10" s="11" t="s">
        <v>18</v>
      </c>
      <c r="B10" s="9">
        <f>50.26+510356.24</f>
        <v>510406.5</v>
      </c>
      <c r="C10" s="9">
        <v>0</v>
      </c>
      <c r="D10" s="9">
        <v>746.2</v>
      </c>
      <c r="E10" s="9">
        <f>0+426.67-0</f>
        <v>426.67</v>
      </c>
      <c r="F10" s="9">
        <v>994.53</v>
      </c>
      <c r="G10" s="9">
        <v>885.91</v>
      </c>
      <c r="H10" s="9">
        <v>1381.05</v>
      </c>
      <c r="I10" s="9"/>
      <c r="J10" s="9"/>
      <c r="K10" s="9"/>
      <c r="L10" s="9"/>
      <c r="M10" s="9"/>
      <c r="N10" s="9"/>
      <c r="O10" s="33">
        <f>SUM(B10:N10)</f>
        <v>514840.86</v>
      </c>
    </row>
    <row r="11" spans="1:15" ht="25.5" customHeight="1">
      <c r="A11" s="11"/>
      <c r="B11" s="12">
        <f>SUM(B8:B10)</f>
        <v>3131460.39</v>
      </c>
      <c r="C11" s="12">
        <f aca="true" t="shared" si="0" ref="C11:N11">SUM(C8:C10)</f>
        <v>0</v>
      </c>
      <c r="D11" s="12">
        <f t="shared" si="0"/>
        <v>57402.2</v>
      </c>
      <c r="E11" s="12">
        <f t="shared" si="0"/>
        <v>15806.21</v>
      </c>
      <c r="F11" s="12">
        <f t="shared" si="0"/>
        <v>6217.929999999999</v>
      </c>
      <c r="G11" s="12">
        <f t="shared" si="0"/>
        <v>151523.69</v>
      </c>
      <c r="H11" s="12">
        <f t="shared" si="0"/>
        <v>31836</v>
      </c>
      <c r="I11" s="12">
        <f t="shared" si="0"/>
        <v>0</v>
      </c>
      <c r="J11" s="12">
        <f t="shared" si="0"/>
        <v>0</v>
      </c>
      <c r="K11" s="12">
        <f t="shared" si="0"/>
        <v>0</v>
      </c>
      <c r="L11" s="12">
        <f t="shared" si="0"/>
        <v>0</v>
      </c>
      <c r="M11" s="12">
        <f t="shared" si="0"/>
        <v>0</v>
      </c>
      <c r="N11" s="12">
        <f t="shared" si="0"/>
        <v>0</v>
      </c>
      <c r="O11" s="35">
        <f>SUM(B11:N11)</f>
        <v>3394246.4200000004</v>
      </c>
    </row>
    <row r="12" spans="1:15" ht="41.25" customHeight="1">
      <c r="A12" s="13" t="s">
        <v>19</v>
      </c>
      <c r="B12" s="14"/>
      <c r="C12" s="14"/>
      <c r="D12" s="14"/>
      <c r="E12" s="15"/>
      <c r="F12" s="16"/>
      <c r="G12" s="16"/>
      <c r="H12" s="16"/>
      <c r="I12" s="16"/>
      <c r="J12" s="16"/>
      <c r="K12" s="16"/>
      <c r="L12" s="16"/>
      <c r="M12" s="16"/>
      <c r="N12" s="16"/>
      <c r="O12" s="17" t="s">
        <v>31</v>
      </c>
    </row>
    <row r="13" spans="1:5" s="16" customFormat="1" ht="25.5" customHeight="1">
      <c r="A13" s="18" t="s">
        <v>20</v>
      </c>
      <c r="B13" s="15"/>
      <c r="C13" s="15"/>
      <c r="D13" s="15"/>
      <c r="E13" s="15"/>
    </row>
    <row r="14" spans="1:15" ht="14.25" customHeight="1">
      <c r="A14" s="19" t="s">
        <v>21</v>
      </c>
      <c r="C14" s="20"/>
      <c r="O14" s="30"/>
    </row>
    <row r="15" ht="14.25" customHeight="1">
      <c r="A15" s="34" t="s">
        <v>29</v>
      </c>
    </row>
    <row r="17" spans="1:15" ht="56.25" customHeight="1">
      <c r="A17" s="2" t="s">
        <v>1</v>
      </c>
      <c r="B17" s="2" t="s">
        <v>28</v>
      </c>
      <c r="C17" s="38" t="s">
        <v>2</v>
      </c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</row>
    <row r="18" spans="1:15" ht="25.5" customHeight="1">
      <c r="A18" s="21"/>
      <c r="B18" s="5"/>
      <c r="C18" s="6" t="s">
        <v>3</v>
      </c>
      <c r="D18" s="6" t="s">
        <v>4</v>
      </c>
      <c r="E18" s="6" t="s">
        <v>5</v>
      </c>
      <c r="F18" s="6" t="s">
        <v>6</v>
      </c>
      <c r="G18" s="6" t="s">
        <v>7</v>
      </c>
      <c r="H18" s="6" t="s">
        <v>8</v>
      </c>
      <c r="I18" s="6" t="s">
        <v>9</v>
      </c>
      <c r="J18" s="6" t="s">
        <v>10</v>
      </c>
      <c r="K18" s="6" t="s">
        <v>11</v>
      </c>
      <c r="L18" s="6" t="s">
        <v>12</v>
      </c>
      <c r="M18" s="6" t="s">
        <v>13</v>
      </c>
      <c r="N18" s="6" t="s">
        <v>14</v>
      </c>
      <c r="O18" s="31" t="s">
        <v>15</v>
      </c>
    </row>
    <row r="19" spans="1:15" ht="35.25" customHeight="1">
      <c r="A19" s="22" t="s">
        <v>22</v>
      </c>
      <c r="B19" s="9"/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32"/>
    </row>
    <row r="20" spans="1:15" ht="25.5" customHeight="1">
      <c r="A20" s="23" t="s">
        <v>27</v>
      </c>
      <c r="B20" s="9">
        <v>47115.76</v>
      </c>
      <c r="C20" s="9">
        <v>0</v>
      </c>
      <c r="D20" s="9">
        <v>0</v>
      </c>
      <c r="E20" s="9">
        <v>0</v>
      </c>
      <c r="F20" s="9">
        <v>488000</v>
      </c>
      <c r="G20" s="9">
        <v>0</v>
      </c>
      <c r="H20" s="9">
        <v>0</v>
      </c>
      <c r="I20" s="9"/>
      <c r="J20" s="9"/>
      <c r="K20" s="9"/>
      <c r="L20" s="9"/>
      <c r="M20" s="9"/>
      <c r="N20" s="9"/>
      <c r="O20" s="33">
        <f>SUM(B20:N20)</f>
        <v>535115.76</v>
      </c>
    </row>
    <row r="21" spans="1:15" ht="25.5" customHeight="1">
      <c r="A21" s="23" t="s">
        <v>23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/>
      <c r="J21" s="9"/>
      <c r="K21" s="9"/>
      <c r="L21" s="9"/>
      <c r="M21" s="9"/>
      <c r="N21" s="9"/>
      <c r="O21" s="33">
        <f>SUM(B21:N21)</f>
        <v>0</v>
      </c>
    </row>
    <row r="22" spans="1:15" ht="25.5" customHeight="1">
      <c r="A22" s="23"/>
      <c r="B22" s="24">
        <f>SUM(B20:B21)</f>
        <v>47115.76</v>
      </c>
      <c r="C22" s="24">
        <f aca="true" t="shared" si="1" ref="C22:K22">SUM(C20:C21)</f>
        <v>0</v>
      </c>
      <c r="D22" s="24">
        <f t="shared" si="1"/>
        <v>0</v>
      </c>
      <c r="E22" s="24">
        <f t="shared" si="1"/>
        <v>0</v>
      </c>
      <c r="F22" s="24">
        <f t="shared" si="1"/>
        <v>488000</v>
      </c>
      <c r="G22" s="24">
        <f t="shared" si="1"/>
        <v>0</v>
      </c>
      <c r="H22" s="24">
        <f t="shared" si="1"/>
        <v>0</v>
      </c>
      <c r="I22" s="24">
        <f t="shared" si="1"/>
        <v>0</v>
      </c>
      <c r="J22" s="24">
        <f t="shared" si="1"/>
        <v>0</v>
      </c>
      <c r="K22" s="24">
        <f t="shared" si="1"/>
        <v>0</v>
      </c>
      <c r="L22" s="24">
        <v>0</v>
      </c>
      <c r="M22" s="24">
        <f>SUM(M20:M21)</f>
        <v>0</v>
      </c>
      <c r="N22" s="24">
        <f>SUM(N20:N21)</f>
        <v>0</v>
      </c>
      <c r="O22" s="25">
        <f>SUM(O20:O21)</f>
        <v>535115.76</v>
      </c>
    </row>
    <row r="23" ht="25.5" customHeight="1">
      <c r="F23" s="26"/>
    </row>
    <row r="24" spans="1:6" ht="51.75" customHeight="1">
      <c r="A24" s="13" t="s">
        <v>24</v>
      </c>
      <c r="D24" s="26"/>
      <c r="F24" s="27"/>
    </row>
    <row r="25" spans="1:6" ht="25.5" customHeight="1">
      <c r="A25" s="28" t="s">
        <v>25</v>
      </c>
      <c r="C25" s="29"/>
      <c r="D25" s="26"/>
      <c r="E25" s="26"/>
      <c r="F25" s="27"/>
    </row>
    <row r="26" spans="1:6" ht="25.5" customHeight="1">
      <c r="A26" s="19" t="s">
        <v>21</v>
      </c>
      <c r="C26" s="29"/>
      <c r="D26" s="26"/>
      <c r="F26" s="26"/>
    </row>
    <row r="27" spans="1:6" ht="25.5" customHeight="1">
      <c r="A27" s="34" t="str">
        <f>A15</f>
        <v>Data da última atualização:  06/07/21</v>
      </c>
      <c r="F27" s="26"/>
    </row>
    <row r="65535" ht="14.25" customHeight="1"/>
  </sheetData>
  <sheetProtection selectLockedCells="1" selectUnlockedCells="1"/>
  <mergeCells count="4">
    <mergeCell ref="K2:O2"/>
    <mergeCell ref="A3:E3"/>
    <mergeCell ref="C5:O5"/>
    <mergeCell ref="C17:O17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fitToHeight="1" fitToWidth="1" horizontalDpi="300" verticalDpi="300" orientation="portrait" pageOrder="overThenDown" paperSize="9" scale="27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André Abensur</dc:creator>
  <cp:keywords/>
  <dc:description/>
  <cp:lastModifiedBy>Maria Vitoria Neves Feitosa de Araujo</cp:lastModifiedBy>
  <cp:lastPrinted>2020-07-06T19:14:25Z</cp:lastPrinted>
  <dcterms:created xsi:type="dcterms:W3CDTF">2017-08-21T15:52:33Z</dcterms:created>
  <dcterms:modified xsi:type="dcterms:W3CDTF">2021-07-06T12:23:51Z</dcterms:modified>
  <cp:category/>
  <cp:version/>
  <cp:contentType/>
  <cp:contentStatus/>
</cp:coreProperties>
</file>