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<sst xmlns="http://schemas.openxmlformats.org/spreadsheetml/2006/main" count="49" uniqueCount="32">
  <si>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</si>
  <si>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</si>
  <si>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</si>
  <si>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</si>
  <si>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</si>
  <si>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</si>
  <si>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</si>
  <si>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</si>
  <si>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</si>
  <si>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</si>
  <si>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</si>
  <si>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</si>
  <si>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</si>
  <si>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</si>
  <si>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</si>
  <si>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</si>
  <si>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</si>
  <si>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</si>
  <si>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</si>
  <si>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</si>
  <si>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</si>
  <si>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</si>
  <si>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</si>
  <si>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</si>
  <si>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</si>
  <si>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</si>
  <si>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</si>
  <si>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</si>
  <si>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</si>
  <si>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</si>
  <si>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outubro/2017</t>
  </si>
  <si>
    <t>Data da última atualização: 16/11/2017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</si>
</sst>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65050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K14" sqref="K14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3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>
        <f>1191.43-1192.43+51171.66-43.7</f>
        <v>51126.96000000001</v>
      </c>
      <c r="G8" s="9">
        <f>396537.97-396536.97+275096.41-147254.65</f>
        <v>127842.75999999998</v>
      </c>
      <c r="H8" s="9">
        <f>134207.86-134208.86+164315.47-38.95</f>
        <v>164275.52</v>
      </c>
      <c r="I8" s="9">
        <v>27174.94</v>
      </c>
      <c r="J8" s="9">
        <f>1459064.65-1459063.65+175502.52-1228157.95</f>
        <v>-1052654.43</v>
      </c>
      <c r="K8" s="9">
        <f>1197560.57-1197560.57+328598.66-868962.91</f>
        <v>-540364.25</v>
      </c>
      <c r="L8" s="9">
        <v>47919.55</v>
      </c>
      <c r="M8" s="9"/>
      <c r="N8" s="9"/>
      <c r="O8" s="12">
        <f>SUM(B8:N8)</f>
        <v>1960177.1599999995</v>
      </c>
    </row>
    <row r="9" spans="1:15" ht="25.5" customHeight="1">
      <c r="A9" s="11" t="s">
        <v>19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>
        <f>50+4583.55+4087.46</f>
        <v>8721.01</v>
      </c>
      <c r="G9" s="9">
        <f>1.4+3656.83+3261.05</f>
        <v>6919.280000000001</v>
      </c>
      <c r="H9" s="9">
        <f>-30+4113.73+3668.49</f>
        <v>7752.219999999999</v>
      </c>
      <c r="I9" s="9">
        <f>3702.07+3301.39</f>
        <v>7003.46</v>
      </c>
      <c r="J9" s="9">
        <v>3612.99</v>
      </c>
      <c r="K9" s="9">
        <v>17</v>
      </c>
      <c r="L9" s="9">
        <f>7294.76+6505.23</f>
        <v>13799.99</v>
      </c>
      <c r="M9" s="9"/>
      <c r="N9" s="9"/>
      <c r="O9" s="12">
        <f>SUM(B9:N9)</f>
        <v>892861.61</v>
      </c>
    </row>
    <row r="10" spans="1:15" ht="25.5" customHeight="1">
      <c r="A10" s="11" t="s">
        <v>20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>
        <v>5138.34</v>
      </c>
      <c r="G10" s="9">
        <v>4099.46</v>
      </c>
      <c r="H10" s="9">
        <f>-30+4611.67</f>
        <v>4581.67</v>
      </c>
      <c r="I10" s="9">
        <v>4150.17</v>
      </c>
      <c r="J10" s="9">
        <f>3221.94+213965+209900-209914.7</f>
        <v>217172.24</v>
      </c>
      <c r="K10" s="9">
        <v>0</v>
      </c>
      <c r="L10" s="9">
        <v>9534.9</v>
      </c>
      <c r="M10" s="9"/>
      <c r="N10" s="9"/>
      <c r="O10" s="12">
        <f>SUM(B10:N10)</f>
        <v>745419.42</v>
      </c>
    </row>
    <row r="11" spans="1:15" ht="25.5" customHeight="1">
      <c r="A11" s="11"/>
      <c r="B11" s="13">
        <f aca="true" t="shared" si="0" ref="B11:N11">SUM(B8:B10)</f>
        <v>7245633.219999999</v>
      </c>
      <c r="C11" s="13">
        <f t="shared" si="0"/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64986.31000000001</v>
      </c>
      <c r="G11" s="13">
        <f t="shared" si="0"/>
        <v>138861.49999999997</v>
      </c>
      <c r="H11" s="13">
        <f t="shared" si="0"/>
        <v>176609.41</v>
      </c>
      <c r="I11" s="13">
        <f t="shared" si="0"/>
        <v>38328.57</v>
      </c>
      <c r="J11" s="13">
        <f t="shared" si="0"/>
        <v>-831869.2</v>
      </c>
      <c r="K11" s="13">
        <f t="shared" si="0"/>
        <v>-540347.25</v>
      </c>
      <c r="L11" s="13">
        <f t="shared" si="0"/>
        <v>71254.44</v>
      </c>
      <c r="M11" s="13">
        <f t="shared" si="0"/>
        <v>0</v>
      </c>
      <c r="N11" s="13">
        <f t="shared" si="0"/>
        <v>0</v>
      </c>
      <c r="O11" s="14">
        <f>SUM(B11:N11)</f>
        <v>3598458.189999999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25.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500000</v>
      </c>
      <c r="L20" s="9">
        <v>-500000</v>
      </c>
      <c r="M20" s="9"/>
      <c r="N20" s="9"/>
      <c r="O20" s="12">
        <f>SUM(B20:N20)</f>
        <v>0</v>
      </c>
    </row>
    <row r="21" spans="1:15" ht="25.5" customHeight="1">
      <c r="A21" s="25" t="s">
        <v>27</v>
      </c>
      <c r="B21" s="9">
        <v>906088.61</v>
      </c>
      <c r="C21" s="9">
        <v>-200000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12">
        <f>SUM(B21:N21)</f>
        <v>706088.61</v>
      </c>
    </row>
    <row r="22" spans="1:15" ht="25.5" customHeight="1">
      <c r="A22" s="25"/>
      <c r="B22" s="26">
        <f aca="true" t="shared" si="1" ref="B22:K22">SUM(B20:B21)</f>
        <v>906088.61</v>
      </c>
      <c r="C22" s="26">
        <f t="shared" si="1"/>
        <v>-200000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500000</v>
      </c>
      <c r="L22" s="26">
        <v>0</v>
      </c>
      <c r="M22" s="26">
        <f>SUM(M20:M21)</f>
        <v>0</v>
      </c>
      <c r="N22" s="26">
        <f>SUM(N20:N21)</f>
        <v>0</v>
      </c>
      <c r="O22" s="27">
        <f>SUM(B22:N22)</f>
        <v>1206088.6099999999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2017-11-13T14:53:07Z</dcterms:modified>
  <cp:category/>
  <cp:version/>
  <cp:contentType/>
  <cp:contentStatus/>
</cp:coreProperties>
</file>