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DOF\ANO 2022\TRANSPARÊNCIA\6 -  ORDEM CRONOLÓGICA DE PAGAMENTO\06. Junho\"/>
    </mc:Choice>
  </mc:AlternateContent>
  <bookViews>
    <workbookView xWindow="0" yWindow="0" windowWidth="16380" windowHeight="8190" tabRatio="500"/>
  </bookViews>
  <sheets>
    <sheet name="Plan1" sheetId="1" r:id="rId1"/>
  </sheets>
  <definedNames>
    <definedName name="_xlnm._FilterDatabase" localSheetId="0">Plan1!$49:$58</definedName>
    <definedName name="_xlnm.Print_Area" localSheetId="0">Plan1!$A$1:$M$119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3" i="1" l="1"/>
  <c r="A113" i="1"/>
  <c r="L111" i="1"/>
  <c r="I111" i="1"/>
  <c r="L110" i="1"/>
  <c r="I110" i="1"/>
  <c r="B106" i="1"/>
  <c r="A106" i="1"/>
  <c r="L104" i="1"/>
  <c r="L103" i="1"/>
  <c r="L95" i="1"/>
  <c r="I95" i="1"/>
  <c r="L89" i="1"/>
  <c r="I89" i="1"/>
  <c r="L87" i="1"/>
  <c r="I87" i="1"/>
  <c r="L77" i="1"/>
  <c r="I77" i="1"/>
  <c r="L76" i="1"/>
  <c r="I76" i="1"/>
  <c r="L74" i="1"/>
  <c r="I74" i="1"/>
  <c r="L72" i="1"/>
  <c r="I72" i="1"/>
  <c r="L67" i="1"/>
  <c r="L65" i="1"/>
  <c r="I65" i="1"/>
  <c r="B58" i="1"/>
  <c r="A58" i="1"/>
  <c r="L53" i="1"/>
  <c r="I53" i="1"/>
  <c r="L52" i="1"/>
  <c r="I52" i="1"/>
  <c r="L51" i="1"/>
</calcChain>
</file>

<file path=xl/sharedStrings.xml><?xml version="1.0" encoding="utf-8"?>
<sst xmlns="http://schemas.openxmlformats.org/spreadsheetml/2006/main" count="1289" uniqueCount="462">
  <si>
    <t>JUNHO/2022</t>
  </si>
  <si>
    <t>ORDEM CRONOLÓGICA DE PAGAMENTOS – PGJ/AM</t>
  </si>
  <si>
    <r>
      <rPr>
        <b/>
        <sz val="14"/>
        <color rgb="FF000000"/>
        <rFont val="Arial"/>
        <family val="2"/>
        <charset val="1"/>
      </rPr>
      <t>ORDEM CRONOLÓGICA DE PAGAMENTO DE FORNECIMENTO DE</t>
    </r>
    <r>
      <rPr>
        <b/>
        <sz val="14"/>
        <color rgb="FF2A6099"/>
        <rFont val="Arial"/>
        <family val="2"/>
        <charset val="1"/>
      </rPr>
      <t xml:space="preserve"> BENS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</si>
  <si>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</si>
  <si>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</si>
  <si>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</si>
  <si>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</si>
  <si>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</si>
  <si>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</si>
  <si>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</si>
  <si>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</si>
  <si>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</si>
  <si>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</si>
  <si>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</si>
  <si>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</si>
  <si>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</si>
  <si>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JUNHO</t>
  </si>
  <si>
    <t xml:space="preserve">10847885000112 </t>
  </si>
  <si>
    <t>T DA S LUSTOSA COMERCIO E SERVICOS ME</t>
  </si>
  <si>
    <t>Liquidação da NE nº 2022NE0000942 - Referente a lona plástica e papel madeira à PGJ/AM pela T da S Lustosa, conforme PE nº 4.029/2021/PGJ, NFSe nº 000.005.846/2022 e SEI nº 2022.010595.</t>
  </si>
  <si>
    <t xml:space="preserve">5846/2022 </t>
  </si>
  <si>
    <t>1468/2022</t>
  </si>
  <si>
    <t>-</t>
  </si>
  <si>
    <t>2022.010595</t>
  </si>
  <si>
    <t xml:space="preserve">23032014000192 </t>
  </si>
  <si>
    <t>T N NETO EIRELI</t>
  </si>
  <si>
    <t>Liquidação da NE nº 2022NE0000072 - Referente a fornecimento de peças para manutenção de veículos à PGJ/AM pela T N Neto, relativo a abril/2022, conforme contrato nº 024/2018/PGJ, NFe nº 000.007.901/2022 e SEI nº 2022.010021.</t>
  </si>
  <si>
    <t>7901/2022</t>
  </si>
  <si>
    <t>1470/2022</t>
  </si>
  <si>
    <t>2022.010021</t>
  </si>
  <si>
    <t xml:space="preserve">26854929000171 </t>
  </si>
  <si>
    <t>DIDAQUE EMPREENDIMENTOS LTDA</t>
  </si>
  <si>
    <t>Liquidação da NE n. 2022NE0000618 - Referente a fornecimento de 3 armários de aço, tombos 19818 a 19820, à PJ de Coari pela DIDAQUE, conforme PE Nº 4.013/2021-CPL/MPAM/PGJ-SRP, NFe nº 537/2022 e SEI nº 2022.010886.</t>
  </si>
  <si>
    <t>537/2022</t>
  </si>
  <si>
    <t>1498/2022</t>
  </si>
  <si>
    <t>2022.010886</t>
  </si>
  <si>
    <t>Liquidação da NE n. 2022NE0000595 - Referente a fornecimento de 2 armários de aço, tombos 19823 a 19824, à PJ de Autazes pela DIDAQUE, conforme PE Nº 4.013/2021-CPL/MPAM/PGJ-SRP, NFe nº 535/2022 e SEI nº 2022.010907.</t>
  </si>
  <si>
    <t>535/2022</t>
  </si>
  <si>
    <t>1499/2022</t>
  </si>
  <si>
    <t>2022.010907</t>
  </si>
  <si>
    <t>Liquidação da NE n. 2022NE0000622 - Referente a fornecimento de 2 armários de aço, tombos 19821 a 19822, à PJ de Tefé pela DIDAQUE, conforme PE Nº 4.013/2021-CPL/MPAM/PGJ-SRP, NFe nº 536/2022 e SEI nº 2022.010896.</t>
  </si>
  <si>
    <t>536/2022</t>
  </si>
  <si>
    <t>1500/2022</t>
  </si>
  <si>
    <t>2022.010896</t>
  </si>
  <si>
    <t xml:space="preserve">07187128000155 </t>
  </si>
  <si>
    <t>VMAX BATERIAS LTDA</t>
  </si>
  <si>
    <t>Liquidação da NE nº 2022NE0000619 - Referente a fornecimento de baterias à PGJ/AM pela VMax Bateria Ltda, conforme PE nº 4.021/2021/PGJ, NFe nº 000.005.175/2022 e SEI nº 2022.010043.</t>
  </si>
  <si>
    <t>5175/2022</t>
  </si>
  <si>
    <t>1517/2022</t>
  </si>
  <si>
    <t>2022.010043</t>
  </si>
  <si>
    <t xml:space="preserve">40689972000150 </t>
  </si>
  <si>
    <t>HYPER TECHNOLOGIES COMERCIO DE INFORMÁTICA E SERVIÇOS EIRELI</t>
  </si>
  <si>
    <t>Liquidação da NE nº 2022NE0000620 - Referente a fornecimento de disco rígido interno tipo SSD à PGJ/AM pela Hyper Ltda, conforme PE nº 4.021/2021/PGJ, NFe nº 000.001.646/2022 e SEI nº 2022.009936.</t>
  </si>
  <si>
    <t>1646/2022</t>
  </si>
  <si>
    <t>1518/2022</t>
  </si>
  <si>
    <t>2022.009936</t>
  </si>
  <si>
    <t>Liquidação da NE nº 2022NE0000385 - Referente a fornecimento de disco rígido interno tipo SSD à PGJ/AM pela Hyper Ltda, conforme PE nº 4.021/2021/PGJ, NFe nº 000.001.414/2022 e SEI nº 2022.009938.</t>
  </si>
  <si>
    <t>1414/2022</t>
  </si>
  <si>
    <t>1519/2022</t>
  </si>
  <si>
    <t>2022.009938</t>
  </si>
  <si>
    <t xml:space="preserve">  </t>
  </si>
  <si>
    <t xml:space="preserve">41046531000100 </t>
  </si>
  <si>
    <t>JUVENAL DA SILVA 40334520282</t>
  </si>
  <si>
    <t>Liquidação da NE n. 2022NE0000842 - Referente a fornecimento de 1 Botija de Gás GPL, tombo 19828, à PJ de Autazaes por JUVENAL DA SILVA, conforme PE Nº 4.013/2021-CPL/MPAM/PGJ-SRP, NFe nº 114/2022 e SEI nº 2022.011020.</t>
  </si>
  <si>
    <t>114/2022</t>
  </si>
  <si>
    <t>1571/2022</t>
  </si>
  <si>
    <t>2022.011020</t>
  </si>
  <si>
    <t>Liquidação da NE nº 2022NE0000768 - Referente aquisição de 1 Botija de Gás GPL, de tombo nº 19830, a PGJ/AM por JUVENAL DA SILVA conforme PE Nº 4.013/2021, NF nº 109/2022 e SEI nº 2022.009660.</t>
  </si>
  <si>
    <t>109/2022</t>
  </si>
  <si>
    <t>1575/2022</t>
  </si>
  <si>
    <t>2022.009660</t>
  </si>
  <si>
    <t xml:space="preserve">40328243000178 </t>
  </si>
  <si>
    <t>GERCI KETHLEM DA CONCEICAO LOPES</t>
  </si>
  <si>
    <t>Liquidação da NE nº 2022NE0000864 - Referente aquisição de 1 Forno Micro-ondas 110V capacidade 30 L, com tombo nº 19831, a PGJ/AM por GERCI KETHLEM DA CONCEICAO LOPES conforme PE Nº 4.013/2022, NF nº 42/2022 e SEI nº 2022.011092.</t>
  </si>
  <si>
    <t>42/2022</t>
  </si>
  <si>
    <t>1577/2022</t>
  </si>
  <si>
    <t>2022.011092</t>
  </si>
  <si>
    <t>Liquidação da NE nº 2022NE0000840 - Referente aquisição de 1 Forno Micro-ondas 110V capacidade 35 L, com tombo nº 19825, a PGJ/AM por GERCI KETHLEM DA CONCEICAO LOPES conforme PE Nº 4.013/2022, NF nº 40/2022 e SEI nº 2022.011109.</t>
  </si>
  <si>
    <t>40/2022</t>
  </si>
  <si>
    <t>1578/2022</t>
  </si>
  <si>
    <t>2022.011109</t>
  </si>
  <si>
    <t>Liquidação da NE nº 2022NE0000986 - Referente aquisição de 1 Forno Micro-ondas 110V capacidade 30 L, com tombo nº 19826, a PGJ/AM por GERCI KETHLEM DA CONCEICAO LOPES conforme PE Nº 4.013/2022, NF nº 41/2022 e SEI nº 2022.011099.</t>
  </si>
  <si>
    <t>41/2022</t>
  </si>
  <si>
    <t>1579/2022</t>
  </si>
  <si>
    <t>2022.011099</t>
  </si>
  <si>
    <t xml:space="preserve">10855056000181 </t>
  </si>
  <si>
    <t xml:space="preserve">ANDRE DE VASCONCELOS GITIRANA </t>
  </si>
  <si>
    <t>Liquidação da NE nº 2022NE0000466 - Ref. aquisição de 18 Televisões LED Smart 55, marca e modelo LG/55N7310PSC, com tombos de nº 19832 a 19849, a PGJ/AM por ANDRE DE VASCONCELOS GITIRANA conf. PE Nº 4.033/2022, NF nº 1453/2022 e SEI nº 2022.011222.</t>
  </si>
  <si>
    <t>1453/2022</t>
  </si>
  <si>
    <t>1585/2022</t>
  </si>
  <si>
    <t>2022.011222</t>
  </si>
  <si>
    <t>06536588000189</t>
  </si>
  <si>
    <t>HORIZONTE MÓVEIS DE ESCRITÓRIO – EIRELI</t>
  </si>
  <si>
    <t>Liquidação da NE nº 2021NE0000959 - Ref. aquisição de 2 Mesas em L com tombos de nº 19850 e 19851, a PGJ/AM por HORIZONTE MÓVEIS DE ESCRITÓRIO – EIRELI conf. PE Nº 4.013/2022, NF nº 2435/2022 e SEI nº 2022.011303.</t>
  </si>
  <si>
    <t>2435/2022</t>
  </si>
  <si>
    <t>1595/2022</t>
  </si>
  <si>
    <t>2022.011303</t>
  </si>
  <si>
    <t>Aquisição de 2 (duas) Mesas retas 1,20 (m), marca e modelo HM/MEI120, 1 (uma) Mesa reta 0,80 (m), marca e modelo HM/ME80 e 2 (duas) cadeiras giratórias tipo secretária, tombos nº 19804 e 19858 ao 19861, objetivando atender às necessidades de utilização da Promotoria de Justiça de Rio Preto da Eva, conforme NF-e nº 2435 e demais documentos do PI-SEI 2022.011458.</t>
  </si>
  <si>
    <t>1597/2022</t>
  </si>
  <si>
    <t>2022.011458</t>
  </si>
  <si>
    <t>Liquidação da NE n. 2021NE0001077 - Referente a fornecimento de 1 mesa reta, tombo 19780, à CEAF pela HORIZONTE MÓVEIS, conforme PE Nº 4.013/2022-CPL/MPAM/PGJ-SRP, NFe nº 2435/2022 e SEI nº 2022.011546.</t>
  </si>
  <si>
    <t>1600/2022</t>
  </si>
  <si>
    <t>2022.011546</t>
  </si>
  <si>
    <t>Liquidação da NE n. 2022NE0000616 - Ref. a fornecimento de 3 mesas em L, 7 mesas retas e 2 longarinas, tombos 19870 a 19881, à PJ de Coari pela HORIZONTE MÓVEIS, conf. PE Nº 4.013/2022-CPL/MPAM/PGJ-SRP, NFe nº 2435/2022 e SEI nº 2022.011530.</t>
  </si>
  <si>
    <t>1601/2022</t>
  </si>
  <si>
    <t>2022.011530</t>
  </si>
  <si>
    <t>Liquidação da NE n. 2021NE0001812 - Ref. a fornecimento de 1 mesa em L e 2 mesas retas, tombos 19801, 19868 e 19869, à 77ª PJ pela HORIZONTE MÓVEIS, conf. PE Nº 4.013/2022-CPL/MPAM/PGJ-SRP, NFe nº 2435/2022 e SEI nº 2022.011526.</t>
  </si>
  <si>
    <t>1602/2022</t>
  </si>
  <si>
    <t>2022.011526</t>
  </si>
  <si>
    <t>Liquidação da NE n. 2021NE0002014 - Referente a fornecimento de 1 mesa em L, tombo 19808, à Subcorregedoria-Geral da PGJ/AM pela HORIZONTE MÓVEIS, conforme PE Nº 4.013/2022-CPL/MPAM/PGJ-SRP, NFe nº 2435/2022 e SEI nº 2022.011527.</t>
  </si>
  <si>
    <t>1603/2022</t>
  </si>
  <si>
    <t>2022.011527</t>
  </si>
  <si>
    <t>Liquidação da NE n. 2021NE0001665 - Referente a fornecimento de 1 mesa reta, tombo 19785, à 64ª PJ pela HORIZONTE MÓVEIS, conforme PE Nº 4.013/2022-CPL/MPAM/PGJ-SRP, NFe nº 2435/2022 e SEI nº 2022.011524.</t>
  </si>
  <si>
    <t>1604/2022</t>
  </si>
  <si>
    <t>2022.011524</t>
  </si>
  <si>
    <t>1605/2022</t>
  </si>
  <si>
    <t>2022.011471</t>
  </si>
  <si>
    <t>Liquidação da NE n. 2021NE0001106 - Ref. a fornecimento de 1 mesa em L e 1 mesa reta, tombos 19856 e 19857, à PJ de Urucurituba pela HORIZONTE MÓVEIS, conf. PE Nº 4.013/2022-CPL/MPAM/PGJ-SRP, NFe nº 2435/2022 e SEI nº 2022.011408.</t>
  </si>
  <si>
    <t>1606/2022</t>
  </si>
  <si>
    <t>2022.011408</t>
  </si>
  <si>
    <t>Liquidação da NE n. 2021NE0001104 - Ref. a fornecimento de 1 mesa em L e 3 mesas em L, tombos 19776 a 19779, à Secretaria dos Órgãos Colegiados pela HORIZONTE MÓVEIS, conf. PE Nº 4.013/2022-CPL/MPAM/PGJ-SRP, NFe nº 2435/2022 e SEI nº 2022.011315.</t>
  </si>
  <si>
    <t>1607/2022</t>
  </si>
  <si>
    <t>2022.011315</t>
  </si>
  <si>
    <t>Liquidação da NE n. 2021NE0001146 - Ref. a fornec. de 1 mesa em L e 3 mesas retas, tombos 19786, 19787, 19798 e 19805 à 24º PJ pela HORIZONTE MÓVEIS, conforme PE Nº 4.013/2022-CPL/MPAM/PGJ-SRP, NFe nº 2435/2022 e SEI nº 2022.011446.</t>
  </si>
  <si>
    <t>1608/2022</t>
  </si>
  <si>
    <t>2022.011446</t>
  </si>
  <si>
    <t>Liquidação da NE n. 2021NE0001080 - Ref. a fornec. de 1 mesa em reta e 1 longarina, tombos 19809 e 19813, à PJ de Boa Vista dos Ramos pela HORIZONTE MÓVEIS, conf. PE Nº 4.013/2022-CPL/MPAM/PGJ-SRP, NFe nº 2435/2022 e SEI nº 2022.011436.</t>
  </si>
  <si>
    <t>1609/2022</t>
  </si>
  <si>
    <t>2022.011436</t>
  </si>
  <si>
    <t>Liquidação da NE n. 2021NE0001075 - Ref. a fornec. de 1 mesa em reta e 1 longarina, tombos 19809 e 19813, à PJ de Boa Vista dos Ramos pela HORIZONTE MÓVEIS, conf. PE Nº 4.013/2022-CPL/MPAM/PGJ-SRP, NFe nº 2435/2022 e SEI nº 2022.011436.</t>
  </si>
  <si>
    <t>1610/2022</t>
  </si>
  <si>
    <t>Liquidação da NE n. 2021NE0001103 - Ref. a fornec. de 1 mesa em L, 2 mesas retas, 1 mesa redonda e 1 cadeira giratória tipo secretária, tombos 19788, 19852 a 19855, ao Programa Recomeçar pela HORIZONTE, conf. NFe nº 2435/2022 e SEI nº 2022.011330.</t>
  </si>
  <si>
    <t>1618/2022</t>
  </si>
  <si>
    <t>2022.011330</t>
  </si>
  <si>
    <t>31137100000198</t>
  </si>
  <si>
    <t xml:space="preserve"> DANIEL NOBRE B DE AZEVEDO</t>
  </si>
  <si>
    <t>Liquidação da NE n. 2021NE0001281 - Ref. a fornec. de 3 cadeiras giratórias e 1 estante de aço, tombos 19797, 19803, 19882 e 19883, à PJ de Boa Vista dos Ramos por DANIEL NOBRE, conf. PE Nº 4.013/2022-CPL/MPAM/PGJ-SRP, NFe nº 80 e SEI nº 2022.011338.</t>
  </si>
  <si>
    <t>80/2022</t>
  </si>
  <si>
    <t>1627/2022</t>
  </si>
  <si>
    <t>2022.011338</t>
  </si>
  <si>
    <t>Liquidação da NE n. 2021NE0001162 - Referente a fornecimento de 2 cadeiras giratórias, tombos 19890 e 19891, à PJ de Rio Preto da Eva por DANIEL NOBRE, conforme PE Nº 4.013/2021-CPL/MPAM/PGJ-SRP, NFe nº 79 e SEI nº 2022.011445.</t>
  </si>
  <si>
    <t>79/2022</t>
  </si>
  <si>
    <t>1628/2022</t>
  </si>
  <si>
    <t>2022.011445</t>
  </si>
  <si>
    <t>Liquidação da NE n. 2022NE0000467 - Ref. a fornec. de equip. eletrônicos (TV’s, suportes fixos, cabos HDMI e antenas digitais), à PGJ/AM por ANDRE DE VASCONCELOS, conf. PE Nº 4.033/2022-CPL/MPAM/PGJ-SRP, NFe nº 1454 e SEI nº 2022.011291.</t>
  </si>
  <si>
    <t>1454/2022</t>
  </si>
  <si>
    <t>1630/2022</t>
  </si>
  <si>
    <t>2022.011291</t>
  </si>
  <si>
    <t>Liquidação da NE n. 2021NE0001099 - Ref. a fornec. de 2 cadeiras giratórias e 2 poltronas presidentes, tombos 19898 a 19901, à PJ de Boa Vista dos Ramos por DANIEL NOBRE, conf. PE Nº 4.013/2021-CPL/MPAM/PGJ-SRP, NFe nº 76 e SEI nº 2022.011679.</t>
  </si>
  <si>
    <t>76/2022</t>
  </si>
  <si>
    <t>1631/2022</t>
  </si>
  <si>
    <t>2022.011679</t>
  </si>
  <si>
    <t>Liquidação da NE n. 2021NE0001105 - Ref. a fornec. de 2 estantes em aço e 2 cadeiras giratórias, tombos 19884 a 19887, à PJ de Coari por DANIEL NOBRE, conf. PE Nº 4.013/2021-CPL/MPAM/PGJ-SRP, NFe nº 77 e SEI nº 2022.011415.</t>
  </si>
  <si>
    <t>77/2022</t>
  </si>
  <si>
    <t>1632/2022</t>
  </si>
  <si>
    <t>2022.011415</t>
  </si>
  <si>
    <t>Liquidação da NE n. 2021NE0001295 - Referente a fornecimento de 2 cadeiras giratórias, tombos 19888 e 19889, à PJ de Carauari por DANIEL NOBRE, conforme PE Nº 4.013/2021-CPL/MPAM/PGJ-SRP, NFe nº 81 e SEI nº 2022.011435.</t>
  </si>
  <si>
    <t>81/2022</t>
  </si>
  <si>
    <t>1633/2022</t>
  </si>
  <si>
    <t>2022.011435</t>
  </si>
  <si>
    <t>Liquidação da NE n. 2022NE0001018 - Referente a fornecimento de 1 forno micro-ondas, tombo 19817, à PJ de Novo Airão por GERCI KETHLEM, conforme PE Nº 4.013/2022-CPL/MPAM/PGJ-SRP, NFe nº 43 e SEI nº 2022.011879.</t>
  </si>
  <si>
    <t>43/2022</t>
  </si>
  <si>
    <t>1649/2022</t>
  </si>
  <si>
    <t>2022.011879</t>
  </si>
  <si>
    <t xml:space="preserve">31137100000198 </t>
  </si>
  <si>
    <t>DANIEL NOBRE B DE AZEVEDO</t>
  </si>
  <si>
    <t>Liquidação da NE n. 2021NE0001108 - Ref. a fornec. de 2 cadeiras giratórias e 4 cadeiras fixas, tombos 19892 a 19897, à PJ de Urucurituba por DANIEL NOBRE, conf. PE Nº 4.013/2022-CPL/MPAM/PGJ-SRP, NFe nº 78 e SEI nº 2022.011450.</t>
  </si>
  <si>
    <t>78/2022</t>
  </si>
  <si>
    <t>1650/2022</t>
  </si>
  <si>
    <t>2022.011450</t>
  </si>
  <si>
    <t xml:space="preserve">32089185000149 </t>
  </si>
  <si>
    <t>SOUZA E FRAGATA SERVICOS DE REFORMAS, MANUTENCAO, LIMPEZA E CONSERVACAO PREDIAL LTDA</t>
  </si>
  <si>
    <t xml:space="preserve">Liquidação da NE nº 2022NE0000089 - Ref. a fornecimento e distribuição de água mineral potável a PGJ/AM pela SOUZA E FRAGATA SERV. DE REF., MANUT., LIMPEZA E CONS. LTDA, rel. a Março/2022, conf. CT nº 015/2021/PGJ, NF nº 24 e SEI nº 2022.011814. </t>
  </si>
  <si>
    <t>24/2022</t>
  </si>
  <si>
    <t>1658/2022</t>
  </si>
  <si>
    <t>2022.011814</t>
  </si>
  <si>
    <t xml:space="preserve">37197048000141 </t>
  </si>
  <si>
    <t>V H COMÉRCIO DE PRODUTOS ALIMENTÍCIOS E SERVIÇO DE MANUTENÇÃO</t>
  </si>
  <si>
    <t>Liquidação da NE n. 2022NE0000273 - Ref. a fornec. de 280 pacotes de café em pó, relativo a 4ª entrega parcial do produto à PGJ/AM pela V H COMÉRCIO, conf. PE Nº 4.001/2022-CPL/MPAM/PGJ-SRP, NFe nº 124 e SEI nº 2022.007260.</t>
  </si>
  <si>
    <t>124/2022</t>
  </si>
  <si>
    <t>1704/2022</t>
  </si>
  <si>
    <t>2022.007260</t>
  </si>
  <si>
    <t>Fonte da informação: Sistema eletronico de informações (SEI) e sistema AFI. DOF/MPAM.</t>
  </si>
  <si>
    <t>Data da última atualização:</t>
  </si>
  <si>
    <r>
      <rPr>
        <b/>
        <sz val="14"/>
        <color rgb="FF000000"/>
        <rFont val="Arial"/>
        <family val="2"/>
        <charset val="1"/>
      </rPr>
      <t xml:space="preserve">ORDEM CRONOLÓGICA DE PAGAMENTO DE </t>
    </r>
    <r>
      <rPr>
        <b/>
        <sz val="14"/>
        <color rgb="FF2A6099"/>
        <rFont val="Arial"/>
        <family val="2"/>
        <charset val="1"/>
      </rPr>
      <t xml:space="preserve"> LOCAÇÕES</t>
    </r>
  </si>
  <si>
    <t xml:space="preserve">81838018115 </t>
  </si>
  <si>
    <t>SAMUEL MENDES DA SILVA</t>
  </si>
  <si>
    <t>Liquidação da NE n. 2022NE0000194 - Referente a locação de imóvel na comarca de Juruá/AM, relativo a maio de 2022, conforme contrato nº 004/2021/PGJ, Recibo nº 05/2022 e SEI nº 2022.010544.</t>
  </si>
  <si>
    <t>Recibo 05/2022</t>
  </si>
  <si>
    <t>1497/2022</t>
  </si>
  <si>
    <t>2022.010544</t>
  </si>
  <si>
    <t xml:space="preserve">28407393215 </t>
  </si>
  <si>
    <t>VERA NEIDE PINTO CAVALCANTE</t>
  </si>
  <si>
    <t>Liquidação da NE n. 2022NE0000074 - Referente a locação de imóvel da PJ de Coari por VERA NEIDE PINTO CAVALCANTE, relativo a 10 dias de maio de 2022, conforme contrato nº 019/2018/PGJ, Recibo nº 05/2022 e SEI nº 2022.010553.</t>
  </si>
  <si>
    <t>1501/2022</t>
  </si>
  <si>
    <t>2022.010553</t>
  </si>
  <si>
    <t>ABRIL</t>
  </si>
  <si>
    <t xml:space="preserve">03146650215 </t>
  </si>
  <si>
    <t>VANIAS BATISTA MENDONÇA</t>
  </si>
  <si>
    <t>Liquidação da NE n. 2022NE0000055 - Referente a locação da UNAD Aleixo por VANIAS BATISTA MENDONÇA, relativo a março de 2022, conforme contrato nº 033/2019/PGJ, Recibo nº 03/2022 e SEI nº 2022.010547.</t>
  </si>
  <si>
    <t>Recibo 03/2022</t>
  </si>
  <si>
    <t>1502/2022</t>
  </si>
  <si>
    <t>2022.010547</t>
  </si>
  <si>
    <t>Liquidação da NE nº 2022NE0000055 - Referente a locação de imóvel (situado André Araújo 129 Aleixo) à PGJ/AM por Vanias B. Mendonça, conforme contrato nº 033/2019/PGJ, recibo nº 04/2022 e SEI nº 2022.009259.</t>
  </si>
  <si>
    <t>Recibo 04/2022</t>
  </si>
  <si>
    <t>1521/2022</t>
  </si>
  <si>
    <t>2022.009259</t>
  </si>
  <si>
    <t xml:space="preserve">84468636000152 </t>
  </si>
  <si>
    <t>COENCIL EMPREENDIMENTOS IMOBILIÁRIOS LTDA</t>
  </si>
  <si>
    <t>Liquidação da NE nº 2022NE0000086 - Ref. a locação de imóvel da UNAD Adrianópolis a PGJ/AM pela COENCIL EMPREENDIMENTOS IMOBILIARIOS LTDA, relativo ao mês de Abril/2022, conforme contrato nº 032/2018/PGJ, recibo 043/2022 e SEI nº 2022.008297.</t>
  </si>
  <si>
    <t>Recibo 043/2022</t>
  </si>
  <si>
    <t>1582/2022</t>
  </si>
  <si>
    <t>2022.008297</t>
  </si>
  <si>
    <t>Liquidação da NE nº 2022NE0000086 - Ref. a locação de imóvel da UNAD Adrianópolis a PGJ/AM pela COENCIL EMPREENDIMENTOS IMOBILIARIOS LTDA, relativo ao mês de Maio/2022, conforme contrato nº 032/2018/PGJ, recibo 044/2022 e SEI nº 2022.010554.</t>
  </si>
  <si>
    <t>Recibo 044/2022</t>
  </si>
  <si>
    <t>1593/2022</t>
  </si>
  <si>
    <t>2022.010554</t>
  </si>
  <si>
    <t xml:space="preserve">05828884000190 </t>
  </si>
  <si>
    <t>ALVES LIRA LTDA</t>
  </si>
  <si>
    <t>Liquidação da NE nº 2022NE0000061 - Ref. a locação de imóvel da Rua Belo Horizonte, n° 500, Aleixo a PGJ/AM por ALVES LIRA LTDA, relativo ao mês de maio/2022, conforme contrato nº 016/2020/PGJ, recibo 05/2022 e SEI nº 2022.011386</t>
  </si>
  <si>
    <t>1657/2022</t>
  </si>
  <si>
    <t>2022.011386</t>
  </si>
  <si>
    <r>
      <rPr>
        <b/>
        <sz val="14"/>
        <color rgb="FF000000"/>
        <rFont val="Arial"/>
        <family val="2"/>
        <charset val="1"/>
      </rPr>
      <t xml:space="preserve">ORDEM CRONOLÓGICA DE PAGAMENTOS DE PRESTAÇÃO DE </t>
    </r>
    <r>
      <rPr>
        <b/>
        <sz val="14"/>
        <color rgb="FF2A6099"/>
        <rFont val="Arial"/>
        <family val="2"/>
        <charset val="1"/>
      </rPr>
      <t>SERVIÇOS</t>
    </r>
  </si>
  <si>
    <t>MAIO</t>
  </si>
  <si>
    <t xml:space="preserve">00360305000104 </t>
  </si>
  <si>
    <t>CAIXA ECONOMICA FEDERAL</t>
  </si>
  <si>
    <t>Liquidação da NE nº 2022NE0000861 - Referente a tarifas bancárias cobradas na conta corrente 57-8, ag. 2980 da PGJ/AM pela Caixa Econômica Federal, no período de novembro/2021 a abril/2022, conforme SEI nº 2022.009068.</t>
  </si>
  <si>
    <t>Memorando 011/2022</t>
  </si>
  <si>
    <t>NÃO HOUVE</t>
  </si>
  <si>
    <t>NL 1453 CANCELADA PELA NL 1725</t>
  </si>
  <si>
    <t>2022.009068</t>
  </si>
  <si>
    <t xml:space="preserve">10181964000137 </t>
  </si>
  <si>
    <t>OCA  VIAGENS E TURISMO DA AMAZONIA LIMITADA</t>
  </si>
  <si>
    <t>Liquidação da NE nº 2022NE0000066 - Referente a serviço de agenciamento de viagens à PGJ/AM pela Oca Turismo, relativo a abril/2022, conforme contrato nº 023/2021/PGJ, fatura 55972/2022 e SEI nº 2022.009262.</t>
  </si>
  <si>
    <t>Fatura 55972/2022</t>
  </si>
  <si>
    <t>1467/2022</t>
  </si>
  <si>
    <t>2022.009262</t>
  </si>
  <si>
    <t>Liquidação da NE nº 2022NE0000071 - Referente a serviço de manutenção de veículos à PGJ/AM pela T N Neto, relativo a abril/2022, conforme contrato nº 024/2018/PGJ, NFSe nº 1867/2022 e SEI nº 2022.010021.</t>
  </si>
  <si>
    <t>1867/2022</t>
  </si>
  <si>
    <t>1469/2022</t>
  </si>
  <si>
    <t xml:space="preserve">76535764000143 </t>
  </si>
  <si>
    <t>OI S.A.</t>
  </si>
  <si>
    <t>Liquidação da NE nº 2022NE0000081 - Referente a serviço de telefonia fixa à PGJ/AM pela Oi S.A., relativo a fevereiro/2022, conforme contrato nº 029/2016/PGJ, fatura nº 0300039237389/2022 e SEI nº 2022.005192.</t>
  </si>
  <si>
    <t>300039237389</t>
  </si>
  <si>
    <t>1471/2022</t>
  </si>
  <si>
    <t>2022.005192</t>
  </si>
  <si>
    <t xml:space="preserve">40432544000147 </t>
  </si>
  <si>
    <t>CLARO S A</t>
  </si>
  <si>
    <t>Liquidação da NE n. 2022NE0000396 - Referente a serviço de ligação de Longa Distância Nacional - LDN não cobertos pelo CT 035/2018/PGJ a PGJ/AM pela CLARO S A, rel. a meses diversos, conforme Faturas diversas e SEI nº 2022.002807.</t>
  </si>
  <si>
    <t>Faturas Diversas</t>
  </si>
  <si>
    <t>1478/2022</t>
  </si>
  <si>
    <t>2022.002807.</t>
  </si>
  <si>
    <t xml:space="preserve">00604122000197 </t>
  </si>
  <si>
    <t>TRIVALE INSTITUICAO DE PAGAMENTO LTDA</t>
  </si>
  <si>
    <t>Liquidação da NE n. 2022NE0000044 - Ref. a fornecimento de cartões magnéticos à PGJ/AM pela TRIVALE ADMINISTRAÇÃO LTDA, relativo a maio de 2022, conf. contrato nº 015/2020/PGJ, NFSe nº 1891326/2022 e SEI nº 2022.010743.</t>
  </si>
  <si>
    <t>1891326/2022</t>
  </si>
  <si>
    <t>1479/2022</t>
  </si>
  <si>
    <t>2022.010743</t>
  </si>
  <si>
    <t xml:space="preserve">04301769000109 </t>
  </si>
  <si>
    <t>FUNDO DE MODERNIZAÇÃO E REAPARELHAMENTO DO PODER JUDICIARIO ESTADUAL</t>
  </si>
  <si>
    <t>Liquidação da NE n. 2022NE0000711 - Referente a cessão onerosa de espaços do TJ/AM à PGJ/AM pelo FMRPJE, relativo a março e abril de 2022, conforme contrato nº 001/2021/TJ, recibo nº s/n e SEI nº 2022.009194.</t>
  </si>
  <si>
    <t>Memorando 58/2022</t>
  </si>
  <si>
    <t>1480/2022</t>
  </si>
  <si>
    <t>2022.009194</t>
  </si>
  <si>
    <t>Liquidação da NE n. 2022NE0000085 - Referente a serviços de acesso dedicado à Internet com proteção Anti-DDoS à PGJ/AM pela OI S.A., relativo a abril de 2022, conforme contrato nº 032/2021/PGJ, Fatura nº 300039249886/2022 e SEI nº 2022.009729.</t>
  </si>
  <si>
    <t>300039249886</t>
  </si>
  <si>
    <t>1495/2022</t>
  </si>
  <si>
    <t>2022.009729</t>
  </si>
  <si>
    <t>Liquidação da NE n. 2022NE0000085 - Referente a instalação do link de dados de acesso dedicado à Internet com proteção Anti-DDoS à PGJ/AM pela OI S.A., relativo a abril de 2022, conf. contrato nº 032/2021/PGJ, NFSTe nº 232/2022 e SEI nº 2022.009729.</t>
  </si>
  <si>
    <t>232/2022</t>
  </si>
  <si>
    <t>1496/2022</t>
  </si>
  <si>
    <t xml:space="preserve">12715889000172 </t>
  </si>
  <si>
    <t>CASA NOVA ENGENHARIA E CONSULTORIA LTDA  ME</t>
  </si>
  <si>
    <t>Liquidação da NE n. 2022NE0000068 - Referente a serviços de manutenção preventiva e corretiva da ETE da PGJ/MPAM, relativo a 12ª medição, conforme contrato nº 008/2021/PGJ, NFSe nº 184/2022 e SEI nº 2022.010723.</t>
  </si>
  <si>
    <t>184/2022</t>
  </si>
  <si>
    <t>1503/2022</t>
  </si>
  <si>
    <t>2022.010723</t>
  </si>
  <si>
    <t xml:space="preserve">21993683000103 </t>
  </si>
  <si>
    <t>V&amp;P SERVIÇOS DE VIAGENS LTDA</t>
  </si>
  <si>
    <t>Liquidação da NE nº 2022NE0000798 - Referente a serviço de agenciamento de viagem (indenizatório) à PGJ/AM pela V &amp; P Ltda, relativo a outubro/2021, conforme despacho nº 135.2022.01AJ-SUBADM, fatura 2075/2021 e SEI nº 2021.018917.</t>
  </si>
  <si>
    <t>Fatura 2075/2021</t>
  </si>
  <si>
    <t>1512/2022</t>
  </si>
  <si>
    <t>2021.018917</t>
  </si>
  <si>
    <t xml:space="preserve">04407920000180 </t>
  </si>
  <si>
    <t>PRODAM PROCESSAMENTO DE DADOS AMAZONAS SA</t>
  </si>
  <si>
    <t>Liquidação da NE nº 2022NE0000059 - Ref. serv. de execução de sistema AJURI a PGJ/AM pela PRODAM - Process. de dados Amazonas S.A, rel. a Maio/2022, conforme contrato nº 012/2021/PGJ, NFSe nº 29734/2022 e SEI nº 2022.010741.</t>
  </si>
  <si>
    <t>29734/2022</t>
  </si>
  <si>
    <t>1513/2022</t>
  </si>
  <si>
    <t>2022.010741</t>
  </si>
  <si>
    <t xml:space="preserve">61074175000138 </t>
  </si>
  <si>
    <t>MAPFRE SEGUROS GERAIS S/A</t>
  </si>
  <si>
    <t>Liquidação da NE nº 2022NE0000285 - Referente a serviço de seguro da frota da PGJ/AM pela MAPFRE, conforme contrato nº 008/2020/PGJ, apólice nº 2143000086831/2022 e SEI nº 2022.009876.</t>
  </si>
  <si>
    <t xml:space="preserve"> Recibo 2143000086831</t>
  </si>
  <si>
    <t>1514/2022</t>
  </si>
  <si>
    <t>2022.009876</t>
  </si>
  <si>
    <t xml:space="preserve">08584308000133 </t>
  </si>
  <si>
    <t>ECOSEGM E CONSULTORIA AMBIENTAL LTDA ME</t>
  </si>
  <si>
    <t>Liquidação da NE nº 2021NE0000418 - Ref. a serviço de análise laboratoriais a PGJ/AM pela ECOSEGME CONSULTORIA AMBIENTAL LTDA ME, rel. ao período de 31/04 a 20/05/2022, conf. CT nº 003/2020/PGJ, NFSe nº 2868/2022 e SEI nº 2022.010736.</t>
  </si>
  <si>
    <t xml:space="preserve">2868/2022 </t>
  </si>
  <si>
    <t>1515/2022</t>
  </si>
  <si>
    <t>2022.010736</t>
  </si>
  <si>
    <t xml:space="preserve">82845322000104 </t>
  </si>
  <si>
    <t>SOFTPLAN PLANEJAMENTO E SISTEMAS LTDA</t>
  </si>
  <si>
    <t>Liquidação da NE nº 2022NE0000083 - Referente a serviço de sustentação à PGJ/AM pela Softplan Ltda, relativo a março/2022, conforme contrato nº 019/2021/PGJ, NFSe nº 441438/2022 e SEI nº 2022.009738.</t>
  </si>
  <si>
    <t>441438/2022</t>
  </si>
  <si>
    <t>1516/2022</t>
  </si>
  <si>
    <t>2022.009738</t>
  </si>
  <si>
    <t xml:space="preserve">04224028000163 </t>
  </si>
  <si>
    <t>DEPARTAMENTO ESTADUAL DE TRANSITO DETRAN</t>
  </si>
  <si>
    <t>Liquidação da NE n. 2022NE0001022 - Referente as taxas de serviços para licenciamento anual 2022 da frota da PGJ/AM ao DETRAN/AM, conforme despacho nº 248.2022.04AJ-SUBADM e SEI nº 2022.005550.</t>
  </si>
  <si>
    <t>Memorando 139/2022</t>
  </si>
  <si>
    <t>1520/2022</t>
  </si>
  <si>
    <t>Conforme Lei nº 14.133/2021, Art. 141, inciso V, justificamos o pagamento tardio da NL 1520/2022,  devido à inconsistência no pagamento em data anterior,  com o intuito de assegurar a integridade do patrimônio público ou para manter o funcionamento das atividades finalísticas deste órgão (OB não tramitada devido à inconsistência nos dados bancários).</t>
  </si>
  <si>
    <t>2022.005550</t>
  </si>
  <si>
    <t xml:space="preserve">02341467000120 </t>
  </si>
  <si>
    <t>AMAZONAS ENERGIA S/A</t>
  </si>
  <si>
    <t>Liquidação da NE nº 2022NE0000052 - Referente a fornecimento de energia elétrica a PGJ/AM pela AMAZONAS DISTRIBUIDORA DE ENERGIA S/A, relativo a Maio/2022, conforme contrato nº 010/2021/PGJ, Fatura nº 59236938/2022 e SEI nº 2022.010841.</t>
  </si>
  <si>
    <t>Fatura 59236938/2022</t>
  </si>
  <si>
    <t>1522/2022</t>
  </si>
  <si>
    <t>2022.010841</t>
  </si>
  <si>
    <t xml:space="preserve">34028316000375 </t>
  </si>
  <si>
    <t>EMPRESA BRASILEIRA DE CORREIOS E TELEGRAFOS EBCT</t>
  </si>
  <si>
    <t>Liquidação da NE n. 2022NE0000204 - Referente a serviços postais à PGJ/AM pela EBCT, relativo a abril de 2022, conforme contrato nº 035/2021/PGJ, Fatura nº 61316/2022 e SEI nº 2022.008649.</t>
  </si>
  <si>
    <t>Fatura 61316/2022</t>
  </si>
  <si>
    <t>1537/2022</t>
  </si>
  <si>
    <t>2022.008649</t>
  </si>
  <si>
    <t xml:space="preserve">26605545000115 </t>
  </si>
  <si>
    <t>SIDI SERVIÇOS DE COMUNICAÇAO LTDA  ME</t>
  </si>
  <si>
    <t>Liquidação da NE nº 2022NE0000073 - Ref. a serv. de acesso à internet através de link de dados a PGJ/AM pela SIDI SERVIÇOS DE COMUNICAÇÃO LTDA - ME, rel. a Abril/2022, conf. contrato nº 044/2018/PGJ - 4º TA, NFSe nº 7497/2022 e SEI nº 2022.009251.</t>
  </si>
  <si>
    <t>7497/2022</t>
  </si>
  <si>
    <t>1554/2022</t>
  </si>
  <si>
    <t>2022.009251</t>
  </si>
  <si>
    <t>Liquidação da NE nº 2022NE0000092 - Ref. a serv. de conectividade ponto a ponto em fibra óptica a PGJ/AM pela SIDI SERVIÇOS DE COMUNICAÇÃO LTDA - ME, rel. a Abril/2022, conf. contrato nº 002/2020/PGJ, NFSe nº 7498/2022 e SEI nº 2022.009257.</t>
  </si>
  <si>
    <t>7498/2022</t>
  </si>
  <si>
    <t>1555/2022</t>
  </si>
  <si>
    <t>2022.009257</t>
  </si>
  <si>
    <t xml:space="preserve">07244008000223 </t>
  </si>
  <si>
    <t xml:space="preserve"> EYES NWHERE SISTEMAS INTELIGENTES DE IMAGEM LTDA</t>
  </si>
  <si>
    <t>Liquidação da NE nº 2021NE0001917 - Ref. a serviço de proteção Anti-DDOS a PGJ/AM pela EYES NWHERE SISTEMAS INTELIGENTES DE IMAGEM LTDA, rel. a Maio/2022, conf. contrato nº 033/2021/PGJ, NFSe nº 1924/2022 e SEI nº 2022.010642.</t>
  </si>
  <si>
    <t>1924/2022</t>
  </si>
  <si>
    <t>1557/2022</t>
  </si>
  <si>
    <t>2022.010642</t>
  </si>
  <si>
    <t>Liquidação da NE nº 2022NE0000063 - Ref. a serv. de conectividade ponto a ponto em fibra óptica a PGJ/AM pela EYES NWHERE SISTEMAS INTELIGENTES DE IMAGEM LTDA, rel. a Maio/2022, conf. CT nº 001/2021/PGJ, NFSe nº 1923/2022 e SEI nº 2022.010643.</t>
  </si>
  <si>
    <t>1923/2022</t>
  </si>
  <si>
    <t>1561/2022</t>
  </si>
  <si>
    <t>2022.010643</t>
  </si>
  <si>
    <t xml:space="preserve">02558157000162 </t>
  </si>
  <si>
    <t>TELEFONICA BRASIL S.A.</t>
  </si>
  <si>
    <t>Liquidação da NE nº 2022NE0000053 - Referente a serviço de telefonia móvel a PGJ/AM pela TELEFONICA BRASIL S.A., relativo a Maio/2022, conforme contrato nº 011/2018/PGJ - 3º TA, Fatura nº 0345991343/2022 e SEI nº 2022.010597.</t>
  </si>
  <si>
    <t>Fatura 345991343/2022</t>
  </si>
  <si>
    <t>1563/2022</t>
  </si>
  <si>
    <t>2022.010597</t>
  </si>
  <si>
    <t>Liquidação da NE nº 2022NE0000143 - Ref. a fornecimento de energia elétrica a PGJ/AM pela AMAZONAS DISTRIBUIDORA DE ENERGIA S/A, relativo a Maio/2022, conforme contrato nº 002/2019/PGJ - 3º TA, Fatura Agrupada nº 086993-7/2022 e SEI nº 2022.011169.</t>
  </si>
  <si>
    <t>Fatura 086993-7/2022</t>
  </si>
  <si>
    <t>1564/2022</t>
  </si>
  <si>
    <t>2022.011169</t>
  </si>
  <si>
    <t xml:space="preserve">12891300000197 </t>
  </si>
  <si>
    <t>JF TECNOLOGIA LTDA -ME</t>
  </si>
  <si>
    <t>Liquidação da NE n. 2022NE0000069 - Ref. a serv. de limpeza, conservação, higienização e manutenção predial à PGJ/MPAM por JF TECNOLOGIA, relativo a abril de 2022, conforme contrato nº 010/2020 - 1º TA, NFSe nº 4015/2022 e SEI nº 2022.008689.</t>
  </si>
  <si>
    <t>4015/2022</t>
  </si>
  <si>
    <t>1565/2022</t>
  </si>
  <si>
    <t>2022.008689</t>
  </si>
  <si>
    <t>Liquidação da NE n. 2022NE0000051 - Referente a fornecimento de energia elétrica às UNAD da capital e interior pela AMAZONAS ENERGIA, relativo a maio de 2022, conforme CT nº 005/2021/PGJ, Fatura nº 0086746-2 e SEI nº 2022.011171.</t>
  </si>
  <si>
    <t>Fatura 86746-2</t>
  </si>
  <si>
    <t>1573/2022</t>
  </si>
  <si>
    <t>2022.011171</t>
  </si>
  <si>
    <t xml:space="preserve">10602740000151 </t>
  </si>
  <si>
    <t>ELEVADORES BRASIL LTDA - EPP</t>
  </si>
  <si>
    <t>Liquidação da NE nº 2022NE0000191 - Ref. a serv. de manutenção preventiva e corretiva de elevadores a PGJ/AM pela ELEVADORES BRASIL LTDA - EPP, rel. a Maio/2022, conf. contrato nº 004/2018/PGJ - 5º TA, NFSe nº 4129/2022 e SEI nº 2022.011065.</t>
  </si>
  <si>
    <t xml:space="preserve"> 4129/2022</t>
  </si>
  <si>
    <t>1576/2022</t>
  </si>
  <si>
    <t>2022.011065</t>
  </si>
  <si>
    <t xml:space="preserve">11379887000197 </t>
  </si>
  <si>
    <t>EFICAZ ASSESSORIA DE COMUNICAÇÃO LTDA</t>
  </si>
  <si>
    <t>Liquidação da NE nº 2022NE0000192 - Ref. a serviço de Mailing e clipping jornalístico online a PGJ/AM pela EFICAZ ASSESSORIA DE COMUNICAÇÃO LTDA, relativo a Maio/2022, conforme contrato nº 001/2022/PGJ, NFSe nº 1050/2022 e SEI nº 2022.010560.</t>
  </si>
  <si>
    <t>1050/2022</t>
  </si>
  <si>
    <t>1580/2022</t>
  </si>
  <si>
    <t>2022.010560</t>
  </si>
  <si>
    <t xml:space="preserve">03264927000127 </t>
  </si>
  <si>
    <t>MANAUS AMBIENTAL S.A</t>
  </si>
  <si>
    <t>Liquidação da NE nº 2022NE0000054 - Referente a abastecimento de água e esgotamento sanitário a PGJ/AM pela MANAUS AMBIENTAL S.A., relativo a Abril/2022, conforme contrato nº 008/2021/PGJ, Fatura nº 1199390/2022 e SEI nº 2022.011391.</t>
  </si>
  <si>
    <t>Fatura nº 1199390/2022</t>
  </si>
  <si>
    <t>1583/2022</t>
  </si>
  <si>
    <t>2022.011391</t>
  </si>
  <si>
    <t xml:space="preserve">66582784000111 </t>
  </si>
  <si>
    <t>MAPDATA TECNOLOGIA INFORMATICA E COMERCIO LTDA</t>
  </si>
  <si>
    <t>Liquidação da NE nº 2022NE0000536 - Ref. Aquisição de 2 (duas) licenças de software AutoCAD One a PGJ/AM pela MAPDATA TECNOLOGIA INFORMATICA E COMERCIO LTDA, conforme contrato nº 004/2022/PGJ, NFSe nº 7598/2022 e SEI nº 2022.007932.</t>
  </si>
  <si>
    <t>NFSe nº 7598/2022</t>
  </si>
  <si>
    <t>1584/2022</t>
  </si>
  <si>
    <t>2022.007932</t>
  </si>
  <si>
    <t xml:space="preserve"> OI S.A.</t>
  </si>
  <si>
    <t>Liquidação da NE nº 2022NE0000081 - Referente a serviço de telefonia fixa a PGJ/AM pela OI S.A., relativo a Maio/2022, conforme contrato nº 029/2016/PGJ - 5º TA, Fatura nº 0300039257014/2022 e SEI nº 2022.011008.</t>
  </si>
  <si>
    <t>Fatura nº 0300039257014/2022</t>
  </si>
  <si>
    <t>1594/2022</t>
  </si>
  <si>
    <t>2022.011008</t>
  </si>
  <si>
    <t>32'</t>
  </si>
  <si>
    <t>Liquidação da NE nº 2022NE0000081 - Referente a serviço de telefonia fixa a PGJ/AM pela OI S.A., relativo a Maio/2022, conforme contrato nº 029/2016/PGJ - 5º TA, Fatura nº 0300039257015/2022 e SEI nº 2022.011010.</t>
  </si>
  <si>
    <t>Fatura 0300039257015/2022</t>
  </si>
  <si>
    <t>1614/2022</t>
  </si>
  <si>
    <t>2022.011010</t>
  </si>
  <si>
    <t>02037069000115</t>
  </si>
  <si>
    <t>G REFRIGERAÇAO COM E SERV DE REFRIGERAÇAO LTDA ME</t>
  </si>
  <si>
    <t>Liquidação da NE nº 2022NE0000049 - Ref. a serv. de manutenção em equip. de refrigeração a PGJ/AM pela G REFRIGERAÇAO COM E SERV DE REFRIGERAÇAO LTDA ME, rel. a Abril/2022, conf. CT nº 010/2017/PGJ - 4º TA, NFSe nº 2187/2022 e SEI nº 2022.009757.</t>
  </si>
  <si>
    <t>2187/2022</t>
  </si>
  <si>
    <t>1615/2022</t>
  </si>
  <si>
    <t xml:space="preserve"> 2022.009757.</t>
  </si>
  <si>
    <t xml:space="preserve">04406195000125 </t>
  </si>
  <si>
    <t>COSAMA COMPANHIA DE SANEAMENTO DO AMAZONAS</t>
  </si>
  <si>
    <t>Liquidação da NE nº 2022NE0000056 - Ref. a fornecimento de água potável a PGJ - Tabatinga/AM pela COSAMA COMPANHIA DE SANEAMENTO DO AMAZONAS, rel. a Maio/2022, conf. CT  nº 004/2021/PGJ, Fatura nº 04943052022-8/2022 e SEI nº 2022.011494.</t>
  </si>
  <si>
    <t>Fatura 04943052022-8/2022</t>
  </si>
  <si>
    <t>1644/2022</t>
  </si>
  <si>
    <t>2022.011494</t>
  </si>
  <si>
    <t>Liquidação da NE nº 2022NE0000056 - Ref. a fornecimento de água potável a PGJ - Autazes/AM pela COSAMA COMPANHIA DE SANEAMENTO DO AMAZONAS, rel. a Maio/2022, conf. CT  nº 004/2021/PGJ, Fatura nº 2098052022-9/2022 e SEI nº 2022.011494.</t>
  </si>
  <si>
    <t>Fatura 22098052022-9/2022</t>
  </si>
  <si>
    <t>1645/2022</t>
  </si>
  <si>
    <t>Liquidação da NE nº 2022NE0000056 - Ref. a fornecimento de água potável a PGJ - Carauari/AM pela COSAMA COMPANHIA DE SANEAMENTO DO AMAZONAS, rel. a Maio/2022, conf. CT  nº 004/2021/PGJ, Fatura nº 7246052022-1/2022 e SEI nº 2022.011494.</t>
  </si>
  <si>
    <t>Fatura 17246052022-1/2022</t>
  </si>
  <si>
    <t>Liquidação da NE nº 2022NE0000056 - Ref. a fornecimento de água potável a PGJ - Codajás/AM pela COSAMA COMPANHIA DE SANEAMENTO DO AMAZONAS, rel. a Maio/2022, conf. CT  nº 004/2021/PGJ, Fatura nº 8487052022-8/2022 e SEI nº 2022.011494.</t>
  </si>
  <si>
    <t>Fatura 28487052022-8/2022</t>
  </si>
  <si>
    <t>1647/2022</t>
  </si>
  <si>
    <t xml:space="preserve">04322541000197 </t>
  </si>
  <si>
    <t>CONSELHO REGIONAL DE ENGENHARIA E AGRONOMIA DO ESTADO DO AMAZONAS</t>
  </si>
  <si>
    <t>Liquidação da NE n. 2022NE0001111 - Referente a pagamento de ART AM20220320794 da fiscalização do contrato 009/2022/PGJ da PGJ/AM ao CREA/AM, conforme solicitado no SEI nº 2022.011346.</t>
  </si>
  <si>
    <t>Fatura ART AM20220320794</t>
  </si>
  <si>
    <t>1648/2022</t>
  </si>
  <si>
    <t>2022.011346</t>
  </si>
  <si>
    <t>Liquidação da NE nº 2022NE0000204 - Referente a serviços postais a PGJ/AM pela EMPRESA BRASILEIRA DE CORREIOS E TELEGRAFOS EBCT, relativo a maio/2022, conforme contrato nº 035/2021/PGJ, Fatura nº 61998/2022 e SEI nº 2022.011340.</t>
  </si>
  <si>
    <t xml:space="preserve">Fatura 61998/2022 </t>
  </si>
  <si>
    <t>1656/2022</t>
  </si>
  <si>
    <t>2022.011340</t>
  </si>
  <si>
    <t>04407920000180</t>
  </si>
  <si>
    <t>Liquidação da NE n. 2022NE0000057 - Referente a locação de equipamentos de rede para acesso à MetroMao à PGJ/AM pela PRODAM, relativo a maio de 2022, conforme contrato nº 018/2020/PGJ - 1º TA, Recibo nº 133084&amp;#8203; e SEI nº 2022.010739.</t>
  </si>
  <si>
    <t>Recibo 133084/2022</t>
  </si>
  <si>
    <t>1701/2022</t>
  </si>
  <si>
    <t>2022.010739</t>
  </si>
  <si>
    <t>Liquidação da NE n. 2022NE0000058 - Ref. a prestação de serviços de rede, compreendendo acesso à MetroMao à PGJ/AM pela PRODAM, relativo a maio de 2022, conf. contrato nº 018/2020/PGJ - 1º TA, NFSe nº 29733 e SEI nº 2022.010739.</t>
  </si>
  <si>
    <t>29733/2022</t>
  </si>
  <si>
    <t>1702/2022</t>
  </si>
  <si>
    <t>02593165000140</t>
  </si>
  <si>
    <t xml:space="preserve"> GARTNER DO BRASIL SERVICOS DE PESQUISAS LTDA</t>
  </si>
  <si>
    <t>Liquidação da NE n. 2021NE0001920 - Ref. a serv. técnicos especializados de pesquisa e aconselhamento imparcial em TI à PGJ/AM pela GARTNER, relativo a parcela 05/12, conf. contrato nº 034/2021/PGJ, NFSe nº 36931 e SEI nº 2022.011751.</t>
  </si>
  <si>
    <t>36931/2022</t>
  </si>
  <si>
    <t>1703/2022</t>
  </si>
  <si>
    <t>2022.011751</t>
  </si>
  <si>
    <t>,</t>
  </si>
  <si>
    <r>
      <rPr>
        <b/>
        <sz val="14"/>
        <color rgb="FF000000"/>
        <rFont val="Arial"/>
        <family val="2"/>
        <charset val="1"/>
      </rPr>
      <t>ORDEM CRONOLÓGICA DE PAGAMENTO DE REALIZAÇÃO DE</t>
    </r>
    <r>
      <rPr>
        <b/>
        <sz val="14"/>
        <color rgb="FF2A6099"/>
        <rFont val="Arial"/>
        <family val="2"/>
        <charset val="1"/>
      </rPr>
      <t xml:space="preserve"> OBRAS</t>
    </r>
  </si>
  <si>
    <t xml:space="preserve">06539432000151 </t>
  </si>
  <si>
    <t xml:space="preserve"> S G R H SER DE GESTAO DE RECURSOS HUM E CONT LTDA </t>
  </si>
  <si>
    <t>Liquidação da NE nº 2021NE0001340 - Ref. a serv. de reforma de edificação da PJ de Autazes a PGJ/AM pela S G R H SER DE G. DE REC. HUM E CONT LTDA, rel. a 2ª Medição, conf. CT nº 021/2021/PGJ, NFSe nº 200/2022 e SEI nº 2022.009106.</t>
  </si>
  <si>
    <t xml:space="preserve"> 200/2022</t>
  </si>
  <si>
    <t>1464/2022</t>
  </si>
  <si>
    <t>2022.009106</t>
  </si>
  <si>
    <t>34498261000103</t>
  </si>
  <si>
    <t>MODULO ENGENHARIA LTDA</t>
  </si>
  <si>
    <t>Liquidação da NE nº 2021NE0001858 - Ref. a serv. de construção da edificação destinada a abrigar as PJs de Itacoatiara a PGJ/AM pela MODULO ENGENHARIA LTDA, rel. a 5ª Medição, conf. CT nº 028/2021/PGJ, NFSe nº 53/2022 e SEI nº 2022.009668.</t>
  </si>
  <si>
    <t>053/2022</t>
  </si>
  <si>
    <t>1616/2022</t>
  </si>
  <si>
    <t>2022.009668.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</si>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</sst>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R$ &quot;* #,##0.00_-;&quot;-R$ &quot;* #,##0.00_-;_-&quot;R$ &quot;* \-??_-;_-@_-"/>
    <numFmt numFmtId="165" formatCode="[$R$-416]\ #,##0.00;[Red]\-[$R$-416]\ #,##0.00"/>
    <numFmt numFmtId="166" formatCode="[$-416]d/m/yyyy"/>
    <numFmt numFmtId="167" formatCode="_-* #,##0.00_-;\-* #,##0.00_-;_-* \-??_-;_-@_-"/>
    <numFmt numFmtId="168" formatCode="d/m/yyyy"/>
  </numFmts>
  <fonts count="35">
    <font>
      <sz val="11"/>
      <color rgb="FF000000"/>
      <name val="Calibri"/>
      <family val="2"/>
      <charset val="1"/>
    </font>
    <font>
      <sz val="10"/>
      <color rgb="FFFFFFFF"/>
      <name val="Liberation Sans1"/>
      <family val="2"/>
      <charset val="1"/>
    </font>
    <font>
      <b/>
      <sz val="10"/>
      <color rgb="FF000000"/>
      <name val="Liberation Sans1"/>
      <family val="2"/>
      <charset val="1"/>
    </font>
    <font>
      <sz val="10"/>
      <color rgb="FFFF0000"/>
      <name val="Liberation Sans1"/>
      <family val="2"/>
      <charset val="1"/>
    </font>
    <font>
      <b/>
      <sz val="10"/>
      <color rgb="FFFFFFFF"/>
      <name val="Liberation Sans1"/>
      <family val="2"/>
      <charset val="1"/>
    </font>
    <font>
      <i/>
      <sz val="10"/>
      <color rgb="FF808080"/>
      <name val="Liberation Sans1"/>
      <family val="2"/>
      <charset val="1"/>
    </font>
    <font>
      <sz val="10"/>
      <color rgb="FF008000"/>
      <name val="Liberation Sans1"/>
      <family val="2"/>
      <charset val="1"/>
    </font>
    <font>
      <sz val="11"/>
      <color rgb="FF000000"/>
      <name val="Liberation Sans1"/>
      <family val="2"/>
      <charset val="1"/>
    </font>
    <font>
      <b/>
      <sz val="24"/>
      <color rgb="FF000000"/>
      <name val="Liberation Sans1"/>
      <family val="2"/>
      <charset val="1"/>
    </font>
    <font>
      <sz val="18"/>
      <color rgb="FF000000"/>
      <name val="Liberation Sans1"/>
      <family val="2"/>
      <charset val="1"/>
    </font>
    <font>
      <sz val="12"/>
      <color rgb="FF000000"/>
      <name val="Liberation Sans1"/>
      <family val="2"/>
      <charset val="1"/>
    </font>
    <font>
      <b/>
      <i/>
      <sz val="16"/>
      <color rgb="FF000000"/>
      <name val="Liberation Sans1"/>
      <family val="2"/>
      <charset val="1"/>
    </font>
    <font>
      <u/>
      <sz val="10"/>
      <color rgb="FF0000FF"/>
      <name val="Liberation Sans1"/>
      <family val="2"/>
      <charset val="1"/>
    </font>
    <font>
      <sz val="10"/>
      <color rgb="FF993300"/>
      <name val="Liberation Sans1"/>
      <family val="2"/>
      <charset val="1"/>
    </font>
    <font>
      <sz val="10"/>
      <color rgb="FF333333"/>
      <name val="Liberation Sans1"/>
      <family val="2"/>
      <charset val="1"/>
    </font>
    <font>
      <b/>
      <i/>
      <u/>
      <sz val="11"/>
      <color rgb="FF000000"/>
      <name val="Liberation Sans1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color rgb="FF3465A4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sz val="14"/>
      <color rgb="FF000000"/>
      <name val="Arial"/>
      <family val="2"/>
      <charset val="1"/>
    </font>
    <font>
      <sz val="12"/>
      <color rgb="FF3465A4"/>
      <name val="Arial"/>
      <family val="2"/>
      <charset val="1"/>
    </font>
    <font>
      <b/>
      <sz val="12"/>
      <color rgb="FFFFFFFF"/>
      <name val="Arial1"/>
      <charset val="1"/>
    </font>
    <font>
      <u/>
      <sz val="11"/>
      <color rgb="FF0000FF"/>
      <name val="Calibri"/>
      <family val="2"/>
      <charset val="1"/>
    </font>
    <font>
      <b/>
      <sz val="14"/>
      <color rgb="FFC00000"/>
      <name val="Calibri"/>
      <family val="2"/>
      <charset val="1"/>
    </font>
    <font>
      <sz val="11"/>
      <color rgb="FF0000FF"/>
      <name val="Calibri"/>
      <family val="2"/>
      <charset val="1"/>
    </font>
    <font>
      <b/>
      <sz val="14"/>
      <color rgb="FFC9211E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u/>
      <sz val="11"/>
      <color theme="1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C0C0C0"/>
        <bgColor rgb="FFE6B9B8"/>
      </patternFill>
    </fill>
    <fill>
      <patternFill patternType="solid">
        <fgColor rgb="FFFF8080"/>
        <bgColor rgb="FFFF9900"/>
      </patternFill>
    </fill>
    <fill>
      <patternFill patternType="solid">
        <fgColor rgb="FFFF0000"/>
        <bgColor rgb="FFC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800000"/>
        <bgColor rgb="FFC00000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8">
    <xf numFmtId="0" fontId="0" fillId="0" borderId="0"/>
    <xf numFmtId="167" fontId="31" fillId="0" borderId="0" applyBorder="0" applyProtection="0"/>
    <xf numFmtId="164" fontId="31" fillId="0" borderId="0" applyBorder="0" applyProtection="0"/>
    <xf numFmtId="0" fontId="25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0" borderId="0" applyBorder="0" applyProtection="0">
      <alignment horizontal="center" textRotation="90"/>
    </xf>
    <xf numFmtId="0" fontId="12" fillId="0" borderId="0" applyBorder="0" applyProtection="0"/>
    <xf numFmtId="164" fontId="31" fillId="0" borderId="0" applyBorder="0" applyProtection="0"/>
    <xf numFmtId="0" fontId="13" fillId="8" borderId="0" applyBorder="0" applyProtection="0"/>
    <xf numFmtId="0" fontId="7" fillId="0" borderId="0"/>
    <xf numFmtId="0" fontId="14" fillId="8" borderId="1" applyProtection="0"/>
    <xf numFmtId="0" fontId="15" fillId="0" borderId="0" applyBorder="0" applyProtection="0"/>
    <xf numFmtId="165" fontId="15" fillId="0" borderId="0" applyBorder="0" applyProtection="0"/>
    <xf numFmtId="0" fontId="7" fillId="0" borderId="0" applyBorder="0" applyProtection="0"/>
    <xf numFmtId="0" fontId="7" fillId="0" borderId="0" applyBorder="0" applyProtection="0"/>
    <xf numFmtId="0" fontId="3" fillId="0" borderId="0" applyBorder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17" fillId="0" borderId="0" xfId="21" applyNumberFormat="1" applyFont="1" applyBorder="1" applyAlignment="1">
      <alignment vertical="center"/>
    </xf>
    <xf numFmtId="0" fontId="18" fillId="0" borderId="0" xfId="21" applyFont="1" applyAlignment="1">
      <alignment horizontal="left"/>
    </xf>
    <xf numFmtId="0" fontId="18" fillId="0" borderId="0" xfId="21" applyFont="1" applyAlignment="1">
      <alignment horizontal="center"/>
    </xf>
    <xf numFmtId="0" fontId="19" fillId="0" borderId="0" xfId="21" applyFont="1" applyAlignment="1">
      <alignment horizontal="left"/>
    </xf>
    <xf numFmtId="0" fontId="20" fillId="0" borderId="0" xfId="21" applyFont="1"/>
    <xf numFmtId="0" fontId="22" fillId="0" borderId="0" xfId="21" applyFont="1"/>
    <xf numFmtId="0" fontId="22" fillId="0" borderId="0" xfId="21" applyFont="1" applyAlignment="1">
      <alignment horizontal="center"/>
    </xf>
    <xf numFmtId="0" fontId="23" fillId="0" borderId="0" xfId="21" applyFont="1"/>
    <xf numFmtId="0" fontId="7" fillId="0" borderId="0" xfId="21"/>
    <xf numFmtId="0" fontId="24" fillId="9" borderId="2" xfId="21" applyFont="1" applyFill="1" applyBorder="1" applyAlignment="1">
      <alignment horizontal="center" vertical="center" wrapText="1"/>
    </xf>
    <xf numFmtId="0" fontId="24" fillId="9" borderId="2" xfId="21" applyFont="1" applyFill="1" applyBorder="1" applyAlignment="1">
      <alignment horizontal="center" vertical="center"/>
    </xf>
    <xf numFmtId="0" fontId="24" fillId="3" borderId="2" xfId="21" applyFont="1" applyFill="1" applyBorder="1" applyAlignment="1">
      <alignment horizontal="center" vertical="center" wrapText="1"/>
    </xf>
    <xf numFmtId="0" fontId="24" fillId="9" borderId="3" xfId="2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168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0" fillId="0" borderId="0" xfId="1" applyNumberFormat="1" applyFont="1" applyBorder="1" applyProtection="1"/>
    <xf numFmtId="0" fontId="0" fillId="0" borderId="4" xfId="0" applyFont="1" applyBorder="1" applyAlignment="1">
      <alignment vertical="center"/>
    </xf>
    <xf numFmtId="166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164" fontId="0" fillId="0" borderId="0" xfId="2" applyFont="1" applyBorder="1" applyAlignment="1" applyProtection="1">
      <alignment vertical="center"/>
    </xf>
    <xf numFmtId="0" fontId="0" fillId="0" borderId="0" xfId="0" applyBorder="1" applyAlignment="1"/>
    <xf numFmtId="0" fontId="0" fillId="0" borderId="6" xfId="0" applyFont="1" applyBorder="1" applyAlignment="1">
      <alignment vertical="center"/>
    </xf>
    <xf numFmtId="0" fontId="30" fillId="9" borderId="2" xfId="21" applyFont="1" applyFill="1" applyBorder="1" applyAlignment="1">
      <alignment horizontal="center" vertical="center" wrapText="1"/>
    </xf>
    <xf numFmtId="0" fontId="30" fillId="9" borderId="2" xfId="21" applyFont="1" applyFill="1" applyBorder="1" applyAlignment="1">
      <alignment horizontal="center" vertical="center"/>
    </xf>
    <xf numFmtId="0" fontId="30" fillId="3" borderId="2" xfId="2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25" fillId="0" borderId="2" xfId="3" applyFont="1" applyFill="1" applyBorder="1" applyAlignment="1" applyProtection="1">
      <alignment vertical="center"/>
    </xf>
    <xf numFmtId="0" fontId="25" fillId="0" borderId="2" xfId="3" applyFont="1" applyFill="1" applyBorder="1" applyAlignment="1" applyProtection="1">
      <alignment horizontal="center" vertical="center"/>
    </xf>
    <xf numFmtId="166" fontId="0" fillId="0" borderId="2" xfId="0" applyNumberFormat="1" applyFont="1" applyFill="1" applyBorder="1" applyAlignment="1">
      <alignment horizontal="center" vertical="center"/>
    </xf>
    <xf numFmtId="164" fontId="0" fillId="0" borderId="2" xfId="2" applyFont="1" applyFill="1" applyBorder="1" applyAlignment="1" applyProtection="1">
      <alignment horizontal="center" vertical="center"/>
    </xf>
    <xf numFmtId="164" fontId="0" fillId="0" borderId="2" xfId="2" applyFont="1" applyFill="1" applyBorder="1" applyAlignment="1" applyProtection="1">
      <alignment vertical="center"/>
    </xf>
    <xf numFmtId="0" fontId="16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2" xfId="0" applyFont="1" applyFill="1" applyBorder="1" applyAlignment="1">
      <alignment vertical="center" wrapText="1"/>
    </xf>
    <xf numFmtId="0" fontId="25" fillId="0" borderId="2" xfId="3" applyFont="1" applyFill="1" applyBorder="1" applyAlignment="1" applyProtection="1">
      <alignment vertical="center" wrapText="1"/>
    </xf>
    <xf numFmtId="166" fontId="29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166" fontId="0" fillId="0" borderId="2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5" fillId="0" borderId="2" xfId="3" applyFont="1" applyFill="1" applyBorder="1" applyAlignment="1" applyProtection="1">
      <alignment horizontal="left" vertical="center" wrapText="1"/>
    </xf>
    <xf numFmtId="0" fontId="25" fillId="0" borderId="2" xfId="3" applyFont="1" applyFill="1" applyBorder="1" applyAlignment="1" applyProtection="1">
      <alignment horizontal="center" vertical="center" wrapText="1"/>
    </xf>
    <xf numFmtId="0" fontId="25" fillId="0" borderId="2" xfId="3" applyFont="1" applyFill="1" applyBorder="1" applyAlignment="1" applyProtection="1">
      <alignment horizontal="left" wrapText="1"/>
    </xf>
    <xf numFmtId="49" fontId="0" fillId="0" borderId="2" xfId="1" applyNumberFormat="1" applyFont="1" applyFill="1" applyBorder="1" applyAlignment="1" applyProtection="1">
      <alignment horizontal="center" vertical="center"/>
    </xf>
    <xf numFmtId="0" fontId="25" fillId="0" borderId="2" xfId="3" applyFont="1" applyFill="1" applyBorder="1" applyAlignment="1" applyProtection="1">
      <alignment wrapText="1"/>
    </xf>
    <xf numFmtId="0" fontId="0" fillId="0" borderId="2" xfId="3" applyFont="1" applyFill="1" applyBorder="1" applyAlignment="1" applyProtection="1">
      <alignment vertical="center" wrapText="1"/>
    </xf>
    <xf numFmtId="0" fontId="0" fillId="0" borderId="2" xfId="3" applyFont="1" applyFill="1" applyBorder="1" applyAlignment="1" applyProtection="1">
      <alignment horizontal="left" vertical="center" wrapText="1"/>
    </xf>
    <xf numFmtId="0" fontId="26" fillId="0" borderId="0" xfId="0" applyFont="1" applyFill="1" applyAlignment="1">
      <alignment horizontal="center" vertical="center"/>
    </xf>
    <xf numFmtId="0" fontId="27" fillId="0" borderId="2" xfId="3" applyFont="1" applyFill="1" applyBorder="1" applyAlignment="1" applyProtection="1">
      <alignment horizontal="left" vertical="center" wrapText="1"/>
    </xf>
    <xf numFmtId="166" fontId="32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0" fontId="33" fillId="0" borderId="2" xfId="3" applyFont="1" applyFill="1" applyBorder="1" applyAlignment="1" applyProtection="1">
      <alignment vertical="center"/>
    </xf>
    <xf numFmtId="0" fontId="33" fillId="0" borderId="2" xfId="0" applyFont="1" applyFill="1" applyBorder="1" applyAlignment="1">
      <alignment vertical="center" wrapText="1"/>
    </xf>
    <xf numFmtId="0" fontId="33" fillId="0" borderId="2" xfId="3" applyFont="1" applyFill="1" applyBorder="1" applyAlignment="1" applyProtection="1">
      <alignment horizontal="center" vertical="center"/>
    </xf>
    <xf numFmtId="49" fontId="33" fillId="0" borderId="2" xfId="0" applyNumberFormat="1" applyFont="1" applyFill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0" fillId="0" borderId="5" xfId="21" applyFont="1" applyBorder="1" applyAlignment="1">
      <alignment horizontal="left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49" fontId="17" fillId="0" borderId="0" xfId="21" applyNumberFormat="1" applyFont="1" applyBorder="1" applyAlignment="1">
      <alignment horizontal="right" vertical="center"/>
    </xf>
    <xf numFmtId="0" fontId="18" fillId="0" borderId="0" xfId="21" applyFont="1" applyBorder="1" applyAlignment="1">
      <alignment horizontal="left"/>
    </xf>
    <xf numFmtId="0" fontId="0" fillId="0" borderId="6" xfId="0" applyFont="1" applyBorder="1" applyAlignment="1">
      <alignment horizontal="left" vertical="center"/>
    </xf>
    <xf numFmtId="0" fontId="34" fillId="0" borderId="2" xfId="3" applyFont="1" applyFill="1" applyBorder="1" applyAlignment="1" applyProtection="1">
      <alignment vertical="center" wrapText="1"/>
    </xf>
  </cellXfs>
  <cellStyles count="28">
    <cellStyle name="Accent 1 5" xfId="4"/>
    <cellStyle name="Accent 2 6" xfId="5"/>
    <cellStyle name="Accent 3 7" xfId="6"/>
    <cellStyle name="Accent 4" xfId="7"/>
    <cellStyle name="Bad 8" xfId="8"/>
    <cellStyle name="Error 9" xfId="9"/>
    <cellStyle name="Error 9 2" xfId="10"/>
    <cellStyle name="Footnote 10" xfId="11"/>
    <cellStyle name="Good 11" xfId="12"/>
    <cellStyle name="Graphics" xfId="13"/>
    <cellStyle name="Heading (user) 12" xfId="14"/>
    <cellStyle name="Heading 1 13" xfId="15"/>
    <cellStyle name="Heading 2 14" xfId="16"/>
    <cellStyle name="Heading1" xfId="17"/>
    <cellStyle name="Hiperlink" xfId="3" builtinId="8"/>
    <cellStyle name="Hyperlink 15" xfId="18"/>
    <cellStyle name="Moeda" xfId="2" builtinId="4"/>
    <cellStyle name="Moeda 2" xfId="19"/>
    <cellStyle name="Neutral 16" xfId="20"/>
    <cellStyle name="Normal" xfId="0" builtinId="0"/>
    <cellStyle name="Normal 2" xfId="21"/>
    <cellStyle name="Note 17" xfId="22"/>
    <cellStyle name="Result" xfId="23"/>
    <cellStyle name="Result2" xfId="24"/>
    <cellStyle name="Status 18" xfId="25"/>
    <cellStyle name="Text 19" xfId="26"/>
    <cellStyle name="Vírgula" xfId="1" builtinId="3"/>
    <cellStyle name="Warning 20" xfId="27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9211E"/>
      <rgbColor rgb="FFFFFFCC"/>
      <rgbColor rgb="FFCCFFFF"/>
      <rgbColor rgb="FF660066"/>
      <rgbColor rgb="FFFF8080"/>
      <rgbColor rgb="FF2A6099"/>
      <rgbColor rgb="FFD9D9D9"/>
      <rgbColor rgb="FF000080"/>
      <rgbColor rgb="FFFF00FF"/>
      <rgbColor rgb="FFFFFF00"/>
      <rgbColor rgb="FF00FFFF"/>
      <rgbColor rgb="FF800080"/>
      <rgbColor rgb="FFC00000"/>
      <rgbColor rgb="FF008080"/>
      <rgbColor rgb="FF0000FF"/>
      <rgbColor rgb="FF00CCFF"/>
      <rgbColor rgb="FFCCFFFF"/>
      <rgbColor rgb="FFCCFFCC"/>
      <rgbColor rgb="FFFFFF99"/>
      <rgbColor rgb="FF99CCFF"/>
      <rgbColor rgb="FFE6B9B8"/>
      <rgbColor rgb="FFCC99FF"/>
      <rgbColor rgb="FFFCD5B5"/>
      <rgbColor rgb="FF3366FF"/>
      <rgbColor rgb="FF33CCCC"/>
      <rgbColor rgb="FF92D050"/>
      <rgbColor rgb="FFFFCC00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1076400</xdr:colOff>
      <xdr:row>0</xdr:row>
      <xdr:rowOff>1043640</xdr:rowOff>
    </xdr:to>
    <xdr:pic>
      <xdr:nvPicPr>
        <xdr:cNvPr id="2" name="Figuras 7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092400" cy="10436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pam.mp.br/images/Contratos/2021/CONTRATOS/CC%20n&#186;%20004-2021-MP-PGJ_cef9f.pdf" TargetMode="External"/><Relationship Id="rId21" Type="http://schemas.openxmlformats.org/officeDocument/2006/relationships/hyperlink" Target="https://www.mpam.mp.br/images/transparencia/Notas_Fiscais/06.2022/NF_2435_2022_HORIZONTE_M&#211;VEIS_DE_ESCRITORIO_ef42a.pdf" TargetMode="External"/><Relationship Id="rId42" Type="http://schemas.openxmlformats.org/officeDocument/2006/relationships/hyperlink" Target="https://www.mpam.mp.br/images/transparencia/Notas_Fiscais/06.2022/RECIBO_05_2022_SAMUEL_MENDES_e2519.pdf" TargetMode="External"/><Relationship Id="rId63" Type="http://schemas.openxmlformats.org/officeDocument/2006/relationships/hyperlink" Target="https://www.mpam.mp.br/images/Contratos/2021/ADITIVOS/1&#186;_TA_ao_CT_N&#186;_015-2020-MP-PGJ_49020.pdf" TargetMode="External"/><Relationship Id="rId84" Type="http://schemas.openxmlformats.org/officeDocument/2006/relationships/hyperlink" Target="https://www.mpam.mp.br/images/transparencia/Notas_Fiscais/06.2022/FATURA_61316_2022_CORREIOS_36ab7.pdf" TargetMode="External"/><Relationship Id="rId138" Type="http://schemas.openxmlformats.org/officeDocument/2006/relationships/drawing" Target="../drawings/drawing1.xml"/><Relationship Id="rId16" Type="http://schemas.openxmlformats.org/officeDocument/2006/relationships/hyperlink" Target="https://www.mpam.mp.br/images/transparencia/Notas_Fiscais/06.2022/NF_2435_2022_HORIZONTE_M&#211;VEIS_DE_ESCRITORIO_ef42a.pdf" TargetMode="External"/><Relationship Id="rId107" Type="http://schemas.openxmlformats.org/officeDocument/2006/relationships/hyperlink" Target="https://www.mpam.mp.br/images/Contratos/2022/Contrato/CT_04-2022_-_MP-PGJ_22aea.pdf" TargetMode="External"/><Relationship Id="rId11" Type="http://schemas.openxmlformats.org/officeDocument/2006/relationships/hyperlink" Target="https://www.mpam.mp.br/images/transparencia/Notas_Fiscais/06.2022/NF_109_2022_JUVENAL_DA_SILVA_6e4bc.pdf" TargetMode="External"/><Relationship Id="rId32" Type="http://schemas.openxmlformats.org/officeDocument/2006/relationships/hyperlink" Target="https://www.mpam.mp.br/images/transparencia/Notas_Fiscais/06.2022/NF_1454_2022_ANDRE_DE_VASCONCELOS_e5a7a.pdf" TargetMode="External"/><Relationship Id="rId37" Type="http://schemas.openxmlformats.org/officeDocument/2006/relationships/hyperlink" Target="https://www.mpam.mp.br/images/transparencia/Notas_Fiscais/06.2022/NF_78_2022_DANIEL_NOBRE_10aa3.pdf" TargetMode="External"/><Relationship Id="rId53" Type="http://schemas.openxmlformats.org/officeDocument/2006/relationships/hyperlink" Target="https://www.mpam.mp.br/images/Contratos/2020/CT%20n&#186;%20016-2020-MP-PGJ_44b9a.pdf" TargetMode="External"/><Relationship Id="rId58" Type="http://schemas.openxmlformats.org/officeDocument/2006/relationships/hyperlink" Target="https://www.mpam.mp.br/images/Contratos/2021/ADITIVOS/3&#186;%20TA%20ao%20CT%20n&#186;%20024-2018-MP-PGJ_84cc3.pdf" TargetMode="External"/><Relationship Id="rId74" Type="http://schemas.openxmlformats.org/officeDocument/2006/relationships/hyperlink" Target="https://www.mpam.mp.br/images/Contratos/2022/Aditivos/2&#186;_TA_ao_CT_08-2020_-_MPPGJ_3e8a6.pdf" TargetMode="External"/><Relationship Id="rId79" Type="http://schemas.openxmlformats.org/officeDocument/2006/relationships/hyperlink" Target="https://www.mpam.mp.br/images/transparencia/Notas_Fiscais/06.2022/NFS_441438_2022_SOFTPLAN_0c892.pdf" TargetMode="External"/><Relationship Id="rId102" Type="http://schemas.openxmlformats.org/officeDocument/2006/relationships/hyperlink" Target="https://www.mpam.mp.br/images/transparencia/Notas_Fiscais/06.2022/NFS_4129_2022_ELEVADORES_BRASIL_32d5e.pdf" TargetMode="External"/><Relationship Id="rId123" Type="http://schemas.openxmlformats.org/officeDocument/2006/relationships/hyperlink" Target="https://www.mpam.mp.br/images/transparencia/Notas_Fiscais/06.2022/FATURA_ART_AM20220320794_2022_CREA-AM_726b5.pdf" TargetMode="External"/><Relationship Id="rId128" Type="http://schemas.openxmlformats.org/officeDocument/2006/relationships/hyperlink" Target="https://www.mpam.mp.br/images/transparencia/Contratos/1&#186;_TA_ao_CT_18.2020_PRODAM_METROMAO_4deec.pdf" TargetMode="External"/><Relationship Id="rId5" Type="http://schemas.openxmlformats.org/officeDocument/2006/relationships/hyperlink" Target="https://www.mpam.mp.br/images/transparencia/Notas_Fiscais/06.2022/NF_535_2022_DIDAQUE_3a7b9.pdf" TargetMode="External"/><Relationship Id="rId90" Type="http://schemas.openxmlformats.org/officeDocument/2006/relationships/hyperlink" Target="https://www.mpam.mp.br/images/transparencia/Notas_Fiscais/06.2022/NFS_1924_2022_EYES_NWHERE_a30aa.pdf" TargetMode="External"/><Relationship Id="rId95" Type="http://schemas.openxmlformats.org/officeDocument/2006/relationships/hyperlink" Target="https://www.mpam.mp.br/images/Contratos/2022/Aditivos/3&#186;_TA_ao_CT_02-2019_-_MP-PGJ_e1d4e.pdf" TargetMode="External"/><Relationship Id="rId22" Type="http://schemas.openxmlformats.org/officeDocument/2006/relationships/hyperlink" Target="https://www.mpam.mp.br/images/transparencia/Notas_Fiscais/06.2022/NF_2435_2022_HORIZONTE_M&#211;VEIS_DE_ESCRITORIO_ef42a.pdf" TargetMode="External"/><Relationship Id="rId27" Type="http://schemas.openxmlformats.org/officeDocument/2006/relationships/hyperlink" Target="https://www.mpam.mp.br/images/transparencia/Notas_Fiscais/06.2022/NF_2435_2022_HORIZONTE_M&#211;VEIS_DE_ESCRITORIO_ef42a.pdf" TargetMode="External"/><Relationship Id="rId43" Type="http://schemas.openxmlformats.org/officeDocument/2006/relationships/hyperlink" Target="https://www.mpam.mp.br/images/Contratos/2021/ADITIVOS/3&#186;%20TA%20ao%20CT%20n&#186;%2019-2018-MP-PGJ_9acb9.pdf" TargetMode="External"/><Relationship Id="rId48" Type="http://schemas.openxmlformats.org/officeDocument/2006/relationships/hyperlink" Target="https://www.mpam.mp.br/images/transparencia/Notas_Fiscais/06.2022/RECIBO_04_2022_VANIAS_BATISTA_57e30.pdf" TargetMode="External"/><Relationship Id="rId64" Type="http://schemas.openxmlformats.org/officeDocument/2006/relationships/hyperlink" Target="https://www.mpam.mp.br/images/transparencia/Notas_Fiscais/06.2022/NFS_01891326_2022_TRIVALE_931d0.pdf" TargetMode="External"/><Relationship Id="rId69" Type="http://schemas.openxmlformats.org/officeDocument/2006/relationships/hyperlink" Target="https://www.mpam.mp.br/images/transparencia/Notas_Fiscais/06.2022/NFSTE_232_2022_OI_SA_4e96f.pdf" TargetMode="External"/><Relationship Id="rId113" Type="http://schemas.openxmlformats.org/officeDocument/2006/relationships/hyperlink" Target="https://www.mpam.mp.br/images/Contratos/2021/ADITIVOS/4&#186;%20TA%20ao%20CT%20010-2017-MP-PGJ_6697a.pdf" TargetMode="External"/><Relationship Id="rId118" Type="http://schemas.openxmlformats.org/officeDocument/2006/relationships/hyperlink" Target="https://www.mpam.mp.br/images/transparencia/Notas_Fiscais/06.2022/FATURA_22098052022-9_2022_COSAMA_b6983.pdf" TargetMode="External"/><Relationship Id="rId134" Type="http://schemas.openxmlformats.org/officeDocument/2006/relationships/hyperlink" Target="https://mpam.mp.br/images/Contratos/2021/CONTRATOS/CT_n&#186;_028-2021-MP-PGJ_2fa50.pdf" TargetMode="External"/><Relationship Id="rId80" Type="http://schemas.openxmlformats.org/officeDocument/2006/relationships/hyperlink" Target="https://www.mpam.mp.br/images/transparencia/Notas_Fiscais/06.2022/MEMORANDO_139_2022_DETRAN_19307.pdf" TargetMode="External"/><Relationship Id="rId85" Type="http://schemas.openxmlformats.org/officeDocument/2006/relationships/hyperlink" Target="https://www.mpam.mp.br/images/Contratos/2021/ADITIVOS/4&#186;_TA_ai_CT_44-2018-MP-PGJ_971f0.pdf" TargetMode="External"/><Relationship Id="rId12" Type="http://schemas.openxmlformats.org/officeDocument/2006/relationships/hyperlink" Target="https://www.mpam.mp.br/images/transparencia/Notas_Fiscais/06.2022/NF_42_2022_GERCI_KETHLEM_76fc6.pdf" TargetMode="External"/><Relationship Id="rId17" Type="http://schemas.openxmlformats.org/officeDocument/2006/relationships/hyperlink" Target="https://www.mpam.mp.br/images/transparencia/Notas_Fiscais/06.2022/NF_2435_2022_HORIZONTE_M&#211;VEIS_DE_ESCRITORIO_ef42a.pdf" TargetMode="External"/><Relationship Id="rId33" Type="http://schemas.openxmlformats.org/officeDocument/2006/relationships/hyperlink" Target="https://www.mpam.mp.br/images/transparencia/Notas_Fiscais/06.2022/NF_76_2022_DANIEL_NOBRE_82f0e.pdf" TargetMode="External"/><Relationship Id="rId38" Type="http://schemas.openxmlformats.org/officeDocument/2006/relationships/hyperlink" Target="https://www.mpam.mp.br/images/Contratos/2021/CONTRATOS/CT_n&#186;_015-2021_-_MP-PGJ_5bf4c.pdf" TargetMode="External"/><Relationship Id="rId59" Type="http://schemas.openxmlformats.org/officeDocument/2006/relationships/hyperlink" Target="https://www.mpam.mp.br/images/transparencia/Notas_Fiscais/06.2022/NFS_1867_2022_T_N_NETO_501b7.pdf" TargetMode="External"/><Relationship Id="rId103" Type="http://schemas.openxmlformats.org/officeDocument/2006/relationships/hyperlink" Target="https://www.mpam.mp.br/images/Contratos/2022/CT_01-2022-MP-PGJ_dc32f.pdf" TargetMode="External"/><Relationship Id="rId108" Type="http://schemas.openxmlformats.org/officeDocument/2006/relationships/hyperlink" Target="https://www.mpam.mp.br/images/transparencia/Notas_Fiscais/06.2022/NFS_1584_2022_MAPDATA_bae72.pdf" TargetMode="External"/><Relationship Id="rId124" Type="http://schemas.openxmlformats.org/officeDocument/2006/relationships/hyperlink" Target="https://www.mpam.mp.br/images/Contratos/2021/CONTRATOS/CT_n&#186;_035-2021-MP-PGJ_83751.pdf" TargetMode="External"/><Relationship Id="rId129" Type="http://schemas.openxmlformats.org/officeDocument/2006/relationships/hyperlink" Target="https://www.mpam.mp.br/images/transparencia/Notas_Fiscais/06.2022/NFS_29733_2022_PRODAM_ca243.pdf" TargetMode="External"/><Relationship Id="rId54" Type="http://schemas.openxmlformats.org/officeDocument/2006/relationships/hyperlink" Target="https://www.mpam.mp.br/images/transparencia/Notas_Fiscais/06.2022/RECIBO_05_2022_ALVES_LIRA_551dd.pdf" TargetMode="External"/><Relationship Id="rId70" Type="http://schemas.openxmlformats.org/officeDocument/2006/relationships/hyperlink" Target="https://www.mpam.mp.br/images/Contratos/2021/CONTRATOS/CT%20n&#186;%20008-2021-MP-PGJ_fc26f.pdf" TargetMode="External"/><Relationship Id="rId75" Type="http://schemas.openxmlformats.org/officeDocument/2006/relationships/hyperlink" Target="https://www.mpam.mp.br/images/transparencia/Notas_Fiscais/06.2022/RECIBO_AP&#211;LICE__2143000086831_2022_MAPFRE_SEGUROS_2825f.pdf" TargetMode="External"/><Relationship Id="rId91" Type="http://schemas.openxmlformats.org/officeDocument/2006/relationships/hyperlink" Target="https://www.mpam.mp.br/images/Contratos/2021/CONTRATOS/CT%20n&#186;%20001.2021-MP-PGJ_544df.pdf" TargetMode="External"/><Relationship Id="rId96" Type="http://schemas.openxmlformats.org/officeDocument/2006/relationships/hyperlink" Target="https://www.mpam.mp.br/images/transparencia/Notas_Fiscais/06.2022/FATURA_086993-7_2022_AMAZONAS_ENERGIA_58064.pdf" TargetMode="External"/><Relationship Id="rId1" Type="http://schemas.openxmlformats.org/officeDocument/2006/relationships/hyperlink" Target="https://www.mpam.mp.br/images/transparencia/Notas_Fiscais/06.2022/NF_1468_2022_T_DA_S_LUSTOSA_c42e2.pdf" TargetMode="External"/><Relationship Id="rId6" Type="http://schemas.openxmlformats.org/officeDocument/2006/relationships/hyperlink" Target="https://www.mpam.mp.br/images/transparencia/Notas_Fiscais/06.2022/NF_536_2022_DIDAQUE_8dc8e.pdf" TargetMode="External"/><Relationship Id="rId23" Type="http://schemas.openxmlformats.org/officeDocument/2006/relationships/hyperlink" Target="https://www.mpam.mp.br/images/transparencia/Notas_Fiscais/06.2022/NF_2435_2022_HORIZONTE_M&#211;VEIS_DE_ESCRITORIO_ef42a.pdf" TargetMode="External"/><Relationship Id="rId28" Type="http://schemas.openxmlformats.org/officeDocument/2006/relationships/hyperlink" Target="https://www.mpam.mp.br/images/transparencia/Notas_Fiscais/06.2022/NF_2435_2022_HORIZONTE_M&#211;VEIS_DE_ESCRITORIO_ef42a.pdf" TargetMode="External"/><Relationship Id="rId49" Type="http://schemas.openxmlformats.org/officeDocument/2006/relationships/hyperlink" Target="https://www.mpam.mp.br/images/Contratos/2020/1&#186;%20TAP%20ao%20CT%20032-2018_d857b.pdf" TargetMode="External"/><Relationship Id="rId114" Type="http://schemas.openxmlformats.org/officeDocument/2006/relationships/hyperlink" Target="https://www.mpam.mp.br/images/transparencia/Notas_Fiscais/06.2022/NFS_2187_2022_G_REFRIGERA&#199;&#195;O_580eb.pdf" TargetMode="External"/><Relationship Id="rId119" Type="http://schemas.openxmlformats.org/officeDocument/2006/relationships/hyperlink" Target="https://www.mpam.mp.br/images/Contratos/2021/CONTRATOS/CC%20n&#186;%20004-2021-MP-PGJ_cef9f.pdf" TargetMode="External"/><Relationship Id="rId44" Type="http://schemas.openxmlformats.org/officeDocument/2006/relationships/hyperlink" Target="https://www.mpam.mp.br/images/transparencia/Notas_Fiscais/06.2022/RECIBO_05_2022_VERA_NEIDE_85049.pdf" TargetMode="External"/><Relationship Id="rId60" Type="http://schemas.openxmlformats.org/officeDocument/2006/relationships/hyperlink" Target="https://www.mpam.mp.br/images/Contratos/2017/Aditivos/5&#186;_TA_ao_CT_029-2016_-_MP_99068.pdf" TargetMode="External"/><Relationship Id="rId65" Type="http://schemas.openxmlformats.org/officeDocument/2006/relationships/hyperlink" Target="https://www.mpam.mp.br/images/transparencia/Notas_Fiscais/06.2022/MEMORANDO_58_2022_FUNDO_DE_MODERNIZA&#199;&#195;O_082be.pdf" TargetMode="External"/><Relationship Id="rId81" Type="http://schemas.openxmlformats.org/officeDocument/2006/relationships/hyperlink" Target="https://www.mpam.mp.br/images/Contratos/2021/CONTRATOS/CT%20n&#186;%20010-2021-%20MP-PGJ_48eba.pdf" TargetMode="External"/><Relationship Id="rId86" Type="http://schemas.openxmlformats.org/officeDocument/2006/relationships/hyperlink" Target="https://www.mpam.mp.br/images/transparencia/Notas_Fiscais/06.2022/NFS_7497_2022_SIDI_a4e2c.pdf" TargetMode="External"/><Relationship Id="rId130" Type="http://schemas.openxmlformats.org/officeDocument/2006/relationships/hyperlink" Target="https://www.mpam.mp.br/images/Contratos/2021/CONTRATOS/CT_n&#186;_034-2021-MP-PGJ_43e8d.pdf" TargetMode="External"/><Relationship Id="rId135" Type="http://schemas.openxmlformats.org/officeDocument/2006/relationships/hyperlink" Target="https://www.mpam.mp.br/images/transparencia/Notas_Fiscais/06.2022/NFS_53_2022_MODULO_ENGENHARIA_00be5.pdf" TargetMode="External"/><Relationship Id="rId13" Type="http://schemas.openxmlformats.org/officeDocument/2006/relationships/hyperlink" Target="https://www.mpam.mp.br/images/transparencia/Notas_Fiscais/06.2022/NF_40_2022_GERCI_KETHLEM_a3dea.pdf" TargetMode="External"/><Relationship Id="rId18" Type="http://schemas.openxmlformats.org/officeDocument/2006/relationships/hyperlink" Target="https://www.mpam.mp.br/images/transparencia/Notas_Fiscais/06.2022/NF_2435_2022_HORIZONTE_M&#211;VEIS_DE_ESCRITORIO_ef42a.pdf" TargetMode="External"/><Relationship Id="rId39" Type="http://schemas.openxmlformats.org/officeDocument/2006/relationships/hyperlink" Target="https://www.mpam.mp.br/images/transparencia/Notas_Fiscais/06.2022/NF_24_2022_SOUZA_E_FRAGATA_c17a8.pdf" TargetMode="External"/><Relationship Id="rId109" Type="http://schemas.openxmlformats.org/officeDocument/2006/relationships/hyperlink" Target="https://www.mpam.mp.br/images/Contratos/2017/Aditivos/5&#186;_TA_ao_CT_029-2016_-_MP_99068.pdf" TargetMode="External"/><Relationship Id="rId34" Type="http://schemas.openxmlformats.org/officeDocument/2006/relationships/hyperlink" Target="https://www.mpam.mp.br/images/transparencia/Notas_Fiscais/06.2022/NF_77_2022_DANIEL_NOBRE_5225b.pdf" TargetMode="External"/><Relationship Id="rId50" Type="http://schemas.openxmlformats.org/officeDocument/2006/relationships/hyperlink" Target="https://mpam.mp.br/images/transparencia/Notas_Fiscais/06.2022/RECIBO_043_2022_COENCIL_99f90.pdf" TargetMode="External"/><Relationship Id="rId55" Type="http://schemas.openxmlformats.org/officeDocument/2006/relationships/hyperlink" Target="https://www.mpam.mp.br/images/transparencia/Notas_Fiscais/06.2022/MEMORANDO_011_2022_CEF_546b1.pdf" TargetMode="External"/><Relationship Id="rId76" Type="http://schemas.openxmlformats.org/officeDocument/2006/relationships/hyperlink" Target="https://www.mpam.mp.br/images/Contratos/2021/ADITIVOS/1%20TA%20ao%20CCT%20n%20003-2020-MP-PGJ_b1b14.pdf" TargetMode="External"/><Relationship Id="rId97" Type="http://schemas.openxmlformats.org/officeDocument/2006/relationships/hyperlink" Target="https://www.mpam.mp.br/images/Contratos/2021/ADITIVOS/1&#186;%20TA%20ao%20CT%20010-2020-MP-PGJ_a2511.pdf" TargetMode="External"/><Relationship Id="rId104" Type="http://schemas.openxmlformats.org/officeDocument/2006/relationships/hyperlink" Target="https://www.mpam.mp.br/images/transparencia/Notas_Fiscais/NFS_1050_2022_EFICAZ_ASSESSORIA_4b10b.pdf" TargetMode="External"/><Relationship Id="rId120" Type="http://schemas.openxmlformats.org/officeDocument/2006/relationships/hyperlink" Target="https://www.mpam.mp.br/images/transparencia/Notas_Fiscais/06.2022/FATURA_17246052022-1_2022_COSAMA_87dfa.pdf" TargetMode="External"/><Relationship Id="rId125" Type="http://schemas.openxmlformats.org/officeDocument/2006/relationships/hyperlink" Target="https://www.mpam.mp.br/images/transparencia/Notas_Fiscais/06.2022/FATURA_61998_2022_CORREIOS_39d81.pdf" TargetMode="External"/><Relationship Id="rId7" Type="http://schemas.openxmlformats.org/officeDocument/2006/relationships/hyperlink" Target="https://www.mpam.mp.br/images/transparencia/Notas_Fiscais/06.2022/NF_5175_2022_VMAX_BATERIAS_2e6b4.pdf" TargetMode="External"/><Relationship Id="rId71" Type="http://schemas.openxmlformats.org/officeDocument/2006/relationships/hyperlink" Target="https://www.mpam.mp.br/images/transparencia/Notas_Fiscais/06.2022/NFS_184_2022_CASA_NOVA_ENGENHARIA_34c09.pdf" TargetMode="External"/><Relationship Id="rId92" Type="http://schemas.openxmlformats.org/officeDocument/2006/relationships/hyperlink" Target="https://www.mpam.mp.br/images/transparencia/Notas_Fiscais/06.2022/NFS_1923_2022_EYES_NWHERE_ce9b8.pdf" TargetMode="External"/><Relationship Id="rId2" Type="http://schemas.openxmlformats.org/officeDocument/2006/relationships/hyperlink" Target="https://www.mpam.mp.br/images/Contratos/2021/ADITIVOS/3&#186;%20TA%20ao%20CT%20n&#186;%20024-2018-MP-PGJ_84cc3.pdf" TargetMode="External"/><Relationship Id="rId29" Type="http://schemas.openxmlformats.org/officeDocument/2006/relationships/hyperlink" Target="https://www.mpam.mp.br/images/transparencia/Notas_Fiscais/06.2022/NF_2435_2022_HORIZONTE_M&#211;VEIS_DE_ESCRITORIO_ef42a.pdf" TargetMode="External"/><Relationship Id="rId24" Type="http://schemas.openxmlformats.org/officeDocument/2006/relationships/hyperlink" Target="https://www.mpam.mp.br/images/transparencia/Notas_Fiscais/06.2022/NF_2435_2022_HORIZONTE_M&#211;VEIS_DE_ESCRITORIO_ef42a.pdf" TargetMode="External"/><Relationship Id="rId40" Type="http://schemas.openxmlformats.org/officeDocument/2006/relationships/hyperlink" Target="https://www.mpam.mp.br/images/transparencia/Notas_Fiscais/06.2022/NF_124_2022_VH_COMERCIO_04ba1.pdf" TargetMode="External"/><Relationship Id="rId45" Type="http://schemas.openxmlformats.org/officeDocument/2006/relationships/hyperlink" Target="https://www.mpam.mp.br/images/Contratos/2022/Aditivos/1&#186;_TAPao_CT_033-2019_-MP-PGJ_4bcf8.pdf" TargetMode="External"/><Relationship Id="rId66" Type="http://schemas.openxmlformats.org/officeDocument/2006/relationships/hyperlink" Target="https://www.mpam.mp.br/images/Contratos/2021/CONTRATOS/CT_n&#186;_032-2021-MP-PGJ_e1cce.pdf" TargetMode="External"/><Relationship Id="rId87" Type="http://schemas.openxmlformats.org/officeDocument/2006/relationships/hyperlink" Target="https://www.mpam.mp.br/images/Contratos/2020/CT%20N&#186;%20002-2020-MP-PGJ_55fc7.pdf" TargetMode="External"/><Relationship Id="rId110" Type="http://schemas.openxmlformats.org/officeDocument/2006/relationships/hyperlink" Target="https://www.mpam.mp.br/images/transparencia/Notas_Fiscais/06.2022/FATURA_0300039257014_2022_OI_SA_a7da5.pdf" TargetMode="External"/><Relationship Id="rId115" Type="http://schemas.openxmlformats.org/officeDocument/2006/relationships/hyperlink" Target="https://www.mpam.mp.br/images/Contratos/2021/CONTRATOS/CC%20n&#186;%20004-2021-MP-PGJ_cef9f.pdf" TargetMode="External"/><Relationship Id="rId131" Type="http://schemas.openxmlformats.org/officeDocument/2006/relationships/hyperlink" Target="https://www.mpam.mp.br/images/transparencia/Notas_Fiscais/06.2022/NFS_36931_2022_GARTNER_a643e.pdf" TargetMode="External"/><Relationship Id="rId136" Type="http://schemas.openxmlformats.org/officeDocument/2006/relationships/hyperlink" Target="https://www.mpam.mp.br/images/Contratos/2021/CONTRATOS/CT%20n&#186;%20012-2021-MP-PGJ_7f7cb.pdf" TargetMode="External"/><Relationship Id="rId61" Type="http://schemas.openxmlformats.org/officeDocument/2006/relationships/hyperlink" Target="https://www.mpam.mp.br/images/transparencia/Notas_Fiscais/06.2022/FATURA_0300039237389_2022_OI_SA_0eb5c.pdf" TargetMode="External"/><Relationship Id="rId82" Type="http://schemas.openxmlformats.org/officeDocument/2006/relationships/hyperlink" Target="https://www.mpam.mp.br/images/transparencia/Notas_Fiscais/06.2022/FATURA_59236938_2022_AMAZONAS_ENERGIA_bca4c.pdf" TargetMode="External"/><Relationship Id="rId19" Type="http://schemas.openxmlformats.org/officeDocument/2006/relationships/hyperlink" Target="https://www.mpam.mp.br/images/transparencia/Notas_Fiscais/06.2022/NF_2435_2022_HORIZONTE_M&#211;VEIS_DE_ESCRITORIO_ef42a.pdf" TargetMode="External"/><Relationship Id="rId14" Type="http://schemas.openxmlformats.org/officeDocument/2006/relationships/hyperlink" Target="https://www.mpam.mp.br/images/transparencia/Notas_Fiscais/06.2022/NF_41_2022_GERCI_KETHLEM_37b9f.pdf" TargetMode="External"/><Relationship Id="rId30" Type="http://schemas.openxmlformats.org/officeDocument/2006/relationships/hyperlink" Target="https://www.mpam.mp.br/images/transparencia/Notas_Fiscais/06.2022/NF_80_2022_DANIEL_NOBRE_ea6f4.pdf" TargetMode="External"/><Relationship Id="rId35" Type="http://schemas.openxmlformats.org/officeDocument/2006/relationships/hyperlink" Target="https://www.mpam.mp.br/images/transparencia/Notas_Fiscais/06.2022/NF_81_2022_DANIEL_NOBRE_909ef.pdf" TargetMode="External"/><Relationship Id="rId56" Type="http://schemas.openxmlformats.org/officeDocument/2006/relationships/hyperlink" Target="https://www.mpam.mp.br/images/Contratos/2021/CONTRATOS/CT_n&#186;_023-2021-MP-PGJ_929ad.pdf" TargetMode="External"/><Relationship Id="rId77" Type="http://schemas.openxmlformats.org/officeDocument/2006/relationships/hyperlink" Target="https://www.mpam.mp.br/images/transparencia/Notas_Fiscais/06.2022/NFS_2868_2022_ECOSEGM_5a382.pdf" TargetMode="External"/><Relationship Id="rId100" Type="http://schemas.openxmlformats.org/officeDocument/2006/relationships/hyperlink" Target="https://www.mpam.mp.br/images/transparencia/Notas_Fiscais/06.2022/FATURA_86746-2_2022_AMAZONAS_ENERGIA_6260f.pdf" TargetMode="External"/><Relationship Id="rId105" Type="http://schemas.openxmlformats.org/officeDocument/2006/relationships/hyperlink" Target="https://www.mpam.mp.br/images/Contratos/2021/CONTRATOS/CC%20n&#186;%20008-2021-MP-PGJ_80ff0.pdf" TargetMode="External"/><Relationship Id="rId126" Type="http://schemas.openxmlformats.org/officeDocument/2006/relationships/hyperlink" Target="https://www.mpam.mp.br/images/transparencia/Contratos/1&#186;_TA_ao_CT_18.2020_PRODAM_METROMAO_4deec.pdf" TargetMode="External"/><Relationship Id="rId8" Type="http://schemas.openxmlformats.org/officeDocument/2006/relationships/hyperlink" Target="https://www.mpam.mp.br/images/transparencia/Notas_Fiscais/06.2022/NF_1646_2022_HYPER_TECHNOLOGIES_052b5.pdf" TargetMode="External"/><Relationship Id="rId51" Type="http://schemas.openxmlformats.org/officeDocument/2006/relationships/hyperlink" Target="https://www.mpam.mp.br/images/Contratos/2020/1&#186;%20TAP%20ao%20CT%20032-2018_d857b.pdf" TargetMode="External"/><Relationship Id="rId72" Type="http://schemas.openxmlformats.org/officeDocument/2006/relationships/hyperlink" Target="https://www.mpam.mp.br/images/transparencia/Notas_Fiscais/06.2022/FATURA_2075_2022_VP_SERVI&#199;OS_86331.pdf" TargetMode="External"/><Relationship Id="rId93" Type="http://schemas.openxmlformats.org/officeDocument/2006/relationships/hyperlink" Target="https://www.mpam.mp.br/images/Contratos/2021/ADITIVOS/3%20TA%20ao%20CT%20011-2018-MP-PGJ_89cb2.pdf" TargetMode="External"/><Relationship Id="rId98" Type="http://schemas.openxmlformats.org/officeDocument/2006/relationships/hyperlink" Target="https://www.mpam.mp.br/images/transparencia/Notas_Fiscais/06.2022/NFS_4015_2022_JF_TECNOLOGIA_12b9b.pdf" TargetMode="External"/><Relationship Id="rId121" Type="http://schemas.openxmlformats.org/officeDocument/2006/relationships/hyperlink" Target="https://www.mpam.mp.br/images/Contratos/2021/CONTRATOS/CC%20n&#186;%20004-2021-MP-PGJ_cef9f.pdf" TargetMode="External"/><Relationship Id="rId3" Type="http://schemas.openxmlformats.org/officeDocument/2006/relationships/hyperlink" Target="https://www.mpam.mp.br/images/transparencia/Notas_Fiscais/06.2022/NF_7901_2022_T_N_NETO_0c5d3.pdf" TargetMode="External"/><Relationship Id="rId25" Type="http://schemas.openxmlformats.org/officeDocument/2006/relationships/hyperlink" Target="https://www.mpam.mp.br/images/transparencia/Notas_Fiscais/06.2022/NF_2435_2022_HORIZONTE_M&#211;VEIS_DE_ESCRITORIO_ef42a.pdf" TargetMode="External"/><Relationship Id="rId46" Type="http://schemas.openxmlformats.org/officeDocument/2006/relationships/hyperlink" Target="https://www.mpam.mp.br/images/transparencia/Notas_Fiscais/06.2022/RECIBO_03_2022_VANIAS_BATISTA_a42b5.pdf" TargetMode="External"/><Relationship Id="rId67" Type="http://schemas.openxmlformats.org/officeDocument/2006/relationships/hyperlink" Target="https://www.mpam.mp.br/images/transparencia/Notas_Fiscais/06.2022/FATURA_300039249886_2022_OI_SA_4508c.pdf" TargetMode="External"/><Relationship Id="rId116" Type="http://schemas.openxmlformats.org/officeDocument/2006/relationships/hyperlink" Target="https://www.mpam.mp.br/images/transparencia/Notas_Fiscais/06.2022/FATURA_04943052022-8_2022_COSAMA_b058a.pdf" TargetMode="External"/><Relationship Id="rId137" Type="http://schemas.openxmlformats.org/officeDocument/2006/relationships/printerSettings" Target="../printerSettings/printerSettings1.bin"/><Relationship Id="rId20" Type="http://schemas.openxmlformats.org/officeDocument/2006/relationships/hyperlink" Target="https://www.mpam.mp.br/images/transparencia/Notas_Fiscais/06.2022/NF_2435_2022_HORIZONTE_M&#211;VEIS_DE_ESCRITORIO_ef42a.pdf" TargetMode="External"/><Relationship Id="rId41" Type="http://schemas.openxmlformats.org/officeDocument/2006/relationships/hyperlink" Target="https://www.mpam.mp.br/images/Contratos/2022/Aditivos/1&#186;_TA_ao_CT_04-2021-MP-PGJ_920d0.pdf" TargetMode="External"/><Relationship Id="rId62" Type="http://schemas.openxmlformats.org/officeDocument/2006/relationships/hyperlink" Target="https://www.mpam.mp.br/images/transparencia/Notas_Fiscais/06.2022/FATURAS_DIVERSAS_06_2022_CLARO_SA_f93da.pdf" TargetMode="External"/><Relationship Id="rId83" Type="http://schemas.openxmlformats.org/officeDocument/2006/relationships/hyperlink" Target="https://www.mpam.mp.br/images/Contratos/2021/CONTRATOS/CT_n&#186;_035-2021-MP-PGJ_83751.pdf" TargetMode="External"/><Relationship Id="rId88" Type="http://schemas.openxmlformats.org/officeDocument/2006/relationships/hyperlink" Target="https://www.mpam.mp.br/images/transparencia/Notas_Fiscais/06.2022/NFS_7498_2022_SIDI_96805.pdf" TargetMode="External"/><Relationship Id="rId111" Type="http://schemas.openxmlformats.org/officeDocument/2006/relationships/hyperlink" Target="https://www.mpam.mp.br/images/Contratos/2017/Aditivos/5&#186;_TA_ao_CT_029-2016_-_MP_99068.pdf" TargetMode="External"/><Relationship Id="rId132" Type="http://schemas.openxmlformats.org/officeDocument/2006/relationships/hyperlink" Target="https://www.mpam.mp.br/images/Contratos/2021/CONTRATOS/CT_N&#186;_021-2021-MP-PGJ_46b56.pdf" TargetMode="External"/><Relationship Id="rId15" Type="http://schemas.openxmlformats.org/officeDocument/2006/relationships/hyperlink" Target="https://www.mpam.mp.br/images/transparencia/Notas_Fiscais/06.2022/NF_1453_2022_ANDRE_DE_VASCONCELOS_4c59a.pdf" TargetMode="External"/><Relationship Id="rId36" Type="http://schemas.openxmlformats.org/officeDocument/2006/relationships/hyperlink" Target="https://www.mpam.mp.br/images/transparencia/Notas_Fiscais/06.2022/NF_43_2022_GERCI_KETHLEM_b5bfa.pdf" TargetMode="External"/><Relationship Id="rId57" Type="http://schemas.openxmlformats.org/officeDocument/2006/relationships/hyperlink" Target="https://www.mpam.mp.br/images/transparencia/Notas_Fiscais/06.2022/FATURA_55972_2022_OCA_VIAGENS_5173f.pdf" TargetMode="External"/><Relationship Id="rId106" Type="http://schemas.openxmlformats.org/officeDocument/2006/relationships/hyperlink" Target="https://www.mpam.mp.br/images/transparencia/Notas_Fiscais/06.2022/FATURA_1583_2022_MANAUS_AMBIENTAL_a05b0.pdf" TargetMode="External"/><Relationship Id="rId127" Type="http://schemas.openxmlformats.org/officeDocument/2006/relationships/hyperlink" Target="https://www.mpam.mp.br/images/transparencia/Notas_Fiscais/06.2022/RECIBO_133084_2022_PRODAM_5a576.pdf" TargetMode="External"/><Relationship Id="rId10" Type="http://schemas.openxmlformats.org/officeDocument/2006/relationships/hyperlink" Target="https://www.mpam.mp.br/images/transparencia/Notas_Fiscais/06.2022/NF_114_2022_JUVENAL_DA_SILVA_ccac9.pdf" TargetMode="External"/><Relationship Id="rId31" Type="http://schemas.openxmlformats.org/officeDocument/2006/relationships/hyperlink" Target="https://www.mpam.mp.br/images/transparencia/Notas_Fiscais/06.2022/NF_79_2022_DANIEL_NOBRE_df3b6.pdf" TargetMode="External"/><Relationship Id="rId52" Type="http://schemas.openxmlformats.org/officeDocument/2006/relationships/hyperlink" Target="https://www.mpam.mp.br/images/transparencia/Notas_Fiscais/06.2022/RECIBO_044_2022_COENCIL_7bd69.pdf" TargetMode="External"/><Relationship Id="rId73" Type="http://schemas.openxmlformats.org/officeDocument/2006/relationships/hyperlink" Target="https://www.mpam.mp.br/images/transparencia/Notas_Fiscais/06.2022/NFS_29734_2022_PRODAM_0439d.pdf" TargetMode="External"/><Relationship Id="rId78" Type="http://schemas.openxmlformats.org/officeDocument/2006/relationships/hyperlink" Target="https://www.mpam.mp.br/images/Contratos/2021/CONTRATOS/CT_n_019-2021-MP-PGJ_a6c0b.pdf" TargetMode="External"/><Relationship Id="rId94" Type="http://schemas.openxmlformats.org/officeDocument/2006/relationships/hyperlink" Target="https://www.mpam.mp.br/images/transparencia/Notas_Fiscais/06.2022/FATURA_0345991343_2022_TELEFONICA_BRASIL_57ac5.pdf" TargetMode="External"/><Relationship Id="rId99" Type="http://schemas.openxmlformats.org/officeDocument/2006/relationships/hyperlink" Target="https://www.mpam.mp.br/images/Contratos/2021/ADITIVOS/1&#186;%20TA%20ao%20CT%20005-2021-MP-PGJ_1dcbd.pdf" TargetMode="External"/><Relationship Id="rId101" Type="http://schemas.openxmlformats.org/officeDocument/2006/relationships/hyperlink" Target="https://www.mpam.mp.br/images/Contratos/2022/Aditivos/5&#186;_TA_ao_CT_04-2018_-_MPE-PGJ_5a23b.pdf" TargetMode="External"/><Relationship Id="rId122" Type="http://schemas.openxmlformats.org/officeDocument/2006/relationships/hyperlink" Target="https://www.mpam.mp.br/images/transparencia/Notas_Fiscais/06.2022/FATURA_28487052022-8_2022_COSAMA_8beb4.pdf" TargetMode="External"/><Relationship Id="rId4" Type="http://schemas.openxmlformats.org/officeDocument/2006/relationships/hyperlink" Target="https://www.mpam.mp.br/images/transparencia/Notas_Fiscais/06.2022/NF_537_2022_DIDAQUE_69a6a.pdf" TargetMode="External"/><Relationship Id="rId9" Type="http://schemas.openxmlformats.org/officeDocument/2006/relationships/hyperlink" Target="https://www.mpam.mp.br/images/transparencia/Notas_Fiscais/06.2022/NF_1414_2022_HYPER_TECHNOLOGIES_02c91.pdf" TargetMode="External"/><Relationship Id="rId26" Type="http://schemas.openxmlformats.org/officeDocument/2006/relationships/hyperlink" Target="https://www.mpam.mp.br/images/transparencia/Notas_Fiscais/06.2022/NF_2435_2022_HORIZONTE_M&#211;VEIS_DE_ESCRITORIO_ef42a.pdf" TargetMode="External"/><Relationship Id="rId47" Type="http://schemas.openxmlformats.org/officeDocument/2006/relationships/hyperlink" Target="https://www.mpam.mp.br/images/Contratos/2022/Aditivos/1&#186;_TAPao_CT_033-2019_-MP-PGJ_4bcf8.pdf" TargetMode="External"/><Relationship Id="rId68" Type="http://schemas.openxmlformats.org/officeDocument/2006/relationships/hyperlink" Target="https://www.mpam.mp.br/images/Contratos/2021/CONTRATOS/CT_n&#186;_032-2021-MP-PGJ_e1cce.pdf" TargetMode="External"/><Relationship Id="rId89" Type="http://schemas.openxmlformats.org/officeDocument/2006/relationships/hyperlink" Target="https://www.mpam.mp.br/images/Contratos/2021/CONTRATOS/CT_n&#186;_033-2021-MP-PGJ_08179.pdf" TargetMode="External"/><Relationship Id="rId112" Type="http://schemas.openxmlformats.org/officeDocument/2006/relationships/hyperlink" Target="https://www.mpam.mp.br/images/transparencia/Notas_Fiscais/06.2022/FATURA_0300039257015_2022_OI_SA_84952.pdf" TargetMode="External"/><Relationship Id="rId133" Type="http://schemas.openxmlformats.org/officeDocument/2006/relationships/hyperlink" Target="https://www.mpam.mp.br/images/transparencia/Notas_Fiscais/06.2022/NFS_200_2022_SGRH_SERV_827f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19"/>
  <sheetViews>
    <sheetView tabSelected="1" view="pageBreakPreview" topLeftCell="A88" zoomScale="65" zoomScaleNormal="70" zoomScalePageLayoutView="65" workbookViewId="0">
      <selection activeCell="E74" sqref="E74"/>
    </sheetView>
  </sheetViews>
  <sheetFormatPr defaultRowHeight="18.75"/>
  <cols>
    <col min="1" max="1" width="28.5703125" customWidth="1"/>
    <col min="2" max="2" width="16" customWidth="1"/>
    <col min="3" max="3" width="33.5703125" style="1" customWidth="1"/>
    <col min="4" max="4" width="45.28515625" customWidth="1"/>
    <col min="5" max="5" width="29.5703125" customWidth="1"/>
    <col min="6" max="6" width="18.7109375" style="2" customWidth="1"/>
    <col min="7" max="7" width="24.5703125" style="2" customWidth="1"/>
    <col min="8" max="8" width="13" style="2" hidden="1" customWidth="1"/>
    <col min="9" max="9" width="21.42578125" style="2" hidden="1" customWidth="1"/>
    <col min="10" max="10" width="25.5703125" style="1" customWidth="1"/>
    <col min="11" max="11" width="27.7109375" customWidth="1"/>
    <col min="12" max="12" width="23.28515625" customWidth="1"/>
    <col min="13" max="13" width="19" customWidth="1"/>
    <col min="14" max="14" width="28.5703125" style="3" customWidth="1"/>
    <col min="15" max="1025" width="8.7109375" customWidth="1"/>
  </cols>
  <sheetData>
    <row r="1" spans="1:15" ht="82.5" customHeight="1"/>
    <row r="2" spans="1:15" ht="18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4"/>
      <c r="O2" s="4"/>
    </row>
    <row r="3" spans="1:15" ht="20.25">
      <c r="A3" s="78" t="s">
        <v>1</v>
      </c>
      <c r="B3" s="78"/>
      <c r="C3" s="78"/>
      <c r="D3" s="78"/>
      <c r="E3" s="78"/>
    </row>
    <row r="4" spans="1:15" ht="20.25">
      <c r="A4" s="5"/>
      <c r="B4" s="5"/>
      <c r="C4" s="6"/>
      <c r="D4" s="7"/>
      <c r="E4" s="5"/>
    </row>
    <row r="5" spans="1:15">
      <c r="A5" s="8" t="s">
        <v>2</v>
      </c>
      <c r="B5" s="9"/>
      <c r="C5" s="10"/>
      <c r="D5" s="11"/>
      <c r="E5" s="12"/>
    </row>
    <row r="6" spans="1:15" ht="31.5" customHeight="1">
      <c r="A6" s="13" t="s">
        <v>3</v>
      </c>
      <c r="B6" s="13" t="s">
        <v>4</v>
      </c>
      <c r="C6" s="14" t="s">
        <v>5</v>
      </c>
      <c r="D6" s="14" t="s">
        <v>6</v>
      </c>
      <c r="E6" s="14" t="s">
        <v>7</v>
      </c>
      <c r="F6" s="13" t="s">
        <v>8</v>
      </c>
      <c r="G6" s="13" t="s">
        <v>9</v>
      </c>
      <c r="H6" s="15" t="s">
        <v>10</v>
      </c>
      <c r="I6" s="15" t="s">
        <v>11</v>
      </c>
      <c r="J6" s="14" t="s">
        <v>12</v>
      </c>
      <c r="K6" s="14" t="s">
        <v>13</v>
      </c>
      <c r="L6" s="16" t="s">
        <v>14</v>
      </c>
      <c r="M6" s="14" t="s">
        <v>15</v>
      </c>
    </row>
    <row r="7" spans="1:15" s="48" customFormat="1" ht="105">
      <c r="A7" s="38" t="s">
        <v>16</v>
      </c>
      <c r="B7" s="39">
        <v>1</v>
      </c>
      <c r="C7" s="40" t="s">
        <v>17</v>
      </c>
      <c r="D7" s="49" t="s">
        <v>18</v>
      </c>
      <c r="E7" s="49" t="s">
        <v>19</v>
      </c>
      <c r="F7" s="43" t="s">
        <v>20</v>
      </c>
      <c r="G7" s="44">
        <v>44715</v>
      </c>
      <c r="H7" s="40" t="s">
        <v>21</v>
      </c>
      <c r="I7" s="46">
        <v>535.47</v>
      </c>
      <c r="J7" s="44">
        <v>44715</v>
      </c>
      <c r="K7" s="39" t="s">
        <v>22</v>
      </c>
      <c r="L7" s="46">
        <v>535.47</v>
      </c>
      <c r="M7" s="59" t="s">
        <v>23</v>
      </c>
      <c r="N7" s="47"/>
    </row>
    <row r="8" spans="1:15" s="48" customFormat="1" ht="44.85" customHeight="1">
      <c r="A8" s="38" t="s">
        <v>16</v>
      </c>
      <c r="B8" s="39">
        <v>2</v>
      </c>
      <c r="C8" s="40" t="s">
        <v>24</v>
      </c>
      <c r="D8" s="49" t="s">
        <v>25</v>
      </c>
      <c r="E8" s="60" t="s">
        <v>26</v>
      </c>
      <c r="F8" s="43" t="s">
        <v>27</v>
      </c>
      <c r="G8" s="44">
        <v>44715</v>
      </c>
      <c r="H8" s="40" t="s">
        <v>28</v>
      </c>
      <c r="I8" s="46">
        <v>28774.880000000001</v>
      </c>
      <c r="J8" s="44">
        <v>44715</v>
      </c>
      <c r="K8" s="39" t="s">
        <v>22</v>
      </c>
      <c r="L8" s="46">
        <v>28774.880000000001</v>
      </c>
      <c r="M8" s="59" t="s">
        <v>29</v>
      </c>
      <c r="N8" s="47"/>
    </row>
    <row r="9" spans="1:15" s="48" customFormat="1" ht="135.75" customHeight="1">
      <c r="A9" s="38" t="s">
        <v>16</v>
      </c>
      <c r="B9" s="39">
        <v>3</v>
      </c>
      <c r="C9" s="40" t="s">
        <v>30</v>
      </c>
      <c r="D9" s="41" t="s">
        <v>31</v>
      </c>
      <c r="E9" s="61" t="s">
        <v>32</v>
      </c>
      <c r="F9" s="43" t="s">
        <v>33</v>
      </c>
      <c r="G9" s="44">
        <v>44719</v>
      </c>
      <c r="H9" s="40" t="s">
        <v>34</v>
      </c>
      <c r="I9" s="46">
        <v>4092.69</v>
      </c>
      <c r="J9" s="44">
        <v>44720</v>
      </c>
      <c r="K9" s="39" t="s">
        <v>22</v>
      </c>
      <c r="L9" s="46">
        <v>4092.69</v>
      </c>
      <c r="M9" s="59" t="s">
        <v>35</v>
      </c>
      <c r="N9" s="47"/>
    </row>
    <row r="10" spans="1:15" s="48" customFormat="1" ht="137.25" customHeight="1">
      <c r="A10" s="38" t="s">
        <v>16</v>
      </c>
      <c r="B10" s="39">
        <v>4</v>
      </c>
      <c r="C10" s="40" t="s">
        <v>30</v>
      </c>
      <c r="D10" s="49" t="s">
        <v>31</v>
      </c>
      <c r="E10" s="49" t="s">
        <v>36</v>
      </c>
      <c r="F10" s="43" t="s">
        <v>37</v>
      </c>
      <c r="G10" s="44">
        <v>44719</v>
      </c>
      <c r="H10" s="40" t="s">
        <v>38</v>
      </c>
      <c r="I10" s="46">
        <v>2728.46</v>
      </c>
      <c r="J10" s="44">
        <v>44720</v>
      </c>
      <c r="K10" s="39" t="s">
        <v>22</v>
      </c>
      <c r="L10" s="46">
        <v>2728.46</v>
      </c>
      <c r="M10" s="59" t="s">
        <v>39</v>
      </c>
      <c r="N10" s="47"/>
    </row>
    <row r="11" spans="1:15" s="48" customFormat="1" ht="147" customHeight="1">
      <c r="A11" s="38" t="s">
        <v>16</v>
      </c>
      <c r="B11" s="39">
        <v>5</v>
      </c>
      <c r="C11" s="40" t="s">
        <v>30</v>
      </c>
      <c r="D11" s="49" t="s">
        <v>31</v>
      </c>
      <c r="E11" s="49" t="s">
        <v>40</v>
      </c>
      <c r="F11" s="43" t="s">
        <v>41</v>
      </c>
      <c r="G11" s="44">
        <v>44719</v>
      </c>
      <c r="H11" s="40" t="s">
        <v>42</v>
      </c>
      <c r="I11" s="46">
        <v>2728.46</v>
      </c>
      <c r="J11" s="44">
        <v>44720</v>
      </c>
      <c r="K11" s="39" t="s">
        <v>22</v>
      </c>
      <c r="L11" s="46">
        <v>2728.46</v>
      </c>
      <c r="M11" s="59" t="s">
        <v>43</v>
      </c>
      <c r="N11" s="47"/>
    </row>
    <row r="12" spans="1:15" s="48" customFormat="1" ht="120">
      <c r="A12" s="38" t="s">
        <v>16</v>
      </c>
      <c r="B12" s="39">
        <v>6</v>
      </c>
      <c r="C12" s="40" t="s">
        <v>44</v>
      </c>
      <c r="D12" s="49" t="s">
        <v>45</v>
      </c>
      <c r="E12" s="49" t="s">
        <v>46</v>
      </c>
      <c r="F12" s="43" t="s">
        <v>47</v>
      </c>
      <c r="G12" s="44">
        <v>44720</v>
      </c>
      <c r="H12" s="40" t="s">
        <v>48</v>
      </c>
      <c r="I12" s="46">
        <v>12825</v>
      </c>
      <c r="J12" s="44">
        <v>44720</v>
      </c>
      <c r="K12" s="39" t="s">
        <v>22</v>
      </c>
      <c r="L12" s="46">
        <v>12825</v>
      </c>
      <c r="M12" s="40" t="s">
        <v>49</v>
      </c>
      <c r="N12" s="47"/>
    </row>
    <row r="13" spans="1:15" s="48" customFormat="1" ht="120">
      <c r="A13" s="38" t="s">
        <v>16</v>
      </c>
      <c r="B13" s="39">
        <v>7</v>
      </c>
      <c r="C13" s="40" t="s">
        <v>50</v>
      </c>
      <c r="D13" s="49" t="s">
        <v>51</v>
      </c>
      <c r="E13" s="62" t="s">
        <v>52</v>
      </c>
      <c r="F13" s="43" t="s">
        <v>53</v>
      </c>
      <c r="G13" s="44">
        <v>44720</v>
      </c>
      <c r="H13" s="40" t="s">
        <v>54</v>
      </c>
      <c r="I13" s="46">
        <v>9358</v>
      </c>
      <c r="J13" s="44">
        <v>44720</v>
      </c>
      <c r="K13" s="39" t="s">
        <v>22</v>
      </c>
      <c r="L13" s="46">
        <v>9358</v>
      </c>
      <c r="M13" s="40" t="s">
        <v>55</v>
      </c>
      <c r="N13" s="63"/>
    </row>
    <row r="14" spans="1:15" s="48" customFormat="1" ht="120">
      <c r="A14" s="38" t="s">
        <v>16</v>
      </c>
      <c r="B14" s="39">
        <v>8</v>
      </c>
      <c r="C14" s="40" t="s">
        <v>50</v>
      </c>
      <c r="D14" s="49" t="s">
        <v>51</v>
      </c>
      <c r="E14" s="49" t="s">
        <v>56</v>
      </c>
      <c r="F14" s="43" t="s">
        <v>57</v>
      </c>
      <c r="G14" s="44">
        <v>44720</v>
      </c>
      <c r="H14" s="40" t="s">
        <v>58</v>
      </c>
      <c r="I14" s="46">
        <v>37432</v>
      </c>
      <c r="J14" s="44">
        <v>44720</v>
      </c>
      <c r="K14" s="39" t="s">
        <v>22</v>
      </c>
      <c r="L14" s="46">
        <v>37432</v>
      </c>
      <c r="M14" s="40" t="s">
        <v>59</v>
      </c>
      <c r="N14" s="47" t="s">
        <v>60</v>
      </c>
    </row>
    <row r="15" spans="1:15" s="48" customFormat="1" ht="138" customHeight="1">
      <c r="A15" s="38" t="s">
        <v>16</v>
      </c>
      <c r="B15" s="39">
        <v>9</v>
      </c>
      <c r="C15" s="40" t="s">
        <v>61</v>
      </c>
      <c r="D15" s="49" t="s">
        <v>62</v>
      </c>
      <c r="E15" s="49" t="s">
        <v>63</v>
      </c>
      <c r="F15" s="57" t="s">
        <v>64</v>
      </c>
      <c r="G15" s="44">
        <v>44725</v>
      </c>
      <c r="H15" s="40" t="s">
        <v>65</v>
      </c>
      <c r="I15" s="46">
        <v>195</v>
      </c>
      <c r="J15" s="44">
        <v>44726</v>
      </c>
      <c r="K15" s="39" t="s">
        <v>22</v>
      </c>
      <c r="L15" s="46">
        <v>195</v>
      </c>
      <c r="M15" s="40" t="s">
        <v>66</v>
      </c>
      <c r="N15" s="47"/>
    </row>
    <row r="16" spans="1:15" s="48" customFormat="1" ht="120">
      <c r="A16" s="38" t="s">
        <v>16</v>
      </c>
      <c r="B16" s="39">
        <v>10</v>
      </c>
      <c r="C16" s="40" t="s">
        <v>61</v>
      </c>
      <c r="D16" s="49" t="s">
        <v>62</v>
      </c>
      <c r="E16" s="49" t="s">
        <v>67</v>
      </c>
      <c r="F16" s="57" t="s">
        <v>68</v>
      </c>
      <c r="G16" s="44">
        <v>44726</v>
      </c>
      <c r="H16" s="40" t="s">
        <v>69</v>
      </c>
      <c r="I16" s="46">
        <v>195</v>
      </c>
      <c r="J16" s="44">
        <v>44726</v>
      </c>
      <c r="K16" s="39" t="s">
        <v>22</v>
      </c>
      <c r="L16" s="46">
        <v>195</v>
      </c>
      <c r="M16" s="40" t="s">
        <v>70</v>
      </c>
      <c r="N16" s="47"/>
    </row>
    <row r="17" spans="1:14" s="48" customFormat="1" ht="149.25" customHeight="1">
      <c r="A17" s="38" t="s">
        <v>16</v>
      </c>
      <c r="B17" s="39">
        <v>11</v>
      </c>
      <c r="C17" s="40" t="s">
        <v>71</v>
      </c>
      <c r="D17" s="49" t="s">
        <v>72</v>
      </c>
      <c r="E17" s="49" t="s">
        <v>73</v>
      </c>
      <c r="F17" s="57" t="s">
        <v>74</v>
      </c>
      <c r="G17" s="44">
        <v>44726</v>
      </c>
      <c r="H17" s="40" t="s">
        <v>75</v>
      </c>
      <c r="I17" s="46">
        <v>639.99</v>
      </c>
      <c r="J17" s="44">
        <v>44727</v>
      </c>
      <c r="K17" s="39" t="s">
        <v>22</v>
      </c>
      <c r="L17" s="46">
        <v>639.99</v>
      </c>
      <c r="M17" s="40" t="s">
        <v>76</v>
      </c>
      <c r="N17" s="47"/>
    </row>
    <row r="18" spans="1:14" s="48" customFormat="1" ht="150.75" customHeight="1">
      <c r="A18" s="38" t="s">
        <v>16</v>
      </c>
      <c r="B18" s="39">
        <v>12</v>
      </c>
      <c r="C18" s="40" t="s">
        <v>71</v>
      </c>
      <c r="D18" s="49" t="s">
        <v>72</v>
      </c>
      <c r="E18" s="49" t="s">
        <v>77</v>
      </c>
      <c r="F18" s="57" t="s">
        <v>78</v>
      </c>
      <c r="G18" s="44">
        <v>44726</v>
      </c>
      <c r="H18" s="40" t="s">
        <v>79</v>
      </c>
      <c r="I18" s="46">
        <v>639.99</v>
      </c>
      <c r="J18" s="44">
        <v>44727</v>
      </c>
      <c r="K18" s="39" t="s">
        <v>22</v>
      </c>
      <c r="L18" s="46">
        <v>639.99</v>
      </c>
      <c r="M18" s="40" t="s">
        <v>80</v>
      </c>
      <c r="N18" s="47"/>
    </row>
    <row r="19" spans="1:14" s="48" customFormat="1" ht="158.25" customHeight="1">
      <c r="A19" s="38" t="s">
        <v>16</v>
      </c>
      <c r="B19" s="39">
        <v>13</v>
      </c>
      <c r="C19" s="40" t="s">
        <v>71</v>
      </c>
      <c r="D19" s="49" t="s">
        <v>72</v>
      </c>
      <c r="E19" s="49" t="s">
        <v>81</v>
      </c>
      <c r="F19" s="57" t="s">
        <v>82</v>
      </c>
      <c r="G19" s="44">
        <v>44726</v>
      </c>
      <c r="H19" s="40" t="s">
        <v>83</v>
      </c>
      <c r="I19" s="46">
        <v>639.99</v>
      </c>
      <c r="J19" s="44">
        <v>44727</v>
      </c>
      <c r="K19" s="39" t="s">
        <v>22</v>
      </c>
      <c r="L19" s="46">
        <v>639.99</v>
      </c>
      <c r="M19" s="40" t="s">
        <v>84</v>
      </c>
      <c r="N19" s="47"/>
    </row>
    <row r="20" spans="1:14" s="48" customFormat="1" ht="165.75" customHeight="1">
      <c r="A20" s="38" t="s">
        <v>16</v>
      </c>
      <c r="B20" s="39">
        <v>14</v>
      </c>
      <c r="C20" s="40" t="s">
        <v>85</v>
      </c>
      <c r="D20" s="49" t="s">
        <v>86</v>
      </c>
      <c r="E20" s="49" t="s">
        <v>87</v>
      </c>
      <c r="F20" s="43" t="s">
        <v>88</v>
      </c>
      <c r="G20" s="44">
        <v>44726</v>
      </c>
      <c r="H20" s="40" t="s">
        <v>89</v>
      </c>
      <c r="I20" s="46">
        <v>54000</v>
      </c>
      <c r="J20" s="44">
        <v>44727</v>
      </c>
      <c r="K20" s="39" t="s">
        <v>22</v>
      </c>
      <c r="L20" s="46">
        <v>54000</v>
      </c>
      <c r="M20" s="40" t="s">
        <v>90</v>
      </c>
      <c r="N20" s="47"/>
    </row>
    <row r="21" spans="1:14" s="48" customFormat="1" ht="158.25" customHeight="1">
      <c r="A21" s="38" t="s">
        <v>16</v>
      </c>
      <c r="B21" s="39">
        <v>15</v>
      </c>
      <c r="C21" s="40" t="s">
        <v>91</v>
      </c>
      <c r="D21" s="49" t="s">
        <v>92</v>
      </c>
      <c r="E21" s="49" t="s">
        <v>93</v>
      </c>
      <c r="F21" s="43" t="s">
        <v>94</v>
      </c>
      <c r="G21" s="44">
        <v>44727</v>
      </c>
      <c r="H21" s="40" t="s">
        <v>95</v>
      </c>
      <c r="I21" s="46">
        <v>1524</v>
      </c>
      <c r="J21" s="44">
        <v>44727</v>
      </c>
      <c r="K21" s="39" t="s">
        <v>22</v>
      </c>
      <c r="L21" s="46">
        <v>1524</v>
      </c>
      <c r="M21" s="40" t="s">
        <v>96</v>
      </c>
      <c r="N21" s="47"/>
    </row>
    <row r="22" spans="1:14" s="48" customFormat="1" ht="158.25" customHeight="1">
      <c r="A22" s="38" t="s">
        <v>16</v>
      </c>
      <c r="B22" s="39">
        <v>16</v>
      </c>
      <c r="C22" s="40" t="s">
        <v>91</v>
      </c>
      <c r="D22" s="49" t="s">
        <v>92</v>
      </c>
      <c r="E22" s="49" t="s">
        <v>97</v>
      </c>
      <c r="F22" s="43" t="s">
        <v>94</v>
      </c>
      <c r="G22" s="44">
        <v>44727</v>
      </c>
      <c r="H22" s="40" t="s">
        <v>98</v>
      </c>
      <c r="I22" s="46">
        <v>1991</v>
      </c>
      <c r="J22" s="44">
        <v>44727</v>
      </c>
      <c r="K22" s="39" t="s">
        <v>22</v>
      </c>
      <c r="L22" s="46">
        <v>1991</v>
      </c>
      <c r="M22" s="40" t="s">
        <v>99</v>
      </c>
      <c r="N22" s="47"/>
    </row>
    <row r="23" spans="1:14" s="48" customFormat="1" ht="158.25" customHeight="1">
      <c r="A23" s="38" t="s">
        <v>16</v>
      </c>
      <c r="B23" s="39">
        <v>17</v>
      </c>
      <c r="C23" s="40" t="s">
        <v>91</v>
      </c>
      <c r="D23" s="49" t="s">
        <v>92</v>
      </c>
      <c r="E23" s="49" t="s">
        <v>100</v>
      </c>
      <c r="F23" s="43" t="s">
        <v>94</v>
      </c>
      <c r="G23" s="44">
        <v>44727</v>
      </c>
      <c r="H23" s="40" t="s">
        <v>101</v>
      </c>
      <c r="I23" s="46">
        <v>487</v>
      </c>
      <c r="J23" s="44">
        <v>44732</v>
      </c>
      <c r="K23" s="39" t="s">
        <v>22</v>
      </c>
      <c r="L23" s="46">
        <v>487</v>
      </c>
      <c r="M23" s="40" t="s">
        <v>102</v>
      </c>
      <c r="N23" s="47"/>
    </row>
    <row r="24" spans="1:14" s="48" customFormat="1" ht="158.25" customHeight="1">
      <c r="A24" s="38" t="s">
        <v>16</v>
      </c>
      <c r="B24" s="39">
        <v>18</v>
      </c>
      <c r="C24" s="40" t="s">
        <v>91</v>
      </c>
      <c r="D24" s="49" t="s">
        <v>92</v>
      </c>
      <c r="E24" s="49" t="s">
        <v>103</v>
      </c>
      <c r="F24" s="43" t="s">
        <v>94</v>
      </c>
      <c r="G24" s="44">
        <v>44727</v>
      </c>
      <c r="H24" s="40" t="s">
        <v>104</v>
      </c>
      <c r="I24" s="46">
        <v>8793</v>
      </c>
      <c r="J24" s="44">
        <v>44732</v>
      </c>
      <c r="K24" s="39" t="s">
        <v>22</v>
      </c>
      <c r="L24" s="46">
        <v>8793</v>
      </c>
      <c r="M24" s="40" t="s">
        <v>105</v>
      </c>
      <c r="N24" s="47"/>
    </row>
    <row r="25" spans="1:14" s="48" customFormat="1" ht="158.25" customHeight="1">
      <c r="A25" s="38" t="s">
        <v>16</v>
      </c>
      <c r="B25" s="39">
        <v>19</v>
      </c>
      <c r="C25" s="40" t="s">
        <v>91</v>
      </c>
      <c r="D25" s="49" t="s">
        <v>92</v>
      </c>
      <c r="E25" s="49" t="s">
        <v>106</v>
      </c>
      <c r="F25" s="43" t="s">
        <v>94</v>
      </c>
      <c r="G25" s="44">
        <v>44727</v>
      </c>
      <c r="H25" s="40" t="s">
        <v>107</v>
      </c>
      <c r="I25" s="46">
        <v>1673</v>
      </c>
      <c r="J25" s="44">
        <v>44732</v>
      </c>
      <c r="K25" s="39" t="s">
        <v>22</v>
      </c>
      <c r="L25" s="46">
        <v>1673</v>
      </c>
      <c r="M25" s="40" t="s">
        <v>108</v>
      </c>
      <c r="N25" s="47"/>
    </row>
    <row r="26" spans="1:14" s="48" customFormat="1" ht="158.25" customHeight="1">
      <c r="A26" s="38" t="s">
        <v>16</v>
      </c>
      <c r="B26" s="39">
        <v>20</v>
      </c>
      <c r="C26" s="40" t="s">
        <v>91</v>
      </c>
      <c r="D26" s="49" t="s">
        <v>92</v>
      </c>
      <c r="E26" s="49" t="s">
        <v>109</v>
      </c>
      <c r="F26" s="43" t="s">
        <v>94</v>
      </c>
      <c r="G26" s="44">
        <v>44727</v>
      </c>
      <c r="H26" s="40" t="s">
        <v>110</v>
      </c>
      <c r="I26" s="46">
        <v>699</v>
      </c>
      <c r="J26" s="44">
        <v>44732</v>
      </c>
      <c r="K26" s="39" t="s">
        <v>22</v>
      </c>
      <c r="L26" s="46">
        <v>699</v>
      </c>
      <c r="M26" s="40" t="s">
        <v>111</v>
      </c>
      <c r="N26" s="47"/>
    </row>
    <row r="27" spans="1:14" s="48" customFormat="1" ht="158.25" customHeight="1">
      <c r="A27" s="38" t="s">
        <v>16</v>
      </c>
      <c r="B27" s="39">
        <v>21</v>
      </c>
      <c r="C27" s="40" t="s">
        <v>91</v>
      </c>
      <c r="D27" s="49" t="s">
        <v>92</v>
      </c>
      <c r="E27" s="49" t="s">
        <v>112</v>
      </c>
      <c r="F27" s="43" t="s">
        <v>94</v>
      </c>
      <c r="G27" s="44">
        <v>44727</v>
      </c>
      <c r="H27" s="40" t="s">
        <v>113</v>
      </c>
      <c r="I27" s="46">
        <v>487</v>
      </c>
      <c r="J27" s="44">
        <v>44732</v>
      </c>
      <c r="K27" s="39" t="s">
        <v>22</v>
      </c>
      <c r="L27" s="46">
        <v>487</v>
      </c>
      <c r="M27" s="40" t="s">
        <v>114</v>
      </c>
      <c r="N27" s="47"/>
    </row>
    <row r="28" spans="1:14" s="48" customFormat="1" ht="158.25" customHeight="1">
      <c r="A28" s="38" t="s">
        <v>16</v>
      </c>
      <c r="B28" s="39">
        <v>22</v>
      </c>
      <c r="C28" s="40" t="s">
        <v>91</v>
      </c>
      <c r="D28" s="49" t="s">
        <v>92</v>
      </c>
      <c r="E28" s="49" t="s">
        <v>103</v>
      </c>
      <c r="F28" s="43" t="s">
        <v>94</v>
      </c>
      <c r="G28" s="44">
        <v>44727</v>
      </c>
      <c r="H28" s="40" t="s">
        <v>115</v>
      </c>
      <c r="I28" s="46">
        <v>580</v>
      </c>
      <c r="J28" s="44">
        <v>44732</v>
      </c>
      <c r="K28" s="39" t="s">
        <v>22</v>
      </c>
      <c r="L28" s="46">
        <v>580</v>
      </c>
      <c r="M28" s="40" t="s">
        <v>116</v>
      </c>
      <c r="N28" s="47"/>
    </row>
    <row r="29" spans="1:14" s="48" customFormat="1" ht="158.25" customHeight="1">
      <c r="A29" s="38" t="s">
        <v>16</v>
      </c>
      <c r="B29" s="39">
        <v>23</v>
      </c>
      <c r="C29" s="40" t="s">
        <v>91</v>
      </c>
      <c r="D29" s="49" t="s">
        <v>92</v>
      </c>
      <c r="E29" s="49" t="s">
        <v>117</v>
      </c>
      <c r="F29" s="43" t="s">
        <v>94</v>
      </c>
      <c r="G29" s="44">
        <v>44727</v>
      </c>
      <c r="H29" s="40" t="s">
        <v>118</v>
      </c>
      <c r="I29" s="46">
        <v>1395</v>
      </c>
      <c r="J29" s="44">
        <v>44732</v>
      </c>
      <c r="K29" s="39" t="s">
        <v>22</v>
      </c>
      <c r="L29" s="46">
        <v>1395</v>
      </c>
      <c r="M29" s="40" t="s">
        <v>119</v>
      </c>
      <c r="N29" s="47"/>
    </row>
    <row r="30" spans="1:14" s="48" customFormat="1" ht="158.25" customHeight="1">
      <c r="A30" s="38" t="s">
        <v>16</v>
      </c>
      <c r="B30" s="39">
        <v>24</v>
      </c>
      <c r="C30" s="40" t="s">
        <v>91</v>
      </c>
      <c r="D30" s="49" t="s">
        <v>92</v>
      </c>
      <c r="E30" s="49" t="s">
        <v>120</v>
      </c>
      <c r="F30" s="43" t="s">
        <v>94</v>
      </c>
      <c r="G30" s="44">
        <v>44727</v>
      </c>
      <c r="H30" s="40" t="s">
        <v>121</v>
      </c>
      <c r="I30" s="46">
        <v>3036</v>
      </c>
      <c r="J30" s="44">
        <v>44732</v>
      </c>
      <c r="K30" s="39" t="s">
        <v>22</v>
      </c>
      <c r="L30" s="46">
        <v>3036</v>
      </c>
      <c r="M30" s="40" t="s">
        <v>122</v>
      </c>
      <c r="N30" s="47"/>
    </row>
    <row r="31" spans="1:14" s="48" customFormat="1" ht="158.25" customHeight="1">
      <c r="A31" s="38" t="s">
        <v>16</v>
      </c>
      <c r="B31" s="39">
        <v>25</v>
      </c>
      <c r="C31" s="40" t="s">
        <v>91</v>
      </c>
      <c r="D31" s="49" t="s">
        <v>92</v>
      </c>
      <c r="E31" s="49" t="s">
        <v>123</v>
      </c>
      <c r="F31" s="43" t="s">
        <v>94</v>
      </c>
      <c r="G31" s="44">
        <v>44727</v>
      </c>
      <c r="H31" s="40" t="s">
        <v>124</v>
      </c>
      <c r="I31" s="46">
        <v>2357</v>
      </c>
      <c r="J31" s="44">
        <v>44732</v>
      </c>
      <c r="K31" s="39" t="s">
        <v>22</v>
      </c>
      <c r="L31" s="46">
        <v>2357</v>
      </c>
      <c r="M31" s="40" t="s">
        <v>125</v>
      </c>
      <c r="N31" s="47"/>
    </row>
    <row r="32" spans="1:14" s="48" customFormat="1" ht="158.25" customHeight="1">
      <c r="A32" s="38" t="s">
        <v>16</v>
      </c>
      <c r="B32" s="39">
        <v>26</v>
      </c>
      <c r="C32" s="40" t="s">
        <v>91</v>
      </c>
      <c r="D32" s="49" t="s">
        <v>92</v>
      </c>
      <c r="E32" s="49" t="s">
        <v>126</v>
      </c>
      <c r="F32" s="43" t="s">
        <v>94</v>
      </c>
      <c r="G32" s="44">
        <v>44727</v>
      </c>
      <c r="H32" s="40" t="s">
        <v>127</v>
      </c>
      <c r="I32" s="46">
        <v>1651</v>
      </c>
      <c r="J32" s="44">
        <v>44732</v>
      </c>
      <c r="K32" s="39" t="s">
        <v>22</v>
      </c>
      <c r="L32" s="46">
        <v>1651</v>
      </c>
      <c r="M32" s="40" t="s">
        <v>128</v>
      </c>
      <c r="N32" s="47"/>
    </row>
    <row r="33" spans="1:14" s="48" customFormat="1" ht="158.25" customHeight="1">
      <c r="A33" s="38" t="s">
        <v>16</v>
      </c>
      <c r="B33" s="39">
        <v>27</v>
      </c>
      <c r="C33" s="40" t="s">
        <v>91</v>
      </c>
      <c r="D33" s="49" t="s">
        <v>92</v>
      </c>
      <c r="E33" s="49" t="s">
        <v>129</v>
      </c>
      <c r="F33" s="43" t="s">
        <v>94</v>
      </c>
      <c r="G33" s="44">
        <v>44727</v>
      </c>
      <c r="H33" s="40" t="s">
        <v>130</v>
      </c>
      <c r="I33" s="46">
        <v>580</v>
      </c>
      <c r="J33" s="44">
        <v>44732</v>
      </c>
      <c r="K33" s="39" t="s">
        <v>22</v>
      </c>
      <c r="L33" s="46">
        <v>580</v>
      </c>
      <c r="M33" s="40" t="s">
        <v>128</v>
      </c>
      <c r="N33" s="47"/>
    </row>
    <row r="34" spans="1:14" s="48" customFormat="1" ht="158.25" customHeight="1">
      <c r="A34" s="38" t="s">
        <v>16</v>
      </c>
      <c r="B34" s="39">
        <v>28</v>
      </c>
      <c r="C34" s="40" t="s">
        <v>91</v>
      </c>
      <c r="D34" s="49" t="s">
        <v>92</v>
      </c>
      <c r="E34" s="49" t="s">
        <v>131</v>
      </c>
      <c r="F34" s="43" t="s">
        <v>94</v>
      </c>
      <c r="G34" s="44">
        <v>44732</v>
      </c>
      <c r="H34" s="40" t="s">
        <v>132</v>
      </c>
      <c r="I34" s="46">
        <v>2527</v>
      </c>
      <c r="J34" s="44">
        <v>44733</v>
      </c>
      <c r="K34" s="39" t="s">
        <v>22</v>
      </c>
      <c r="L34" s="46">
        <v>2527</v>
      </c>
      <c r="M34" s="40" t="s">
        <v>133</v>
      </c>
      <c r="N34" s="47"/>
    </row>
    <row r="35" spans="1:14" s="48" customFormat="1" ht="158.25" customHeight="1">
      <c r="A35" s="38" t="s">
        <v>16</v>
      </c>
      <c r="B35" s="39">
        <v>29</v>
      </c>
      <c r="C35" s="40" t="s">
        <v>134</v>
      </c>
      <c r="D35" s="49" t="s">
        <v>135</v>
      </c>
      <c r="E35" s="49" t="s">
        <v>136</v>
      </c>
      <c r="F35" s="43" t="s">
        <v>137</v>
      </c>
      <c r="G35" s="44">
        <v>44733</v>
      </c>
      <c r="H35" s="40" t="s">
        <v>138</v>
      </c>
      <c r="I35" s="46">
        <v>1744</v>
      </c>
      <c r="J35" s="44">
        <v>44734</v>
      </c>
      <c r="K35" s="39" t="s">
        <v>22</v>
      </c>
      <c r="L35" s="46">
        <v>1744</v>
      </c>
      <c r="M35" s="40" t="s">
        <v>139</v>
      </c>
      <c r="N35" s="47"/>
    </row>
    <row r="36" spans="1:14" s="48" customFormat="1" ht="158.25" customHeight="1">
      <c r="A36" s="38" t="s">
        <v>16</v>
      </c>
      <c r="B36" s="39">
        <v>30</v>
      </c>
      <c r="C36" s="40" t="s">
        <v>134</v>
      </c>
      <c r="D36" s="49" t="s">
        <v>135</v>
      </c>
      <c r="E36" s="49" t="s">
        <v>140</v>
      </c>
      <c r="F36" s="43" t="s">
        <v>141</v>
      </c>
      <c r="G36" s="44">
        <v>44733</v>
      </c>
      <c r="H36" s="40" t="s">
        <v>142</v>
      </c>
      <c r="I36" s="46">
        <v>776</v>
      </c>
      <c r="J36" s="44">
        <v>44734</v>
      </c>
      <c r="K36" s="39" t="s">
        <v>22</v>
      </c>
      <c r="L36" s="46">
        <v>776</v>
      </c>
      <c r="M36" s="40" t="s">
        <v>143</v>
      </c>
      <c r="N36" s="47"/>
    </row>
    <row r="37" spans="1:14" s="48" customFormat="1" ht="158.25" customHeight="1">
      <c r="A37" s="38" t="s">
        <v>16</v>
      </c>
      <c r="B37" s="39">
        <v>31</v>
      </c>
      <c r="C37" s="40" t="s">
        <v>85</v>
      </c>
      <c r="D37" s="49" t="s">
        <v>86</v>
      </c>
      <c r="E37" s="49" t="s">
        <v>144</v>
      </c>
      <c r="F37" s="43" t="s">
        <v>145</v>
      </c>
      <c r="G37" s="44">
        <v>44733</v>
      </c>
      <c r="H37" s="40" t="s">
        <v>146</v>
      </c>
      <c r="I37" s="46">
        <v>4373</v>
      </c>
      <c r="J37" s="44">
        <v>44734</v>
      </c>
      <c r="K37" s="39" t="s">
        <v>22</v>
      </c>
      <c r="L37" s="46">
        <v>4373</v>
      </c>
      <c r="M37" s="40" t="s">
        <v>147</v>
      </c>
      <c r="N37" s="47"/>
    </row>
    <row r="38" spans="1:14" s="48" customFormat="1" ht="158.25" customHeight="1">
      <c r="A38" s="38" t="s">
        <v>16</v>
      </c>
      <c r="B38" s="39">
        <v>32</v>
      </c>
      <c r="C38" s="40" t="s">
        <v>134</v>
      </c>
      <c r="D38" s="49" t="s">
        <v>135</v>
      </c>
      <c r="E38" s="49" t="s">
        <v>148</v>
      </c>
      <c r="F38" s="43" t="s">
        <v>149</v>
      </c>
      <c r="G38" s="44">
        <v>44733</v>
      </c>
      <c r="H38" s="40" t="s">
        <v>150</v>
      </c>
      <c r="I38" s="46">
        <v>1712</v>
      </c>
      <c r="J38" s="44">
        <v>44734</v>
      </c>
      <c r="K38" s="39" t="s">
        <v>22</v>
      </c>
      <c r="L38" s="46">
        <v>1712</v>
      </c>
      <c r="M38" s="40" t="s">
        <v>151</v>
      </c>
      <c r="N38" s="47"/>
    </row>
    <row r="39" spans="1:14" s="48" customFormat="1" ht="158.25" customHeight="1">
      <c r="A39" s="38" t="s">
        <v>16</v>
      </c>
      <c r="B39" s="39">
        <v>33</v>
      </c>
      <c r="C39" s="40" t="s">
        <v>134</v>
      </c>
      <c r="D39" s="49" t="s">
        <v>135</v>
      </c>
      <c r="E39" s="49" t="s">
        <v>152</v>
      </c>
      <c r="F39" s="43" t="s">
        <v>153</v>
      </c>
      <c r="G39" s="44">
        <v>44733</v>
      </c>
      <c r="H39" s="40" t="s">
        <v>154</v>
      </c>
      <c r="I39" s="46">
        <v>1936</v>
      </c>
      <c r="J39" s="44">
        <v>44734</v>
      </c>
      <c r="K39" s="39" t="s">
        <v>22</v>
      </c>
      <c r="L39" s="46">
        <v>1936</v>
      </c>
      <c r="M39" s="40" t="s">
        <v>155</v>
      </c>
      <c r="N39" s="47"/>
    </row>
    <row r="40" spans="1:14" s="48" customFormat="1" ht="158.25" customHeight="1">
      <c r="A40" s="38" t="s">
        <v>16</v>
      </c>
      <c r="B40" s="39">
        <v>34</v>
      </c>
      <c r="C40" s="40" t="s">
        <v>134</v>
      </c>
      <c r="D40" s="49" t="s">
        <v>135</v>
      </c>
      <c r="E40" s="49" t="s">
        <v>156</v>
      </c>
      <c r="F40" s="43" t="s">
        <v>157</v>
      </c>
      <c r="G40" s="44">
        <v>44733</v>
      </c>
      <c r="H40" s="40" t="s">
        <v>158</v>
      </c>
      <c r="I40" s="46">
        <v>776</v>
      </c>
      <c r="J40" s="44">
        <v>44734</v>
      </c>
      <c r="K40" s="39" t="s">
        <v>22</v>
      </c>
      <c r="L40" s="46">
        <v>776</v>
      </c>
      <c r="M40" s="40" t="s">
        <v>159</v>
      </c>
      <c r="N40" s="47"/>
    </row>
    <row r="41" spans="1:14" s="48" customFormat="1" ht="158.25" customHeight="1">
      <c r="A41" s="38" t="s">
        <v>16</v>
      </c>
      <c r="B41" s="39">
        <v>35</v>
      </c>
      <c r="C41" s="40" t="s">
        <v>71</v>
      </c>
      <c r="D41" s="49" t="s">
        <v>72</v>
      </c>
      <c r="E41" s="49" t="s">
        <v>160</v>
      </c>
      <c r="F41" s="43" t="s">
        <v>161</v>
      </c>
      <c r="G41" s="44">
        <v>44734</v>
      </c>
      <c r="H41" s="40" t="s">
        <v>162</v>
      </c>
      <c r="I41" s="46">
        <v>639.99</v>
      </c>
      <c r="J41" s="44">
        <v>44734</v>
      </c>
      <c r="K41" s="39" t="s">
        <v>22</v>
      </c>
      <c r="L41" s="46">
        <v>639.99</v>
      </c>
      <c r="M41" s="40" t="s">
        <v>163</v>
      </c>
      <c r="N41" s="47"/>
    </row>
    <row r="42" spans="1:14" s="48" customFormat="1" ht="158.25" customHeight="1">
      <c r="A42" s="38" t="s">
        <v>16</v>
      </c>
      <c r="B42" s="39">
        <v>36</v>
      </c>
      <c r="C42" s="40" t="s">
        <v>164</v>
      </c>
      <c r="D42" s="49" t="s">
        <v>165</v>
      </c>
      <c r="E42" s="49" t="s">
        <v>166</v>
      </c>
      <c r="F42" s="43" t="s">
        <v>167</v>
      </c>
      <c r="G42" s="44">
        <v>44734</v>
      </c>
      <c r="H42" s="40" t="s">
        <v>168</v>
      </c>
      <c r="I42" s="46">
        <v>2128</v>
      </c>
      <c r="J42" s="44">
        <v>44734</v>
      </c>
      <c r="K42" s="39" t="s">
        <v>22</v>
      </c>
      <c r="L42" s="46">
        <v>2128</v>
      </c>
      <c r="M42" s="40" t="s">
        <v>169</v>
      </c>
      <c r="N42" s="47"/>
    </row>
    <row r="43" spans="1:14" s="48" customFormat="1" ht="158.25" customHeight="1">
      <c r="A43" s="38" t="s">
        <v>16</v>
      </c>
      <c r="B43" s="39">
        <v>37</v>
      </c>
      <c r="C43" s="40" t="s">
        <v>170</v>
      </c>
      <c r="D43" s="49" t="s">
        <v>171</v>
      </c>
      <c r="E43" s="56" t="s">
        <v>172</v>
      </c>
      <c r="F43" s="43" t="s">
        <v>173</v>
      </c>
      <c r="G43" s="44">
        <v>44735</v>
      </c>
      <c r="H43" s="40" t="s">
        <v>174</v>
      </c>
      <c r="I43" s="46">
        <v>2310.37</v>
      </c>
      <c r="J43" s="44">
        <v>44735</v>
      </c>
      <c r="K43" s="39" t="s">
        <v>22</v>
      </c>
      <c r="L43" s="46">
        <v>2310.37</v>
      </c>
      <c r="M43" s="40" t="s">
        <v>175</v>
      </c>
      <c r="N43" s="47"/>
    </row>
    <row r="44" spans="1:14" s="48" customFormat="1" ht="158.25" customHeight="1">
      <c r="A44" s="38" t="s">
        <v>16</v>
      </c>
      <c r="B44" s="39">
        <v>38</v>
      </c>
      <c r="C44" s="40" t="s">
        <v>176</v>
      </c>
      <c r="D44" s="49" t="s">
        <v>177</v>
      </c>
      <c r="E44" s="64" t="s">
        <v>178</v>
      </c>
      <c r="F44" s="43" t="s">
        <v>179</v>
      </c>
      <c r="G44" s="44">
        <v>44739</v>
      </c>
      <c r="H44" s="40" t="s">
        <v>180</v>
      </c>
      <c r="I44" s="46">
        <v>2540.8000000000002</v>
      </c>
      <c r="J44" s="44">
        <v>44741</v>
      </c>
      <c r="K44" s="44" t="s">
        <v>22</v>
      </c>
      <c r="L44" s="46">
        <v>2540.8000000000002</v>
      </c>
      <c r="M44" s="40" t="s">
        <v>181</v>
      </c>
      <c r="N44" s="47"/>
    </row>
    <row r="45" spans="1:14">
      <c r="A45" s="17" t="s">
        <v>182</v>
      </c>
      <c r="B45" s="17"/>
      <c r="C45" s="17"/>
      <c r="D45" s="17"/>
      <c r="E45" s="18"/>
      <c r="F45" s="19"/>
      <c r="G45" s="20"/>
      <c r="H45" s="20"/>
      <c r="I45" s="20"/>
      <c r="J45" s="21"/>
      <c r="K45" s="19"/>
      <c r="L45" s="18"/>
      <c r="M45" s="22"/>
    </row>
    <row r="46" spans="1:14" ht="15.95" customHeight="1">
      <c r="A46" s="23" t="s">
        <v>183</v>
      </c>
      <c r="B46" s="24">
        <v>44750</v>
      </c>
      <c r="C46" s="25"/>
    </row>
    <row r="48" spans="1:14">
      <c r="A48" s="74" t="s">
        <v>184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</row>
    <row r="49" spans="1:1024">
      <c r="A49" s="13" t="s">
        <v>3</v>
      </c>
      <c r="B49" s="13" t="s">
        <v>4</v>
      </c>
      <c r="C49" s="14" t="s">
        <v>5</v>
      </c>
      <c r="D49" s="14" t="s">
        <v>6</v>
      </c>
      <c r="E49" s="14" t="s">
        <v>7</v>
      </c>
      <c r="F49" s="13" t="s">
        <v>8</v>
      </c>
      <c r="G49" s="13" t="s">
        <v>9</v>
      </c>
      <c r="H49" s="15" t="s">
        <v>10</v>
      </c>
      <c r="I49" s="15" t="s">
        <v>11</v>
      </c>
      <c r="J49" s="14" t="s">
        <v>12</v>
      </c>
      <c r="K49" s="14" t="s">
        <v>13</v>
      </c>
      <c r="L49" s="14" t="s">
        <v>14</v>
      </c>
      <c r="M49" s="14" t="s">
        <v>15</v>
      </c>
    </row>
    <row r="50" spans="1:1024" s="48" customFormat="1" ht="128.25" customHeight="1">
      <c r="A50" s="38" t="s">
        <v>16</v>
      </c>
      <c r="B50" s="39">
        <v>1</v>
      </c>
      <c r="C50" s="40" t="s">
        <v>185</v>
      </c>
      <c r="D50" s="41" t="s">
        <v>186</v>
      </c>
      <c r="E50" s="50" t="s">
        <v>187</v>
      </c>
      <c r="F50" s="43" t="s">
        <v>188</v>
      </c>
      <c r="G50" s="44">
        <v>44719</v>
      </c>
      <c r="H50" s="40" t="s">
        <v>189</v>
      </c>
      <c r="I50" s="46">
        <v>2825</v>
      </c>
      <c r="J50" s="44">
        <v>44720</v>
      </c>
      <c r="K50" s="39" t="s">
        <v>22</v>
      </c>
      <c r="L50" s="46">
        <v>2825</v>
      </c>
      <c r="M50" s="40" t="s">
        <v>190</v>
      </c>
      <c r="N50" s="47"/>
    </row>
    <row r="51" spans="1:1024" s="48" customFormat="1" ht="156.75" customHeight="1">
      <c r="A51" s="38" t="s">
        <v>16</v>
      </c>
      <c r="B51" s="39">
        <v>2</v>
      </c>
      <c r="C51" s="40" t="s">
        <v>191</v>
      </c>
      <c r="D51" s="41" t="s">
        <v>192</v>
      </c>
      <c r="E51" s="56" t="s">
        <v>193</v>
      </c>
      <c r="F51" s="43" t="s">
        <v>188</v>
      </c>
      <c r="G51" s="44">
        <v>44719</v>
      </c>
      <c r="H51" s="40" t="s">
        <v>194</v>
      </c>
      <c r="I51" s="46">
        <v>5000</v>
      </c>
      <c r="J51" s="44">
        <v>44720</v>
      </c>
      <c r="K51" s="39" t="s">
        <v>22</v>
      </c>
      <c r="L51" s="46">
        <f>505.64+4494.36</f>
        <v>5000</v>
      </c>
      <c r="M51" s="40" t="s">
        <v>195</v>
      </c>
      <c r="N51" s="47"/>
      <c r="O51" s="48" t="s">
        <v>196</v>
      </c>
      <c r="P51" s="48">
        <v>1</v>
      </c>
      <c r="Q51" s="48" t="s">
        <v>196</v>
      </c>
      <c r="R51" s="48">
        <v>1</v>
      </c>
      <c r="S51" s="48" t="s">
        <v>196</v>
      </c>
      <c r="T51" s="48">
        <v>1</v>
      </c>
      <c r="U51" s="48" t="s">
        <v>196</v>
      </c>
      <c r="V51" s="48">
        <v>1</v>
      </c>
      <c r="W51" s="48" t="s">
        <v>196</v>
      </c>
      <c r="X51" s="48">
        <v>1</v>
      </c>
      <c r="Y51" s="48" t="s">
        <v>196</v>
      </c>
      <c r="Z51" s="48">
        <v>1</v>
      </c>
      <c r="AA51" s="48" t="s">
        <v>196</v>
      </c>
      <c r="AB51" s="48">
        <v>1</v>
      </c>
      <c r="AC51" s="48" t="s">
        <v>196</v>
      </c>
      <c r="AD51" s="48">
        <v>1</v>
      </c>
      <c r="AE51" s="48" t="s">
        <v>196</v>
      </c>
      <c r="AF51" s="48">
        <v>1</v>
      </c>
      <c r="AG51" s="48" t="s">
        <v>196</v>
      </c>
      <c r="AH51" s="48">
        <v>1</v>
      </c>
      <c r="AI51" s="48" t="s">
        <v>196</v>
      </c>
      <c r="AJ51" s="48">
        <v>1</v>
      </c>
      <c r="AK51" s="48" t="s">
        <v>196</v>
      </c>
      <c r="AL51" s="48">
        <v>1</v>
      </c>
      <c r="AM51" s="48" t="s">
        <v>196</v>
      </c>
      <c r="AN51" s="48">
        <v>1</v>
      </c>
      <c r="AO51" s="48" t="s">
        <v>196</v>
      </c>
      <c r="AP51" s="48">
        <v>1</v>
      </c>
      <c r="AQ51" s="48" t="s">
        <v>196</v>
      </c>
      <c r="AR51" s="48">
        <v>1</v>
      </c>
      <c r="AS51" s="48" t="s">
        <v>196</v>
      </c>
      <c r="AT51" s="48">
        <v>1</v>
      </c>
      <c r="AU51" s="48" t="s">
        <v>196</v>
      </c>
      <c r="AV51" s="48">
        <v>1</v>
      </c>
      <c r="AW51" s="48" t="s">
        <v>196</v>
      </c>
      <c r="AX51" s="48">
        <v>1</v>
      </c>
      <c r="AY51" s="48" t="s">
        <v>196</v>
      </c>
      <c r="AZ51" s="48">
        <v>1</v>
      </c>
      <c r="BA51" s="48" t="s">
        <v>196</v>
      </c>
      <c r="BB51" s="48">
        <v>1</v>
      </c>
      <c r="BC51" s="48" t="s">
        <v>196</v>
      </c>
      <c r="BD51" s="48">
        <v>1</v>
      </c>
      <c r="BE51" s="48" t="s">
        <v>196</v>
      </c>
      <c r="BF51" s="48">
        <v>1</v>
      </c>
      <c r="BG51" s="48" t="s">
        <v>196</v>
      </c>
      <c r="BH51" s="48">
        <v>1</v>
      </c>
      <c r="BI51" s="48" t="s">
        <v>196</v>
      </c>
      <c r="BJ51" s="48">
        <v>1</v>
      </c>
      <c r="BK51" s="48" t="s">
        <v>196</v>
      </c>
      <c r="BL51" s="48">
        <v>1</v>
      </c>
      <c r="BM51" s="48" t="s">
        <v>196</v>
      </c>
      <c r="BN51" s="48">
        <v>1</v>
      </c>
      <c r="BO51" s="48" t="s">
        <v>196</v>
      </c>
      <c r="BP51" s="48">
        <v>1</v>
      </c>
      <c r="BQ51" s="48" t="s">
        <v>196</v>
      </c>
      <c r="BR51" s="48">
        <v>1</v>
      </c>
      <c r="BS51" s="48" t="s">
        <v>196</v>
      </c>
      <c r="BT51" s="48">
        <v>1</v>
      </c>
      <c r="BU51" s="48" t="s">
        <v>196</v>
      </c>
      <c r="BV51" s="48">
        <v>1</v>
      </c>
      <c r="BW51" s="48" t="s">
        <v>196</v>
      </c>
      <c r="BX51" s="48">
        <v>1</v>
      </c>
      <c r="BY51" s="48" t="s">
        <v>196</v>
      </c>
      <c r="BZ51" s="48">
        <v>1</v>
      </c>
      <c r="CA51" s="48" t="s">
        <v>196</v>
      </c>
      <c r="CB51" s="48">
        <v>1</v>
      </c>
      <c r="CC51" s="48" t="s">
        <v>196</v>
      </c>
      <c r="CD51" s="48">
        <v>1</v>
      </c>
      <c r="CE51" s="48" t="s">
        <v>196</v>
      </c>
      <c r="CF51" s="48">
        <v>1</v>
      </c>
      <c r="CG51" s="48" t="s">
        <v>196</v>
      </c>
      <c r="CH51" s="48">
        <v>1</v>
      </c>
      <c r="CI51" s="48" t="s">
        <v>196</v>
      </c>
      <c r="CJ51" s="48">
        <v>1</v>
      </c>
      <c r="CK51" s="48" t="s">
        <v>196</v>
      </c>
      <c r="CL51" s="48">
        <v>1</v>
      </c>
      <c r="CM51" s="48" t="s">
        <v>196</v>
      </c>
      <c r="CN51" s="48">
        <v>1</v>
      </c>
      <c r="CO51" s="48" t="s">
        <v>196</v>
      </c>
      <c r="CP51" s="48">
        <v>1</v>
      </c>
      <c r="CQ51" s="48" t="s">
        <v>196</v>
      </c>
      <c r="CR51" s="48">
        <v>1</v>
      </c>
      <c r="CS51" s="48" t="s">
        <v>196</v>
      </c>
      <c r="CT51" s="48">
        <v>1</v>
      </c>
      <c r="CU51" s="48" t="s">
        <v>196</v>
      </c>
      <c r="CV51" s="48">
        <v>1</v>
      </c>
      <c r="CW51" s="48" t="s">
        <v>196</v>
      </c>
      <c r="CX51" s="48">
        <v>1</v>
      </c>
      <c r="CY51" s="48" t="s">
        <v>196</v>
      </c>
      <c r="CZ51" s="48">
        <v>1</v>
      </c>
      <c r="DA51" s="48" t="s">
        <v>196</v>
      </c>
      <c r="DB51" s="48">
        <v>1</v>
      </c>
      <c r="DC51" s="48" t="s">
        <v>196</v>
      </c>
      <c r="DD51" s="48">
        <v>1</v>
      </c>
      <c r="DE51" s="48" t="s">
        <v>196</v>
      </c>
      <c r="DF51" s="48">
        <v>1</v>
      </c>
      <c r="DG51" s="48" t="s">
        <v>196</v>
      </c>
      <c r="DH51" s="48">
        <v>1</v>
      </c>
      <c r="DI51" s="48" t="s">
        <v>196</v>
      </c>
      <c r="DJ51" s="48">
        <v>1</v>
      </c>
      <c r="DK51" s="48" t="s">
        <v>196</v>
      </c>
      <c r="DL51" s="48">
        <v>1</v>
      </c>
      <c r="DM51" s="48" t="s">
        <v>196</v>
      </c>
      <c r="DN51" s="48">
        <v>1</v>
      </c>
      <c r="DO51" s="48" t="s">
        <v>196</v>
      </c>
      <c r="DP51" s="48">
        <v>1</v>
      </c>
      <c r="DQ51" s="48" t="s">
        <v>196</v>
      </c>
      <c r="DR51" s="48">
        <v>1</v>
      </c>
      <c r="DS51" s="48" t="s">
        <v>196</v>
      </c>
      <c r="DT51" s="48">
        <v>1</v>
      </c>
      <c r="DU51" s="48" t="s">
        <v>196</v>
      </c>
      <c r="DV51" s="48">
        <v>1</v>
      </c>
      <c r="DW51" s="48" t="s">
        <v>196</v>
      </c>
      <c r="DX51" s="48">
        <v>1</v>
      </c>
      <c r="DY51" s="48" t="s">
        <v>196</v>
      </c>
      <c r="DZ51" s="48">
        <v>1</v>
      </c>
      <c r="EA51" s="48" t="s">
        <v>196</v>
      </c>
      <c r="EB51" s="48">
        <v>1</v>
      </c>
      <c r="EC51" s="48" t="s">
        <v>196</v>
      </c>
      <c r="ED51" s="48">
        <v>1</v>
      </c>
      <c r="EE51" s="48" t="s">
        <v>196</v>
      </c>
      <c r="EF51" s="48">
        <v>1</v>
      </c>
      <c r="EG51" s="48" t="s">
        <v>196</v>
      </c>
      <c r="EH51" s="48">
        <v>1</v>
      </c>
      <c r="EI51" s="48" t="s">
        <v>196</v>
      </c>
      <c r="EJ51" s="48">
        <v>1</v>
      </c>
      <c r="EK51" s="48" t="s">
        <v>196</v>
      </c>
      <c r="EL51" s="48">
        <v>1</v>
      </c>
      <c r="EM51" s="48" t="s">
        <v>196</v>
      </c>
      <c r="EN51" s="48">
        <v>1</v>
      </c>
      <c r="EO51" s="48" t="s">
        <v>196</v>
      </c>
      <c r="EP51" s="48">
        <v>1</v>
      </c>
      <c r="EQ51" s="48" t="s">
        <v>196</v>
      </c>
      <c r="ER51" s="48">
        <v>1</v>
      </c>
      <c r="ES51" s="48" t="s">
        <v>196</v>
      </c>
      <c r="ET51" s="48">
        <v>1</v>
      </c>
      <c r="EU51" s="48" t="s">
        <v>196</v>
      </c>
      <c r="EV51" s="48">
        <v>1</v>
      </c>
      <c r="EW51" s="48" t="s">
        <v>196</v>
      </c>
      <c r="EX51" s="48">
        <v>1</v>
      </c>
      <c r="EY51" s="48" t="s">
        <v>196</v>
      </c>
      <c r="EZ51" s="48">
        <v>1</v>
      </c>
      <c r="FA51" s="48" t="s">
        <v>196</v>
      </c>
      <c r="FB51" s="48">
        <v>1</v>
      </c>
      <c r="FC51" s="48" t="s">
        <v>196</v>
      </c>
      <c r="FD51" s="48">
        <v>1</v>
      </c>
      <c r="FE51" s="48" t="s">
        <v>196</v>
      </c>
      <c r="FF51" s="48">
        <v>1</v>
      </c>
      <c r="FG51" s="48" t="s">
        <v>196</v>
      </c>
      <c r="FH51" s="48">
        <v>1</v>
      </c>
      <c r="FI51" s="48" t="s">
        <v>196</v>
      </c>
      <c r="FJ51" s="48">
        <v>1</v>
      </c>
      <c r="FK51" s="48" t="s">
        <v>196</v>
      </c>
      <c r="FL51" s="48">
        <v>1</v>
      </c>
      <c r="FM51" s="48" t="s">
        <v>196</v>
      </c>
      <c r="FN51" s="48">
        <v>1</v>
      </c>
      <c r="FO51" s="48" t="s">
        <v>196</v>
      </c>
      <c r="FP51" s="48">
        <v>1</v>
      </c>
      <c r="FQ51" s="48" t="s">
        <v>196</v>
      </c>
      <c r="FR51" s="48">
        <v>1</v>
      </c>
      <c r="FS51" s="48" t="s">
        <v>196</v>
      </c>
      <c r="FT51" s="48">
        <v>1</v>
      </c>
      <c r="FU51" s="48" t="s">
        <v>196</v>
      </c>
      <c r="FV51" s="48">
        <v>1</v>
      </c>
      <c r="FW51" s="48" t="s">
        <v>196</v>
      </c>
      <c r="FX51" s="48">
        <v>1</v>
      </c>
      <c r="FY51" s="48" t="s">
        <v>196</v>
      </c>
      <c r="FZ51" s="48">
        <v>1</v>
      </c>
      <c r="GA51" s="48" t="s">
        <v>196</v>
      </c>
      <c r="GB51" s="48">
        <v>1</v>
      </c>
      <c r="GC51" s="48" t="s">
        <v>196</v>
      </c>
      <c r="GD51" s="48">
        <v>1</v>
      </c>
      <c r="GE51" s="48" t="s">
        <v>196</v>
      </c>
      <c r="GF51" s="48">
        <v>1</v>
      </c>
      <c r="GG51" s="48" t="s">
        <v>196</v>
      </c>
      <c r="GH51" s="48">
        <v>1</v>
      </c>
      <c r="GI51" s="48" t="s">
        <v>196</v>
      </c>
      <c r="GJ51" s="48">
        <v>1</v>
      </c>
      <c r="GK51" s="48" t="s">
        <v>196</v>
      </c>
      <c r="GL51" s="48">
        <v>1</v>
      </c>
      <c r="GM51" s="48" t="s">
        <v>196</v>
      </c>
      <c r="GN51" s="48">
        <v>1</v>
      </c>
      <c r="GO51" s="48" t="s">
        <v>196</v>
      </c>
      <c r="GP51" s="48">
        <v>1</v>
      </c>
      <c r="GQ51" s="48" t="s">
        <v>196</v>
      </c>
      <c r="GR51" s="48">
        <v>1</v>
      </c>
      <c r="GS51" s="48" t="s">
        <v>196</v>
      </c>
      <c r="GT51" s="48">
        <v>1</v>
      </c>
      <c r="GU51" s="48" t="s">
        <v>196</v>
      </c>
      <c r="GV51" s="48">
        <v>1</v>
      </c>
      <c r="GW51" s="48" t="s">
        <v>196</v>
      </c>
      <c r="GX51" s="48">
        <v>1</v>
      </c>
      <c r="GY51" s="48" t="s">
        <v>196</v>
      </c>
      <c r="GZ51" s="48">
        <v>1</v>
      </c>
      <c r="HA51" s="48" t="s">
        <v>196</v>
      </c>
      <c r="HB51" s="48">
        <v>1</v>
      </c>
      <c r="HC51" s="48" t="s">
        <v>196</v>
      </c>
      <c r="HD51" s="48">
        <v>1</v>
      </c>
      <c r="HE51" s="48" t="s">
        <v>196</v>
      </c>
      <c r="HF51" s="48">
        <v>1</v>
      </c>
      <c r="HG51" s="48" t="s">
        <v>196</v>
      </c>
      <c r="HH51" s="48">
        <v>1</v>
      </c>
      <c r="HI51" s="48" t="s">
        <v>196</v>
      </c>
      <c r="HJ51" s="48">
        <v>1</v>
      </c>
      <c r="HK51" s="48" t="s">
        <v>196</v>
      </c>
      <c r="HL51" s="48">
        <v>1</v>
      </c>
      <c r="HM51" s="48" t="s">
        <v>196</v>
      </c>
      <c r="HN51" s="48">
        <v>1</v>
      </c>
      <c r="HO51" s="48" t="s">
        <v>196</v>
      </c>
      <c r="HP51" s="48">
        <v>1</v>
      </c>
      <c r="HQ51" s="48" t="s">
        <v>196</v>
      </c>
      <c r="HR51" s="48">
        <v>1</v>
      </c>
      <c r="HS51" s="48" t="s">
        <v>196</v>
      </c>
      <c r="HT51" s="48">
        <v>1</v>
      </c>
      <c r="HU51" s="48" t="s">
        <v>196</v>
      </c>
      <c r="HV51" s="48">
        <v>1</v>
      </c>
      <c r="HW51" s="48" t="s">
        <v>196</v>
      </c>
      <c r="HX51" s="48">
        <v>1</v>
      </c>
      <c r="HY51" s="48" t="s">
        <v>196</v>
      </c>
      <c r="HZ51" s="48">
        <v>1</v>
      </c>
      <c r="IA51" s="48" t="s">
        <v>196</v>
      </c>
      <c r="IB51" s="48">
        <v>1</v>
      </c>
      <c r="IC51" s="48" t="s">
        <v>196</v>
      </c>
      <c r="ID51" s="48">
        <v>1</v>
      </c>
      <c r="IE51" s="48" t="s">
        <v>196</v>
      </c>
      <c r="IF51" s="48">
        <v>1</v>
      </c>
      <c r="IG51" s="48" t="s">
        <v>196</v>
      </c>
      <c r="IH51" s="48">
        <v>1</v>
      </c>
      <c r="II51" s="48" t="s">
        <v>196</v>
      </c>
      <c r="IJ51" s="48">
        <v>1</v>
      </c>
      <c r="IK51" s="48" t="s">
        <v>196</v>
      </c>
      <c r="IL51" s="48">
        <v>1</v>
      </c>
      <c r="IM51" s="48" t="s">
        <v>196</v>
      </c>
      <c r="IN51" s="48">
        <v>1</v>
      </c>
      <c r="IO51" s="48" t="s">
        <v>196</v>
      </c>
      <c r="IP51" s="48">
        <v>1</v>
      </c>
      <c r="IQ51" s="48" t="s">
        <v>196</v>
      </c>
      <c r="IR51" s="48">
        <v>1</v>
      </c>
      <c r="IS51" s="48" t="s">
        <v>196</v>
      </c>
      <c r="IT51" s="48">
        <v>1</v>
      </c>
      <c r="IU51" s="48" t="s">
        <v>196</v>
      </c>
      <c r="IV51" s="48">
        <v>1</v>
      </c>
      <c r="IW51" s="48" t="s">
        <v>196</v>
      </c>
      <c r="IX51" s="48">
        <v>1</v>
      </c>
      <c r="IY51" s="48" t="s">
        <v>196</v>
      </c>
      <c r="IZ51" s="48">
        <v>1</v>
      </c>
      <c r="JA51" s="48" t="s">
        <v>196</v>
      </c>
      <c r="JB51" s="48">
        <v>1</v>
      </c>
      <c r="JC51" s="48" t="s">
        <v>196</v>
      </c>
      <c r="JD51" s="48">
        <v>1</v>
      </c>
      <c r="JE51" s="48" t="s">
        <v>196</v>
      </c>
      <c r="JF51" s="48">
        <v>1</v>
      </c>
      <c r="JG51" s="48" t="s">
        <v>196</v>
      </c>
      <c r="JH51" s="48">
        <v>1</v>
      </c>
      <c r="JI51" s="48" t="s">
        <v>196</v>
      </c>
      <c r="JJ51" s="48">
        <v>1</v>
      </c>
      <c r="JK51" s="48" t="s">
        <v>196</v>
      </c>
      <c r="JL51" s="48">
        <v>1</v>
      </c>
      <c r="JM51" s="48" t="s">
        <v>196</v>
      </c>
      <c r="JN51" s="48">
        <v>1</v>
      </c>
      <c r="JO51" s="48" t="s">
        <v>196</v>
      </c>
      <c r="JP51" s="48">
        <v>1</v>
      </c>
      <c r="JQ51" s="48" t="s">
        <v>196</v>
      </c>
      <c r="JR51" s="48">
        <v>1</v>
      </c>
      <c r="JS51" s="48" t="s">
        <v>196</v>
      </c>
      <c r="JT51" s="48">
        <v>1</v>
      </c>
      <c r="JU51" s="48" t="s">
        <v>196</v>
      </c>
      <c r="JV51" s="48">
        <v>1</v>
      </c>
      <c r="JW51" s="48" t="s">
        <v>196</v>
      </c>
      <c r="JX51" s="48">
        <v>1</v>
      </c>
      <c r="JY51" s="48" t="s">
        <v>196</v>
      </c>
      <c r="JZ51" s="48">
        <v>1</v>
      </c>
      <c r="KA51" s="48" t="s">
        <v>196</v>
      </c>
      <c r="KB51" s="48">
        <v>1</v>
      </c>
      <c r="KC51" s="48" t="s">
        <v>196</v>
      </c>
      <c r="KD51" s="48">
        <v>1</v>
      </c>
      <c r="KE51" s="48" t="s">
        <v>196</v>
      </c>
      <c r="KF51" s="48">
        <v>1</v>
      </c>
      <c r="KG51" s="48" t="s">
        <v>196</v>
      </c>
      <c r="KH51" s="48">
        <v>1</v>
      </c>
      <c r="KI51" s="48" t="s">
        <v>196</v>
      </c>
      <c r="KJ51" s="48">
        <v>1</v>
      </c>
      <c r="KK51" s="48" t="s">
        <v>196</v>
      </c>
      <c r="KL51" s="48">
        <v>1</v>
      </c>
      <c r="KM51" s="48" t="s">
        <v>196</v>
      </c>
      <c r="KN51" s="48">
        <v>1</v>
      </c>
      <c r="KO51" s="48" t="s">
        <v>196</v>
      </c>
      <c r="KP51" s="48">
        <v>1</v>
      </c>
      <c r="KQ51" s="48" t="s">
        <v>196</v>
      </c>
      <c r="KR51" s="48">
        <v>1</v>
      </c>
      <c r="KS51" s="48" t="s">
        <v>196</v>
      </c>
      <c r="KT51" s="48">
        <v>1</v>
      </c>
      <c r="KU51" s="48" t="s">
        <v>196</v>
      </c>
      <c r="KV51" s="48">
        <v>1</v>
      </c>
      <c r="KW51" s="48" t="s">
        <v>196</v>
      </c>
      <c r="KX51" s="48">
        <v>1</v>
      </c>
      <c r="KY51" s="48" t="s">
        <v>196</v>
      </c>
      <c r="KZ51" s="48">
        <v>1</v>
      </c>
      <c r="LA51" s="48" t="s">
        <v>196</v>
      </c>
      <c r="LB51" s="48">
        <v>1</v>
      </c>
      <c r="LC51" s="48" t="s">
        <v>196</v>
      </c>
      <c r="LD51" s="48">
        <v>1</v>
      </c>
      <c r="LE51" s="48" t="s">
        <v>196</v>
      </c>
      <c r="LF51" s="48">
        <v>1</v>
      </c>
      <c r="LG51" s="48" t="s">
        <v>196</v>
      </c>
      <c r="LH51" s="48">
        <v>1</v>
      </c>
      <c r="LI51" s="48" t="s">
        <v>196</v>
      </c>
      <c r="LJ51" s="48">
        <v>1</v>
      </c>
      <c r="LK51" s="48" t="s">
        <v>196</v>
      </c>
      <c r="LL51" s="48">
        <v>1</v>
      </c>
      <c r="LM51" s="48" t="s">
        <v>196</v>
      </c>
      <c r="LN51" s="48">
        <v>1</v>
      </c>
      <c r="LO51" s="48" t="s">
        <v>196</v>
      </c>
      <c r="LP51" s="48">
        <v>1</v>
      </c>
      <c r="LQ51" s="48" t="s">
        <v>196</v>
      </c>
      <c r="LR51" s="48">
        <v>1</v>
      </c>
      <c r="LS51" s="48" t="s">
        <v>196</v>
      </c>
      <c r="LT51" s="48">
        <v>1</v>
      </c>
      <c r="LU51" s="48" t="s">
        <v>196</v>
      </c>
      <c r="LV51" s="48">
        <v>1</v>
      </c>
      <c r="LW51" s="48" t="s">
        <v>196</v>
      </c>
      <c r="LX51" s="48">
        <v>1</v>
      </c>
      <c r="LY51" s="48" t="s">
        <v>196</v>
      </c>
      <c r="LZ51" s="48">
        <v>1</v>
      </c>
      <c r="MA51" s="48" t="s">
        <v>196</v>
      </c>
      <c r="MB51" s="48">
        <v>1</v>
      </c>
      <c r="MC51" s="48" t="s">
        <v>196</v>
      </c>
      <c r="MD51" s="48">
        <v>1</v>
      </c>
      <c r="ME51" s="48" t="s">
        <v>196</v>
      </c>
      <c r="MF51" s="48">
        <v>1</v>
      </c>
      <c r="MG51" s="48" t="s">
        <v>196</v>
      </c>
      <c r="MH51" s="48">
        <v>1</v>
      </c>
      <c r="MI51" s="48" t="s">
        <v>196</v>
      </c>
      <c r="MJ51" s="48">
        <v>1</v>
      </c>
      <c r="MK51" s="48" t="s">
        <v>196</v>
      </c>
      <c r="ML51" s="48">
        <v>1</v>
      </c>
      <c r="MM51" s="48" t="s">
        <v>196</v>
      </c>
      <c r="MN51" s="48">
        <v>1</v>
      </c>
      <c r="MO51" s="48" t="s">
        <v>196</v>
      </c>
      <c r="MP51" s="48">
        <v>1</v>
      </c>
      <c r="MQ51" s="48" t="s">
        <v>196</v>
      </c>
      <c r="MR51" s="48">
        <v>1</v>
      </c>
      <c r="MS51" s="48" t="s">
        <v>196</v>
      </c>
      <c r="MT51" s="48">
        <v>1</v>
      </c>
      <c r="MU51" s="48" t="s">
        <v>196</v>
      </c>
      <c r="MV51" s="48">
        <v>1</v>
      </c>
      <c r="MW51" s="48" t="s">
        <v>196</v>
      </c>
      <c r="MX51" s="48">
        <v>1</v>
      </c>
      <c r="MY51" s="48" t="s">
        <v>196</v>
      </c>
      <c r="MZ51" s="48">
        <v>1</v>
      </c>
      <c r="NA51" s="48" t="s">
        <v>196</v>
      </c>
      <c r="NB51" s="48">
        <v>1</v>
      </c>
      <c r="NC51" s="48" t="s">
        <v>196</v>
      </c>
      <c r="ND51" s="48">
        <v>1</v>
      </c>
      <c r="NE51" s="48" t="s">
        <v>196</v>
      </c>
      <c r="NF51" s="48">
        <v>1</v>
      </c>
      <c r="NG51" s="48" t="s">
        <v>196</v>
      </c>
      <c r="NH51" s="48">
        <v>1</v>
      </c>
      <c r="NI51" s="48" t="s">
        <v>196</v>
      </c>
      <c r="NJ51" s="48">
        <v>1</v>
      </c>
      <c r="NK51" s="48" t="s">
        <v>196</v>
      </c>
      <c r="NL51" s="48">
        <v>1</v>
      </c>
      <c r="NM51" s="48" t="s">
        <v>196</v>
      </c>
      <c r="NN51" s="48">
        <v>1</v>
      </c>
      <c r="NO51" s="48" t="s">
        <v>196</v>
      </c>
      <c r="NP51" s="48">
        <v>1</v>
      </c>
      <c r="NQ51" s="48" t="s">
        <v>196</v>
      </c>
      <c r="NR51" s="48">
        <v>1</v>
      </c>
      <c r="NS51" s="48" t="s">
        <v>196</v>
      </c>
      <c r="NT51" s="48">
        <v>1</v>
      </c>
      <c r="NU51" s="48" t="s">
        <v>196</v>
      </c>
      <c r="NV51" s="48">
        <v>1</v>
      </c>
      <c r="NW51" s="48" t="s">
        <v>196</v>
      </c>
      <c r="NX51" s="48">
        <v>1</v>
      </c>
      <c r="NY51" s="48" t="s">
        <v>196</v>
      </c>
      <c r="NZ51" s="48">
        <v>1</v>
      </c>
      <c r="OA51" s="48" t="s">
        <v>196</v>
      </c>
      <c r="OB51" s="48">
        <v>1</v>
      </c>
      <c r="OC51" s="48" t="s">
        <v>196</v>
      </c>
      <c r="OD51" s="48">
        <v>1</v>
      </c>
      <c r="OE51" s="48" t="s">
        <v>196</v>
      </c>
      <c r="OF51" s="48">
        <v>1</v>
      </c>
      <c r="OG51" s="48" t="s">
        <v>196</v>
      </c>
      <c r="OH51" s="48">
        <v>1</v>
      </c>
      <c r="OI51" s="48" t="s">
        <v>196</v>
      </c>
      <c r="OJ51" s="48">
        <v>1</v>
      </c>
      <c r="OK51" s="48" t="s">
        <v>196</v>
      </c>
      <c r="OL51" s="48">
        <v>1</v>
      </c>
      <c r="OM51" s="48" t="s">
        <v>196</v>
      </c>
      <c r="ON51" s="48">
        <v>1</v>
      </c>
      <c r="OO51" s="48" t="s">
        <v>196</v>
      </c>
      <c r="OP51" s="48">
        <v>1</v>
      </c>
      <c r="OQ51" s="48" t="s">
        <v>196</v>
      </c>
      <c r="OR51" s="48">
        <v>1</v>
      </c>
      <c r="OS51" s="48" t="s">
        <v>196</v>
      </c>
      <c r="OT51" s="48">
        <v>1</v>
      </c>
      <c r="OU51" s="48" t="s">
        <v>196</v>
      </c>
      <c r="OV51" s="48">
        <v>1</v>
      </c>
      <c r="OW51" s="48" t="s">
        <v>196</v>
      </c>
      <c r="OX51" s="48">
        <v>1</v>
      </c>
      <c r="OY51" s="48" t="s">
        <v>196</v>
      </c>
      <c r="OZ51" s="48">
        <v>1</v>
      </c>
      <c r="PA51" s="48" t="s">
        <v>196</v>
      </c>
      <c r="PB51" s="48">
        <v>1</v>
      </c>
      <c r="PC51" s="48" t="s">
        <v>196</v>
      </c>
      <c r="PD51" s="48">
        <v>1</v>
      </c>
      <c r="PE51" s="48" t="s">
        <v>196</v>
      </c>
      <c r="PF51" s="48">
        <v>1</v>
      </c>
      <c r="PG51" s="48" t="s">
        <v>196</v>
      </c>
      <c r="PH51" s="48">
        <v>1</v>
      </c>
      <c r="PI51" s="48" t="s">
        <v>196</v>
      </c>
      <c r="PJ51" s="48">
        <v>1</v>
      </c>
      <c r="PK51" s="48" t="s">
        <v>196</v>
      </c>
      <c r="PL51" s="48">
        <v>1</v>
      </c>
      <c r="PM51" s="48" t="s">
        <v>196</v>
      </c>
      <c r="PN51" s="48">
        <v>1</v>
      </c>
      <c r="PO51" s="48" t="s">
        <v>196</v>
      </c>
      <c r="PP51" s="48">
        <v>1</v>
      </c>
      <c r="PQ51" s="48" t="s">
        <v>196</v>
      </c>
      <c r="PR51" s="48">
        <v>1</v>
      </c>
      <c r="PS51" s="48" t="s">
        <v>196</v>
      </c>
      <c r="PT51" s="48">
        <v>1</v>
      </c>
      <c r="PU51" s="48" t="s">
        <v>196</v>
      </c>
      <c r="PV51" s="48">
        <v>1</v>
      </c>
      <c r="PW51" s="48" t="s">
        <v>196</v>
      </c>
      <c r="PX51" s="48">
        <v>1</v>
      </c>
      <c r="PY51" s="48" t="s">
        <v>196</v>
      </c>
      <c r="PZ51" s="48">
        <v>1</v>
      </c>
      <c r="QA51" s="48" t="s">
        <v>196</v>
      </c>
      <c r="QB51" s="48">
        <v>1</v>
      </c>
      <c r="QC51" s="48" t="s">
        <v>196</v>
      </c>
      <c r="QD51" s="48">
        <v>1</v>
      </c>
      <c r="QE51" s="48" t="s">
        <v>196</v>
      </c>
      <c r="QF51" s="48">
        <v>1</v>
      </c>
      <c r="QG51" s="48" t="s">
        <v>196</v>
      </c>
      <c r="QH51" s="48">
        <v>1</v>
      </c>
      <c r="QI51" s="48" t="s">
        <v>196</v>
      </c>
      <c r="QJ51" s="48">
        <v>1</v>
      </c>
      <c r="QK51" s="48" t="s">
        <v>196</v>
      </c>
      <c r="QL51" s="48">
        <v>1</v>
      </c>
      <c r="QM51" s="48" t="s">
        <v>196</v>
      </c>
      <c r="QN51" s="48">
        <v>1</v>
      </c>
      <c r="QO51" s="48" t="s">
        <v>196</v>
      </c>
      <c r="QP51" s="48">
        <v>1</v>
      </c>
      <c r="QQ51" s="48" t="s">
        <v>196</v>
      </c>
      <c r="QR51" s="48">
        <v>1</v>
      </c>
      <c r="QS51" s="48" t="s">
        <v>196</v>
      </c>
      <c r="QT51" s="48">
        <v>1</v>
      </c>
      <c r="QU51" s="48" t="s">
        <v>196</v>
      </c>
      <c r="QV51" s="48">
        <v>1</v>
      </c>
      <c r="QW51" s="48" t="s">
        <v>196</v>
      </c>
      <c r="QX51" s="48">
        <v>1</v>
      </c>
      <c r="QY51" s="48" t="s">
        <v>196</v>
      </c>
      <c r="QZ51" s="48">
        <v>1</v>
      </c>
      <c r="RA51" s="48" t="s">
        <v>196</v>
      </c>
      <c r="RB51" s="48">
        <v>1</v>
      </c>
      <c r="RC51" s="48" t="s">
        <v>196</v>
      </c>
      <c r="RD51" s="48">
        <v>1</v>
      </c>
      <c r="RE51" s="48" t="s">
        <v>196</v>
      </c>
      <c r="RF51" s="48">
        <v>1</v>
      </c>
      <c r="RG51" s="48" t="s">
        <v>196</v>
      </c>
      <c r="RH51" s="48">
        <v>1</v>
      </c>
      <c r="RI51" s="48" t="s">
        <v>196</v>
      </c>
      <c r="RJ51" s="48">
        <v>1</v>
      </c>
      <c r="RK51" s="48" t="s">
        <v>196</v>
      </c>
      <c r="RL51" s="48">
        <v>1</v>
      </c>
      <c r="RM51" s="48" t="s">
        <v>196</v>
      </c>
      <c r="RN51" s="48">
        <v>1</v>
      </c>
      <c r="RO51" s="48" t="s">
        <v>196</v>
      </c>
      <c r="RP51" s="48">
        <v>1</v>
      </c>
      <c r="RQ51" s="48" t="s">
        <v>196</v>
      </c>
      <c r="RR51" s="48">
        <v>1</v>
      </c>
      <c r="RS51" s="48" t="s">
        <v>196</v>
      </c>
      <c r="RT51" s="48">
        <v>1</v>
      </c>
      <c r="RU51" s="48" t="s">
        <v>196</v>
      </c>
      <c r="RV51" s="48">
        <v>1</v>
      </c>
      <c r="RW51" s="48" t="s">
        <v>196</v>
      </c>
      <c r="RX51" s="48">
        <v>1</v>
      </c>
      <c r="RY51" s="48" t="s">
        <v>196</v>
      </c>
      <c r="RZ51" s="48">
        <v>1</v>
      </c>
      <c r="SA51" s="48" t="s">
        <v>196</v>
      </c>
      <c r="SB51" s="48">
        <v>1</v>
      </c>
      <c r="SC51" s="48" t="s">
        <v>196</v>
      </c>
      <c r="SD51" s="48">
        <v>1</v>
      </c>
      <c r="SE51" s="48" t="s">
        <v>196</v>
      </c>
      <c r="SF51" s="48">
        <v>1</v>
      </c>
      <c r="SG51" s="48" t="s">
        <v>196</v>
      </c>
      <c r="SH51" s="48">
        <v>1</v>
      </c>
      <c r="SI51" s="48" t="s">
        <v>196</v>
      </c>
      <c r="SJ51" s="48">
        <v>1</v>
      </c>
      <c r="SK51" s="48" t="s">
        <v>196</v>
      </c>
      <c r="SL51" s="48">
        <v>1</v>
      </c>
      <c r="SM51" s="48" t="s">
        <v>196</v>
      </c>
      <c r="SN51" s="48">
        <v>1</v>
      </c>
      <c r="SO51" s="48" t="s">
        <v>196</v>
      </c>
      <c r="SP51" s="48">
        <v>1</v>
      </c>
      <c r="SQ51" s="48" t="s">
        <v>196</v>
      </c>
      <c r="SR51" s="48">
        <v>1</v>
      </c>
      <c r="SS51" s="48" t="s">
        <v>196</v>
      </c>
      <c r="ST51" s="48">
        <v>1</v>
      </c>
      <c r="SU51" s="48" t="s">
        <v>196</v>
      </c>
      <c r="SV51" s="48">
        <v>1</v>
      </c>
      <c r="SW51" s="48" t="s">
        <v>196</v>
      </c>
      <c r="SX51" s="48">
        <v>1</v>
      </c>
      <c r="SY51" s="48" t="s">
        <v>196</v>
      </c>
      <c r="SZ51" s="48">
        <v>1</v>
      </c>
      <c r="TA51" s="48" t="s">
        <v>196</v>
      </c>
      <c r="TB51" s="48">
        <v>1</v>
      </c>
      <c r="TC51" s="48" t="s">
        <v>196</v>
      </c>
      <c r="TD51" s="48">
        <v>1</v>
      </c>
      <c r="TE51" s="48" t="s">
        <v>196</v>
      </c>
      <c r="TF51" s="48">
        <v>1</v>
      </c>
      <c r="TG51" s="48" t="s">
        <v>196</v>
      </c>
      <c r="TH51" s="48">
        <v>1</v>
      </c>
      <c r="TI51" s="48" t="s">
        <v>196</v>
      </c>
      <c r="TJ51" s="48">
        <v>1</v>
      </c>
      <c r="TK51" s="48" t="s">
        <v>196</v>
      </c>
      <c r="TL51" s="48">
        <v>1</v>
      </c>
      <c r="TM51" s="48" t="s">
        <v>196</v>
      </c>
      <c r="TN51" s="48">
        <v>1</v>
      </c>
      <c r="TO51" s="48" t="s">
        <v>196</v>
      </c>
      <c r="TP51" s="48">
        <v>1</v>
      </c>
      <c r="TQ51" s="48" t="s">
        <v>196</v>
      </c>
      <c r="TR51" s="48">
        <v>1</v>
      </c>
      <c r="TS51" s="48" t="s">
        <v>196</v>
      </c>
      <c r="TT51" s="48">
        <v>1</v>
      </c>
      <c r="TU51" s="48" t="s">
        <v>196</v>
      </c>
      <c r="TV51" s="48">
        <v>1</v>
      </c>
      <c r="TW51" s="48" t="s">
        <v>196</v>
      </c>
      <c r="TX51" s="48">
        <v>1</v>
      </c>
      <c r="TY51" s="48" t="s">
        <v>196</v>
      </c>
      <c r="TZ51" s="48">
        <v>1</v>
      </c>
      <c r="UA51" s="48" t="s">
        <v>196</v>
      </c>
      <c r="UB51" s="48">
        <v>1</v>
      </c>
      <c r="UC51" s="48" t="s">
        <v>196</v>
      </c>
      <c r="UD51" s="48">
        <v>1</v>
      </c>
      <c r="UE51" s="48" t="s">
        <v>196</v>
      </c>
      <c r="UF51" s="48">
        <v>1</v>
      </c>
      <c r="UG51" s="48" t="s">
        <v>196</v>
      </c>
      <c r="UH51" s="48">
        <v>1</v>
      </c>
      <c r="UI51" s="48" t="s">
        <v>196</v>
      </c>
      <c r="UJ51" s="48">
        <v>1</v>
      </c>
      <c r="UK51" s="48" t="s">
        <v>196</v>
      </c>
      <c r="UL51" s="48">
        <v>1</v>
      </c>
      <c r="UM51" s="48" t="s">
        <v>196</v>
      </c>
      <c r="UN51" s="48">
        <v>1</v>
      </c>
      <c r="UO51" s="48" t="s">
        <v>196</v>
      </c>
      <c r="UP51" s="48">
        <v>1</v>
      </c>
      <c r="UQ51" s="48" t="s">
        <v>196</v>
      </c>
      <c r="UR51" s="48">
        <v>1</v>
      </c>
      <c r="US51" s="48" t="s">
        <v>196</v>
      </c>
      <c r="UT51" s="48">
        <v>1</v>
      </c>
      <c r="UU51" s="48" t="s">
        <v>196</v>
      </c>
      <c r="UV51" s="48">
        <v>1</v>
      </c>
      <c r="UW51" s="48" t="s">
        <v>196</v>
      </c>
      <c r="UX51" s="48">
        <v>1</v>
      </c>
      <c r="UY51" s="48" t="s">
        <v>196</v>
      </c>
      <c r="UZ51" s="48">
        <v>1</v>
      </c>
      <c r="VA51" s="48" t="s">
        <v>196</v>
      </c>
      <c r="VB51" s="48">
        <v>1</v>
      </c>
      <c r="VC51" s="48" t="s">
        <v>196</v>
      </c>
      <c r="VD51" s="48">
        <v>1</v>
      </c>
      <c r="VE51" s="48" t="s">
        <v>196</v>
      </c>
      <c r="VF51" s="48">
        <v>1</v>
      </c>
      <c r="VG51" s="48" t="s">
        <v>196</v>
      </c>
      <c r="VH51" s="48">
        <v>1</v>
      </c>
      <c r="VI51" s="48" t="s">
        <v>196</v>
      </c>
      <c r="VJ51" s="48">
        <v>1</v>
      </c>
      <c r="VK51" s="48" t="s">
        <v>196</v>
      </c>
      <c r="VL51" s="48">
        <v>1</v>
      </c>
      <c r="VM51" s="48" t="s">
        <v>196</v>
      </c>
      <c r="VN51" s="48">
        <v>1</v>
      </c>
      <c r="VO51" s="48" t="s">
        <v>196</v>
      </c>
      <c r="VP51" s="48">
        <v>1</v>
      </c>
      <c r="VQ51" s="48" t="s">
        <v>196</v>
      </c>
      <c r="VR51" s="48">
        <v>1</v>
      </c>
      <c r="VS51" s="48" t="s">
        <v>196</v>
      </c>
      <c r="VT51" s="48">
        <v>1</v>
      </c>
      <c r="VU51" s="48" t="s">
        <v>196</v>
      </c>
      <c r="VV51" s="48">
        <v>1</v>
      </c>
      <c r="VW51" s="48" t="s">
        <v>196</v>
      </c>
      <c r="VX51" s="48">
        <v>1</v>
      </c>
      <c r="VY51" s="48" t="s">
        <v>196</v>
      </c>
      <c r="VZ51" s="48">
        <v>1</v>
      </c>
      <c r="WA51" s="48" t="s">
        <v>196</v>
      </c>
      <c r="WB51" s="48">
        <v>1</v>
      </c>
      <c r="WC51" s="48" t="s">
        <v>196</v>
      </c>
      <c r="WD51" s="48">
        <v>1</v>
      </c>
      <c r="WE51" s="48" t="s">
        <v>196</v>
      </c>
      <c r="WF51" s="48">
        <v>1</v>
      </c>
      <c r="WG51" s="48" t="s">
        <v>196</v>
      </c>
      <c r="WH51" s="48">
        <v>1</v>
      </c>
      <c r="WI51" s="48" t="s">
        <v>196</v>
      </c>
      <c r="WJ51" s="48">
        <v>1</v>
      </c>
      <c r="WK51" s="48" t="s">
        <v>196</v>
      </c>
      <c r="WL51" s="48">
        <v>1</v>
      </c>
      <c r="WM51" s="48" t="s">
        <v>196</v>
      </c>
      <c r="WN51" s="48">
        <v>1</v>
      </c>
      <c r="WO51" s="48" t="s">
        <v>196</v>
      </c>
      <c r="WP51" s="48">
        <v>1</v>
      </c>
      <c r="WQ51" s="48" t="s">
        <v>196</v>
      </c>
      <c r="WR51" s="48">
        <v>1</v>
      </c>
      <c r="WS51" s="48" t="s">
        <v>196</v>
      </c>
      <c r="WT51" s="48">
        <v>1</v>
      </c>
      <c r="WU51" s="48" t="s">
        <v>196</v>
      </c>
      <c r="WV51" s="48">
        <v>1</v>
      </c>
      <c r="WW51" s="48" t="s">
        <v>196</v>
      </c>
      <c r="WX51" s="48">
        <v>1</v>
      </c>
      <c r="WY51" s="48" t="s">
        <v>196</v>
      </c>
      <c r="WZ51" s="48">
        <v>1</v>
      </c>
      <c r="XA51" s="48" t="s">
        <v>196</v>
      </c>
      <c r="XB51" s="48">
        <v>1</v>
      </c>
      <c r="XC51" s="48" t="s">
        <v>196</v>
      </c>
      <c r="XD51" s="48">
        <v>1</v>
      </c>
      <c r="XE51" s="48" t="s">
        <v>196</v>
      </c>
      <c r="XF51" s="48">
        <v>1</v>
      </c>
      <c r="XG51" s="48" t="s">
        <v>196</v>
      </c>
      <c r="XH51" s="48">
        <v>1</v>
      </c>
      <c r="XI51" s="48" t="s">
        <v>196</v>
      </c>
      <c r="XJ51" s="48">
        <v>1</v>
      </c>
      <c r="XK51" s="48" t="s">
        <v>196</v>
      </c>
      <c r="XL51" s="48">
        <v>1</v>
      </c>
      <c r="XM51" s="48" t="s">
        <v>196</v>
      </c>
      <c r="XN51" s="48">
        <v>1</v>
      </c>
      <c r="XO51" s="48" t="s">
        <v>196</v>
      </c>
      <c r="XP51" s="48">
        <v>1</v>
      </c>
      <c r="XQ51" s="48" t="s">
        <v>196</v>
      </c>
      <c r="XR51" s="48">
        <v>1</v>
      </c>
      <c r="XS51" s="48" t="s">
        <v>196</v>
      </c>
      <c r="XT51" s="48">
        <v>1</v>
      </c>
      <c r="XU51" s="48" t="s">
        <v>196</v>
      </c>
      <c r="XV51" s="48">
        <v>1</v>
      </c>
      <c r="XW51" s="48" t="s">
        <v>196</v>
      </c>
      <c r="XX51" s="48">
        <v>1</v>
      </c>
      <c r="XY51" s="48" t="s">
        <v>196</v>
      </c>
      <c r="XZ51" s="48">
        <v>1</v>
      </c>
      <c r="YA51" s="48" t="s">
        <v>196</v>
      </c>
      <c r="YB51" s="48">
        <v>1</v>
      </c>
      <c r="YC51" s="48" t="s">
        <v>196</v>
      </c>
      <c r="YD51" s="48">
        <v>1</v>
      </c>
      <c r="YE51" s="48" t="s">
        <v>196</v>
      </c>
      <c r="YF51" s="48">
        <v>1</v>
      </c>
      <c r="YG51" s="48" t="s">
        <v>196</v>
      </c>
      <c r="YH51" s="48">
        <v>1</v>
      </c>
      <c r="YI51" s="48" t="s">
        <v>196</v>
      </c>
      <c r="YJ51" s="48">
        <v>1</v>
      </c>
      <c r="YK51" s="48" t="s">
        <v>196</v>
      </c>
      <c r="YL51" s="48">
        <v>1</v>
      </c>
      <c r="YM51" s="48" t="s">
        <v>196</v>
      </c>
      <c r="YN51" s="48">
        <v>1</v>
      </c>
      <c r="YO51" s="48" t="s">
        <v>196</v>
      </c>
      <c r="YP51" s="48">
        <v>1</v>
      </c>
      <c r="YQ51" s="48" t="s">
        <v>196</v>
      </c>
      <c r="YR51" s="48">
        <v>1</v>
      </c>
      <c r="YS51" s="48" t="s">
        <v>196</v>
      </c>
      <c r="YT51" s="48">
        <v>1</v>
      </c>
      <c r="YU51" s="48" t="s">
        <v>196</v>
      </c>
      <c r="YV51" s="48">
        <v>1</v>
      </c>
      <c r="YW51" s="48" t="s">
        <v>196</v>
      </c>
      <c r="YX51" s="48">
        <v>1</v>
      </c>
      <c r="YY51" s="48" t="s">
        <v>196</v>
      </c>
      <c r="YZ51" s="48">
        <v>1</v>
      </c>
      <c r="ZA51" s="48" t="s">
        <v>196</v>
      </c>
      <c r="ZB51" s="48">
        <v>1</v>
      </c>
      <c r="ZC51" s="48" t="s">
        <v>196</v>
      </c>
      <c r="ZD51" s="48">
        <v>1</v>
      </c>
      <c r="ZE51" s="48" t="s">
        <v>196</v>
      </c>
      <c r="ZF51" s="48">
        <v>1</v>
      </c>
      <c r="ZG51" s="48" t="s">
        <v>196</v>
      </c>
      <c r="ZH51" s="48">
        <v>1</v>
      </c>
      <c r="ZI51" s="48" t="s">
        <v>196</v>
      </c>
      <c r="ZJ51" s="48">
        <v>1</v>
      </c>
      <c r="ZK51" s="48" t="s">
        <v>196</v>
      </c>
      <c r="ZL51" s="48">
        <v>1</v>
      </c>
      <c r="ZM51" s="48" t="s">
        <v>196</v>
      </c>
      <c r="ZN51" s="48">
        <v>1</v>
      </c>
      <c r="ZO51" s="48" t="s">
        <v>196</v>
      </c>
      <c r="ZP51" s="48">
        <v>1</v>
      </c>
      <c r="ZQ51" s="48" t="s">
        <v>196</v>
      </c>
      <c r="ZR51" s="48">
        <v>1</v>
      </c>
      <c r="ZS51" s="48" t="s">
        <v>196</v>
      </c>
      <c r="ZT51" s="48">
        <v>1</v>
      </c>
      <c r="ZU51" s="48" t="s">
        <v>196</v>
      </c>
      <c r="ZV51" s="48">
        <v>1</v>
      </c>
      <c r="ZW51" s="48" t="s">
        <v>196</v>
      </c>
      <c r="ZX51" s="48">
        <v>1</v>
      </c>
      <c r="ZY51" s="48" t="s">
        <v>196</v>
      </c>
      <c r="ZZ51" s="48">
        <v>1</v>
      </c>
      <c r="AAA51" s="48" t="s">
        <v>196</v>
      </c>
      <c r="AAB51" s="48">
        <v>1</v>
      </c>
      <c r="AAC51" s="48" t="s">
        <v>196</v>
      </c>
      <c r="AAD51" s="48">
        <v>1</v>
      </c>
      <c r="AAE51" s="48" t="s">
        <v>196</v>
      </c>
      <c r="AAF51" s="48">
        <v>1</v>
      </c>
      <c r="AAG51" s="48" t="s">
        <v>196</v>
      </c>
      <c r="AAH51" s="48">
        <v>1</v>
      </c>
      <c r="AAI51" s="48" t="s">
        <v>196</v>
      </c>
      <c r="AAJ51" s="48">
        <v>1</v>
      </c>
      <c r="AAK51" s="48" t="s">
        <v>196</v>
      </c>
      <c r="AAL51" s="48">
        <v>1</v>
      </c>
      <c r="AAM51" s="48" t="s">
        <v>196</v>
      </c>
      <c r="AAN51" s="48">
        <v>1</v>
      </c>
      <c r="AAO51" s="48" t="s">
        <v>196</v>
      </c>
      <c r="AAP51" s="48">
        <v>1</v>
      </c>
      <c r="AAQ51" s="48" t="s">
        <v>196</v>
      </c>
      <c r="AAR51" s="48">
        <v>1</v>
      </c>
      <c r="AAS51" s="48" t="s">
        <v>196</v>
      </c>
      <c r="AAT51" s="48">
        <v>1</v>
      </c>
      <c r="AAU51" s="48" t="s">
        <v>196</v>
      </c>
      <c r="AAV51" s="48">
        <v>1</v>
      </c>
      <c r="AAW51" s="48" t="s">
        <v>196</v>
      </c>
      <c r="AAX51" s="48">
        <v>1</v>
      </c>
      <c r="AAY51" s="48" t="s">
        <v>196</v>
      </c>
      <c r="AAZ51" s="48">
        <v>1</v>
      </c>
      <c r="ABA51" s="48" t="s">
        <v>196</v>
      </c>
      <c r="ABB51" s="48">
        <v>1</v>
      </c>
      <c r="ABC51" s="48" t="s">
        <v>196</v>
      </c>
      <c r="ABD51" s="48">
        <v>1</v>
      </c>
      <c r="ABE51" s="48" t="s">
        <v>196</v>
      </c>
      <c r="ABF51" s="48">
        <v>1</v>
      </c>
      <c r="ABG51" s="48" t="s">
        <v>196</v>
      </c>
      <c r="ABH51" s="48">
        <v>1</v>
      </c>
      <c r="ABI51" s="48" t="s">
        <v>196</v>
      </c>
      <c r="ABJ51" s="48">
        <v>1</v>
      </c>
      <c r="ABK51" s="48" t="s">
        <v>196</v>
      </c>
      <c r="ABL51" s="48">
        <v>1</v>
      </c>
      <c r="ABM51" s="48" t="s">
        <v>196</v>
      </c>
      <c r="ABN51" s="48">
        <v>1</v>
      </c>
      <c r="ABO51" s="48" t="s">
        <v>196</v>
      </c>
      <c r="ABP51" s="48">
        <v>1</v>
      </c>
      <c r="ABQ51" s="48" t="s">
        <v>196</v>
      </c>
      <c r="ABR51" s="48">
        <v>1</v>
      </c>
      <c r="ABS51" s="48" t="s">
        <v>196</v>
      </c>
      <c r="ABT51" s="48">
        <v>1</v>
      </c>
      <c r="ABU51" s="48" t="s">
        <v>196</v>
      </c>
      <c r="ABV51" s="48">
        <v>1</v>
      </c>
      <c r="ABW51" s="48" t="s">
        <v>196</v>
      </c>
      <c r="ABX51" s="48">
        <v>1</v>
      </c>
      <c r="ABY51" s="48" t="s">
        <v>196</v>
      </c>
      <c r="ABZ51" s="48">
        <v>1</v>
      </c>
      <c r="ACA51" s="48" t="s">
        <v>196</v>
      </c>
      <c r="ACB51" s="48">
        <v>1</v>
      </c>
      <c r="ACC51" s="48" t="s">
        <v>196</v>
      </c>
      <c r="ACD51" s="48">
        <v>1</v>
      </c>
      <c r="ACE51" s="48" t="s">
        <v>196</v>
      </c>
      <c r="ACF51" s="48">
        <v>1</v>
      </c>
      <c r="ACG51" s="48" t="s">
        <v>196</v>
      </c>
      <c r="ACH51" s="48">
        <v>1</v>
      </c>
      <c r="ACI51" s="48" t="s">
        <v>196</v>
      </c>
      <c r="ACJ51" s="48">
        <v>1</v>
      </c>
      <c r="ACK51" s="48" t="s">
        <v>196</v>
      </c>
      <c r="ACL51" s="48">
        <v>1</v>
      </c>
      <c r="ACM51" s="48" t="s">
        <v>196</v>
      </c>
      <c r="ACN51" s="48">
        <v>1</v>
      </c>
      <c r="ACO51" s="48" t="s">
        <v>196</v>
      </c>
      <c r="ACP51" s="48">
        <v>1</v>
      </c>
      <c r="ACQ51" s="48" t="s">
        <v>196</v>
      </c>
      <c r="ACR51" s="48">
        <v>1</v>
      </c>
      <c r="ACS51" s="48" t="s">
        <v>196</v>
      </c>
      <c r="ACT51" s="48">
        <v>1</v>
      </c>
      <c r="ACU51" s="48" t="s">
        <v>196</v>
      </c>
      <c r="ACV51" s="48">
        <v>1</v>
      </c>
      <c r="ACW51" s="48" t="s">
        <v>196</v>
      </c>
      <c r="ACX51" s="48">
        <v>1</v>
      </c>
      <c r="ACY51" s="48" t="s">
        <v>196</v>
      </c>
      <c r="ACZ51" s="48">
        <v>1</v>
      </c>
      <c r="ADA51" s="48" t="s">
        <v>196</v>
      </c>
      <c r="ADB51" s="48">
        <v>1</v>
      </c>
      <c r="ADC51" s="48" t="s">
        <v>196</v>
      </c>
      <c r="ADD51" s="48">
        <v>1</v>
      </c>
      <c r="ADE51" s="48" t="s">
        <v>196</v>
      </c>
      <c r="ADF51" s="48">
        <v>1</v>
      </c>
      <c r="ADG51" s="48" t="s">
        <v>196</v>
      </c>
      <c r="ADH51" s="48">
        <v>1</v>
      </c>
      <c r="ADI51" s="48" t="s">
        <v>196</v>
      </c>
      <c r="ADJ51" s="48">
        <v>1</v>
      </c>
      <c r="ADK51" s="48" t="s">
        <v>196</v>
      </c>
      <c r="ADL51" s="48">
        <v>1</v>
      </c>
      <c r="ADM51" s="48" t="s">
        <v>196</v>
      </c>
      <c r="ADN51" s="48">
        <v>1</v>
      </c>
      <c r="ADO51" s="48" t="s">
        <v>196</v>
      </c>
      <c r="ADP51" s="48">
        <v>1</v>
      </c>
      <c r="ADQ51" s="48" t="s">
        <v>196</v>
      </c>
      <c r="ADR51" s="48">
        <v>1</v>
      </c>
      <c r="ADS51" s="48" t="s">
        <v>196</v>
      </c>
      <c r="ADT51" s="48">
        <v>1</v>
      </c>
      <c r="ADU51" s="48" t="s">
        <v>196</v>
      </c>
      <c r="ADV51" s="48">
        <v>1</v>
      </c>
      <c r="ADW51" s="48" t="s">
        <v>196</v>
      </c>
      <c r="ADX51" s="48">
        <v>1</v>
      </c>
      <c r="ADY51" s="48" t="s">
        <v>196</v>
      </c>
      <c r="ADZ51" s="48">
        <v>1</v>
      </c>
      <c r="AEA51" s="48" t="s">
        <v>196</v>
      </c>
      <c r="AEB51" s="48">
        <v>1</v>
      </c>
      <c r="AEC51" s="48" t="s">
        <v>196</v>
      </c>
      <c r="AED51" s="48">
        <v>1</v>
      </c>
      <c r="AEE51" s="48" t="s">
        <v>196</v>
      </c>
      <c r="AEF51" s="48">
        <v>1</v>
      </c>
      <c r="AEG51" s="48" t="s">
        <v>196</v>
      </c>
      <c r="AEH51" s="48">
        <v>1</v>
      </c>
      <c r="AEI51" s="48" t="s">
        <v>196</v>
      </c>
      <c r="AEJ51" s="48">
        <v>1</v>
      </c>
      <c r="AEK51" s="48" t="s">
        <v>196</v>
      </c>
      <c r="AEL51" s="48">
        <v>1</v>
      </c>
      <c r="AEM51" s="48" t="s">
        <v>196</v>
      </c>
      <c r="AEN51" s="48">
        <v>1</v>
      </c>
      <c r="AEO51" s="48" t="s">
        <v>196</v>
      </c>
      <c r="AEP51" s="48">
        <v>1</v>
      </c>
      <c r="AEQ51" s="48" t="s">
        <v>196</v>
      </c>
      <c r="AER51" s="48">
        <v>1</v>
      </c>
      <c r="AES51" s="48" t="s">
        <v>196</v>
      </c>
      <c r="AET51" s="48">
        <v>1</v>
      </c>
      <c r="AEU51" s="48" t="s">
        <v>196</v>
      </c>
      <c r="AEV51" s="48">
        <v>1</v>
      </c>
      <c r="AEW51" s="48" t="s">
        <v>196</v>
      </c>
      <c r="AEX51" s="48">
        <v>1</v>
      </c>
      <c r="AEY51" s="48" t="s">
        <v>196</v>
      </c>
      <c r="AEZ51" s="48">
        <v>1</v>
      </c>
      <c r="AFA51" s="48" t="s">
        <v>196</v>
      </c>
      <c r="AFB51" s="48">
        <v>1</v>
      </c>
      <c r="AFC51" s="48" t="s">
        <v>196</v>
      </c>
      <c r="AFD51" s="48">
        <v>1</v>
      </c>
      <c r="AFE51" s="48" t="s">
        <v>196</v>
      </c>
      <c r="AFF51" s="48">
        <v>1</v>
      </c>
      <c r="AFG51" s="48" t="s">
        <v>196</v>
      </c>
      <c r="AFH51" s="48">
        <v>1</v>
      </c>
      <c r="AFI51" s="48" t="s">
        <v>196</v>
      </c>
      <c r="AFJ51" s="48">
        <v>1</v>
      </c>
      <c r="AFK51" s="48" t="s">
        <v>196</v>
      </c>
      <c r="AFL51" s="48">
        <v>1</v>
      </c>
      <c r="AFM51" s="48" t="s">
        <v>196</v>
      </c>
      <c r="AFN51" s="48">
        <v>1</v>
      </c>
      <c r="AFO51" s="48" t="s">
        <v>196</v>
      </c>
      <c r="AFP51" s="48">
        <v>1</v>
      </c>
      <c r="AFQ51" s="48" t="s">
        <v>196</v>
      </c>
      <c r="AFR51" s="48">
        <v>1</v>
      </c>
      <c r="AFS51" s="48" t="s">
        <v>196</v>
      </c>
      <c r="AFT51" s="48">
        <v>1</v>
      </c>
      <c r="AFU51" s="48" t="s">
        <v>196</v>
      </c>
      <c r="AFV51" s="48">
        <v>1</v>
      </c>
      <c r="AFW51" s="48" t="s">
        <v>196</v>
      </c>
      <c r="AFX51" s="48">
        <v>1</v>
      </c>
      <c r="AFY51" s="48" t="s">
        <v>196</v>
      </c>
      <c r="AFZ51" s="48">
        <v>1</v>
      </c>
      <c r="AGA51" s="48" t="s">
        <v>196</v>
      </c>
      <c r="AGB51" s="48">
        <v>1</v>
      </c>
      <c r="AGC51" s="48" t="s">
        <v>196</v>
      </c>
      <c r="AGD51" s="48">
        <v>1</v>
      </c>
      <c r="AGE51" s="48" t="s">
        <v>196</v>
      </c>
      <c r="AGF51" s="48">
        <v>1</v>
      </c>
      <c r="AGG51" s="48" t="s">
        <v>196</v>
      </c>
      <c r="AGH51" s="48">
        <v>1</v>
      </c>
      <c r="AGI51" s="48" t="s">
        <v>196</v>
      </c>
      <c r="AGJ51" s="48">
        <v>1</v>
      </c>
      <c r="AGK51" s="48" t="s">
        <v>196</v>
      </c>
      <c r="AGL51" s="48">
        <v>1</v>
      </c>
      <c r="AGM51" s="48" t="s">
        <v>196</v>
      </c>
      <c r="AGN51" s="48">
        <v>1</v>
      </c>
      <c r="AGO51" s="48" t="s">
        <v>196</v>
      </c>
      <c r="AGP51" s="48">
        <v>1</v>
      </c>
      <c r="AGQ51" s="48" t="s">
        <v>196</v>
      </c>
      <c r="AGR51" s="48">
        <v>1</v>
      </c>
      <c r="AGS51" s="48" t="s">
        <v>196</v>
      </c>
      <c r="AGT51" s="48">
        <v>1</v>
      </c>
      <c r="AGU51" s="48" t="s">
        <v>196</v>
      </c>
      <c r="AGV51" s="48">
        <v>1</v>
      </c>
      <c r="AGW51" s="48" t="s">
        <v>196</v>
      </c>
      <c r="AGX51" s="48">
        <v>1</v>
      </c>
      <c r="AGY51" s="48" t="s">
        <v>196</v>
      </c>
      <c r="AGZ51" s="48">
        <v>1</v>
      </c>
      <c r="AHA51" s="48" t="s">
        <v>196</v>
      </c>
      <c r="AHB51" s="48">
        <v>1</v>
      </c>
      <c r="AHC51" s="48" t="s">
        <v>196</v>
      </c>
      <c r="AHD51" s="48">
        <v>1</v>
      </c>
      <c r="AHE51" s="48" t="s">
        <v>196</v>
      </c>
      <c r="AHF51" s="48">
        <v>1</v>
      </c>
      <c r="AHG51" s="48" t="s">
        <v>196</v>
      </c>
      <c r="AHH51" s="48">
        <v>1</v>
      </c>
      <c r="AHI51" s="48" t="s">
        <v>196</v>
      </c>
      <c r="AHJ51" s="48">
        <v>1</v>
      </c>
      <c r="AHK51" s="48" t="s">
        <v>196</v>
      </c>
      <c r="AHL51" s="48">
        <v>1</v>
      </c>
      <c r="AHM51" s="48" t="s">
        <v>196</v>
      </c>
      <c r="AHN51" s="48">
        <v>1</v>
      </c>
      <c r="AHO51" s="48" t="s">
        <v>196</v>
      </c>
      <c r="AHP51" s="48">
        <v>1</v>
      </c>
      <c r="AHQ51" s="48" t="s">
        <v>196</v>
      </c>
      <c r="AHR51" s="48">
        <v>1</v>
      </c>
      <c r="AHS51" s="48" t="s">
        <v>196</v>
      </c>
      <c r="AHT51" s="48">
        <v>1</v>
      </c>
      <c r="AHU51" s="48" t="s">
        <v>196</v>
      </c>
      <c r="AHV51" s="48">
        <v>1</v>
      </c>
      <c r="AHW51" s="48" t="s">
        <v>196</v>
      </c>
      <c r="AHX51" s="48">
        <v>1</v>
      </c>
      <c r="AHY51" s="48" t="s">
        <v>196</v>
      </c>
      <c r="AHZ51" s="48">
        <v>1</v>
      </c>
      <c r="AIA51" s="48" t="s">
        <v>196</v>
      </c>
      <c r="AIB51" s="48">
        <v>1</v>
      </c>
      <c r="AIC51" s="48" t="s">
        <v>196</v>
      </c>
      <c r="AID51" s="48">
        <v>1</v>
      </c>
      <c r="AIE51" s="48" t="s">
        <v>196</v>
      </c>
      <c r="AIF51" s="48">
        <v>1</v>
      </c>
      <c r="AIG51" s="48" t="s">
        <v>196</v>
      </c>
      <c r="AIH51" s="48">
        <v>1</v>
      </c>
      <c r="AII51" s="48" t="s">
        <v>196</v>
      </c>
      <c r="AIJ51" s="48">
        <v>1</v>
      </c>
      <c r="AIK51" s="48" t="s">
        <v>196</v>
      </c>
      <c r="AIL51" s="48">
        <v>1</v>
      </c>
      <c r="AIM51" s="48" t="s">
        <v>196</v>
      </c>
      <c r="AIN51" s="48">
        <v>1</v>
      </c>
      <c r="AIO51" s="48" t="s">
        <v>196</v>
      </c>
      <c r="AIP51" s="48">
        <v>1</v>
      </c>
      <c r="AIQ51" s="48" t="s">
        <v>196</v>
      </c>
      <c r="AIR51" s="48">
        <v>1</v>
      </c>
      <c r="AIS51" s="48" t="s">
        <v>196</v>
      </c>
      <c r="AIT51" s="48">
        <v>1</v>
      </c>
      <c r="AIU51" s="48" t="s">
        <v>196</v>
      </c>
      <c r="AIV51" s="48">
        <v>1</v>
      </c>
      <c r="AIW51" s="48" t="s">
        <v>196</v>
      </c>
      <c r="AIX51" s="48">
        <v>1</v>
      </c>
      <c r="AIY51" s="48" t="s">
        <v>196</v>
      </c>
      <c r="AIZ51" s="48">
        <v>1</v>
      </c>
      <c r="AJA51" s="48" t="s">
        <v>196</v>
      </c>
      <c r="AJB51" s="48">
        <v>1</v>
      </c>
      <c r="AJC51" s="48" t="s">
        <v>196</v>
      </c>
      <c r="AJD51" s="48">
        <v>1</v>
      </c>
      <c r="AJE51" s="48" t="s">
        <v>196</v>
      </c>
      <c r="AJF51" s="48">
        <v>1</v>
      </c>
      <c r="AJG51" s="48" t="s">
        <v>196</v>
      </c>
      <c r="AJH51" s="48">
        <v>1</v>
      </c>
      <c r="AJI51" s="48" t="s">
        <v>196</v>
      </c>
      <c r="AJJ51" s="48">
        <v>1</v>
      </c>
      <c r="AJK51" s="48" t="s">
        <v>196</v>
      </c>
      <c r="AJL51" s="48">
        <v>1</v>
      </c>
      <c r="AJM51" s="48" t="s">
        <v>196</v>
      </c>
      <c r="AJN51" s="48">
        <v>1</v>
      </c>
      <c r="AJO51" s="48" t="s">
        <v>196</v>
      </c>
      <c r="AJP51" s="48">
        <v>1</v>
      </c>
      <c r="AJQ51" s="48" t="s">
        <v>196</v>
      </c>
      <c r="AJR51" s="48">
        <v>1</v>
      </c>
      <c r="AJS51" s="48" t="s">
        <v>196</v>
      </c>
      <c r="AJT51" s="48">
        <v>1</v>
      </c>
      <c r="AJU51" s="48" t="s">
        <v>196</v>
      </c>
      <c r="AJV51" s="48">
        <v>1</v>
      </c>
      <c r="AJW51" s="48" t="s">
        <v>196</v>
      </c>
      <c r="AJX51" s="48">
        <v>1</v>
      </c>
      <c r="AJY51" s="48" t="s">
        <v>196</v>
      </c>
      <c r="AJZ51" s="48">
        <v>1</v>
      </c>
      <c r="AKA51" s="48" t="s">
        <v>196</v>
      </c>
      <c r="AKB51" s="48">
        <v>1</v>
      </c>
      <c r="AKC51" s="48" t="s">
        <v>196</v>
      </c>
      <c r="AKD51" s="48">
        <v>1</v>
      </c>
      <c r="AKE51" s="48" t="s">
        <v>196</v>
      </c>
      <c r="AKF51" s="48">
        <v>1</v>
      </c>
      <c r="AKG51" s="48" t="s">
        <v>196</v>
      </c>
      <c r="AKH51" s="48">
        <v>1</v>
      </c>
      <c r="AKI51" s="48" t="s">
        <v>196</v>
      </c>
      <c r="AKJ51" s="48">
        <v>1</v>
      </c>
      <c r="AKK51" s="48" t="s">
        <v>196</v>
      </c>
      <c r="AKL51" s="48">
        <v>1</v>
      </c>
      <c r="AKM51" s="48" t="s">
        <v>196</v>
      </c>
      <c r="AKN51" s="48">
        <v>1</v>
      </c>
      <c r="AKO51" s="48" t="s">
        <v>196</v>
      </c>
      <c r="AKP51" s="48">
        <v>1</v>
      </c>
      <c r="AKQ51" s="48" t="s">
        <v>196</v>
      </c>
      <c r="AKR51" s="48">
        <v>1</v>
      </c>
      <c r="AKS51" s="48" t="s">
        <v>196</v>
      </c>
      <c r="AKT51" s="48">
        <v>1</v>
      </c>
      <c r="AKU51" s="48" t="s">
        <v>196</v>
      </c>
      <c r="AKV51" s="48">
        <v>1</v>
      </c>
      <c r="AKW51" s="48" t="s">
        <v>196</v>
      </c>
      <c r="AKX51" s="48">
        <v>1</v>
      </c>
      <c r="AKY51" s="48" t="s">
        <v>196</v>
      </c>
      <c r="AKZ51" s="48">
        <v>1</v>
      </c>
      <c r="ALA51" s="48" t="s">
        <v>196</v>
      </c>
      <c r="ALB51" s="48">
        <v>1</v>
      </c>
      <c r="ALC51" s="48" t="s">
        <v>196</v>
      </c>
      <c r="ALD51" s="48">
        <v>1</v>
      </c>
      <c r="ALE51" s="48" t="s">
        <v>196</v>
      </c>
      <c r="ALF51" s="48">
        <v>1</v>
      </c>
      <c r="ALG51" s="48" t="s">
        <v>196</v>
      </c>
      <c r="ALH51" s="48">
        <v>1</v>
      </c>
      <c r="ALI51" s="48" t="s">
        <v>196</v>
      </c>
      <c r="ALJ51" s="48">
        <v>1</v>
      </c>
      <c r="ALK51" s="48" t="s">
        <v>196</v>
      </c>
      <c r="ALL51" s="48">
        <v>1</v>
      </c>
      <c r="ALM51" s="48" t="s">
        <v>196</v>
      </c>
      <c r="ALN51" s="48">
        <v>1</v>
      </c>
      <c r="ALO51" s="48" t="s">
        <v>196</v>
      </c>
      <c r="ALP51" s="48">
        <v>1</v>
      </c>
      <c r="ALQ51" s="48" t="s">
        <v>196</v>
      </c>
      <c r="ALR51" s="48">
        <v>1</v>
      </c>
      <c r="ALS51" s="48" t="s">
        <v>196</v>
      </c>
      <c r="ALT51" s="48">
        <v>1</v>
      </c>
      <c r="ALU51" s="48" t="s">
        <v>196</v>
      </c>
      <c r="ALV51" s="48">
        <v>1</v>
      </c>
      <c r="ALW51" s="48" t="s">
        <v>196</v>
      </c>
      <c r="ALX51" s="48">
        <v>1</v>
      </c>
      <c r="ALY51" s="48" t="s">
        <v>196</v>
      </c>
      <c r="ALZ51" s="48">
        <v>1</v>
      </c>
      <c r="AMA51" s="48" t="s">
        <v>196</v>
      </c>
      <c r="AMB51" s="48">
        <v>1</v>
      </c>
      <c r="AMC51" s="48" t="s">
        <v>196</v>
      </c>
      <c r="AMD51" s="48">
        <v>1</v>
      </c>
      <c r="AME51" s="48" t="s">
        <v>196</v>
      </c>
      <c r="AMF51" s="48">
        <v>1</v>
      </c>
      <c r="AMG51" s="48" t="s">
        <v>196</v>
      </c>
      <c r="AMH51" s="48">
        <v>1</v>
      </c>
      <c r="AMI51" s="48" t="s">
        <v>196</v>
      </c>
      <c r="AMJ51" s="48">
        <v>1</v>
      </c>
    </row>
    <row r="52" spans="1:1024" s="48" customFormat="1" ht="147.75" customHeight="1">
      <c r="A52" s="38" t="s">
        <v>16</v>
      </c>
      <c r="B52" s="39">
        <v>3</v>
      </c>
      <c r="C52" s="40" t="s">
        <v>197</v>
      </c>
      <c r="D52" s="41" t="s">
        <v>198</v>
      </c>
      <c r="E52" s="56" t="s">
        <v>199</v>
      </c>
      <c r="F52" s="43" t="s">
        <v>200</v>
      </c>
      <c r="G52" s="44">
        <v>44719</v>
      </c>
      <c r="H52" s="40" t="s">
        <v>201</v>
      </c>
      <c r="I52" s="46">
        <f>5880.75+18665.12</f>
        <v>24545.87</v>
      </c>
      <c r="J52" s="44">
        <v>44720</v>
      </c>
      <c r="K52" s="39" t="s">
        <v>22</v>
      </c>
      <c r="L52" s="46">
        <f>5880.75+18665.12</f>
        <v>24545.87</v>
      </c>
      <c r="M52" s="40" t="s">
        <v>202</v>
      </c>
      <c r="N52" s="47"/>
    </row>
    <row r="53" spans="1:1024" s="48" customFormat="1" ht="138" customHeight="1">
      <c r="A53" s="38" t="s">
        <v>16</v>
      </c>
      <c r="B53" s="39">
        <v>4</v>
      </c>
      <c r="C53" s="40" t="s">
        <v>197</v>
      </c>
      <c r="D53" s="41" t="s">
        <v>198</v>
      </c>
      <c r="E53" s="56" t="s">
        <v>203</v>
      </c>
      <c r="F53" s="43" t="s">
        <v>204</v>
      </c>
      <c r="G53" s="44">
        <v>44720</v>
      </c>
      <c r="H53" s="40" t="s">
        <v>205</v>
      </c>
      <c r="I53" s="46">
        <f>5880.75+18665.12</f>
        <v>24545.87</v>
      </c>
      <c r="J53" s="44">
        <v>44720</v>
      </c>
      <c r="K53" s="39" t="s">
        <v>22</v>
      </c>
      <c r="L53" s="46">
        <f>5880.75+18665.12</f>
        <v>24545.87</v>
      </c>
      <c r="M53" s="40" t="s">
        <v>206</v>
      </c>
      <c r="N53" s="47"/>
    </row>
    <row r="54" spans="1:1024" s="48" customFormat="1" ht="178.5" customHeight="1">
      <c r="A54" s="38" t="s">
        <v>16</v>
      </c>
      <c r="B54" s="39">
        <v>5</v>
      </c>
      <c r="C54" s="40" t="s">
        <v>207</v>
      </c>
      <c r="D54" s="41" t="s">
        <v>208</v>
      </c>
      <c r="E54" s="50" t="s">
        <v>209</v>
      </c>
      <c r="F54" s="43" t="s">
        <v>210</v>
      </c>
      <c r="G54" s="44">
        <v>44726</v>
      </c>
      <c r="H54" s="40" t="s">
        <v>211</v>
      </c>
      <c r="I54" s="46">
        <v>89219.09</v>
      </c>
      <c r="J54" s="44">
        <v>44727</v>
      </c>
      <c r="K54" s="39" t="s">
        <v>22</v>
      </c>
      <c r="L54" s="46">
        <v>89219.09</v>
      </c>
      <c r="M54" s="40" t="s">
        <v>212</v>
      </c>
      <c r="N54" s="47"/>
    </row>
    <row r="55" spans="1:1024" s="48" customFormat="1" ht="183" customHeight="1">
      <c r="A55" s="38" t="s">
        <v>16</v>
      </c>
      <c r="B55" s="39">
        <v>6</v>
      </c>
      <c r="C55" s="40" t="s">
        <v>207</v>
      </c>
      <c r="D55" s="41" t="s">
        <v>208</v>
      </c>
      <c r="E55" s="50" t="s">
        <v>213</v>
      </c>
      <c r="F55" s="43" t="s">
        <v>214</v>
      </c>
      <c r="G55" s="44">
        <v>44727</v>
      </c>
      <c r="H55" s="40" t="s">
        <v>215</v>
      </c>
      <c r="I55" s="46">
        <v>89219.09</v>
      </c>
      <c r="J55" s="44">
        <v>44727</v>
      </c>
      <c r="K55" s="39" t="s">
        <v>22</v>
      </c>
      <c r="L55" s="46">
        <v>89219.09</v>
      </c>
      <c r="M55" s="40" t="s">
        <v>216</v>
      </c>
      <c r="N55" s="47"/>
    </row>
    <row r="56" spans="1:1024" s="48" customFormat="1" ht="157.5" customHeight="1">
      <c r="A56" s="38" t="s">
        <v>16</v>
      </c>
      <c r="B56" s="39">
        <v>7</v>
      </c>
      <c r="C56" s="40" t="s">
        <v>217</v>
      </c>
      <c r="D56" s="41" t="s">
        <v>218</v>
      </c>
      <c r="E56" s="50" t="s">
        <v>219</v>
      </c>
      <c r="F56" s="43" t="s">
        <v>188</v>
      </c>
      <c r="G56" s="44">
        <v>44735</v>
      </c>
      <c r="H56" s="40" t="s">
        <v>220</v>
      </c>
      <c r="I56" s="46">
        <v>84750</v>
      </c>
      <c r="J56" s="44">
        <v>44735</v>
      </c>
      <c r="K56" s="39" t="s">
        <v>22</v>
      </c>
      <c r="L56" s="46">
        <v>84750</v>
      </c>
      <c r="M56" s="40" t="s">
        <v>221</v>
      </c>
      <c r="N56" s="47"/>
    </row>
    <row r="57" spans="1:1024">
      <c r="A57" s="79" t="s">
        <v>182</v>
      </c>
      <c r="B57" s="79"/>
      <c r="C57" s="79"/>
      <c r="D57" s="27"/>
      <c r="E57" s="28"/>
      <c r="F57" s="29"/>
      <c r="G57" s="20"/>
      <c r="H57" s="20"/>
      <c r="I57" s="20"/>
      <c r="J57" s="30"/>
      <c r="K57" s="19"/>
      <c r="L57" s="31"/>
      <c r="M57" s="29"/>
    </row>
    <row r="58" spans="1:1024">
      <c r="A58" s="27" t="str">
        <f>A46</f>
        <v>Data da última atualização:</v>
      </c>
      <c r="B58" s="24">
        <f>B46</f>
        <v>44750</v>
      </c>
      <c r="C58" s="25"/>
      <c r="D58" s="27"/>
      <c r="E58" s="28"/>
      <c r="F58" s="29"/>
      <c r="G58" s="20"/>
      <c r="H58" s="20"/>
      <c r="I58" s="20"/>
      <c r="J58" s="30"/>
      <c r="K58" s="19"/>
      <c r="L58" s="31"/>
      <c r="M58" s="29"/>
    </row>
    <row r="59" spans="1:1024">
      <c r="D59" s="32"/>
      <c r="E59" s="18"/>
      <c r="F59" s="19"/>
      <c r="G59" s="19"/>
      <c r="H59" s="19"/>
      <c r="I59" s="19"/>
      <c r="J59" s="21"/>
      <c r="K59" s="18"/>
      <c r="L59" s="18"/>
      <c r="M59" s="18"/>
    </row>
    <row r="61" spans="1:1024">
      <c r="A61" s="74" t="s">
        <v>222</v>
      </c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</row>
    <row r="62" spans="1:1024" ht="30.75" customHeight="1">
      <c r="A62" s="13" t="s">
        <v>3</v>
      </c>
      <c r="B62" s="13" t="s">
        <v>4</v>
      </c>
      <c r="C62" s="14" t="s">
        <v>5</v>
      </c>
      <c r="D62" s="14" t="s">
        <v>6</v>
      </c>
      <c r="E62" s="14" t="s">
        <v>7</v>
      </c>
      <c r="F62" s="13" t="s">
        <v>8</v>
      </c>
      <c r="G62" s="13" t="s">
        <v>9</v>
      </c>
      <c r="H62" s="15" t="s">
        <v>10</v>
      </c>
      <c r="I62" s="15" t="s">
        <v>11</v>
      </c>
      <c r="J62" s="14" t="s">
        <v>12</v>
      </c>
      <c r="K62" s="14" t="s">
        <v>13</v>
      </c>
      <c r="L62" s="14" t="s">
        <v>14</v>
      </c>
      <c r="M62" s="14" t="s">
        <v>15</v>
      </c>
    </row>
    <row r="63" spans="1:1024" s="44" customFormat="1" ht="135.75" customHeight="1">
      <c r="A63" s="40" t="s">
        <v>223</v>
      </c>
      <c r="B63" s="49">
        <v>1</v>
      </c>
      <c r="C63" s="69" t="s">
        <v>224</v>
      </c>
      <c r="D63" s="67" t="s">
        <v>225</v>
      </c>
      <c r="E63" s="80" t="s">
        <v>226</v>
      </c>
      <c r="F63" s="57" t="s">
        <v>227</v>
      </c>
      <c r="G63" s="44">
        <v>44712</v>
      </c>
      <c r="H63" s="40" t="s">
        <v>88</v>
      </c>
      <c r="I63" s="46">
        <v>294</v>
      </c>
      <c r="J63" s="51" t="s">
        <v>228</v>
      </c>
      <c r="K63" s="52" t="s">
        <v>229</v>
      </c>
      <c r="L63" s="46">
        <v>0</v>
      </c>
      <c r="M63" s="40" t="s">
        <v>230</v>
      </c>
      <c r="N63" s="50"/>
      <c r="O63" s="43"/>
      <c r="Q63" s="40"/>
      <c r="R63" s="46"/>
      <c r="T63" s="39"/>
      <c r="U63" s="46"/>
      <c r="V63" s="40"/>
      <c r="W63" s="40"/>
      <c r="X63" s="49"/>
      <c r="Y63" s="50"/>
      <c r="Z63" s="43"/>
      <c r="AB63" s="40"/>
      <c r="AC63" s="46"/>
      <c r="AE63" s="39"/>
      <c r="AF63" s="46"/>
      <c r="AG63" s="40"/>
      <c r="AH63" s="40"/>
      <c r="AI63" s="49"/>
      <c r="AJ63" s="50"/>
      <c r="AK63" s="43"/>
      <c r="AM63" s="40"/>
      <c r="AN63" s="46"/>
      <c r="AP63" s="39"/>
      <c r="AQ63" s="46"/>
      <c r="AR63" s="40"/>
      <c r="AS63" s="40"/>
      <c r="AT63" s="49"/>
      <c r="AU63" s="50"/>
      <c r="AV63" s="43"/>
      <c r="AX63" s="40"/>
      <c r="AY63" s="46"/>
      <c r="BA63" s="39"/>
      <c r="BB63" s="46"/>
      <c r="BC63" s="40"/>
      <c r="BD63" s="40"/>
      <c r="BE63" s="49"/>
      <c r="BF63" s="50"/>
      <c r="BG63" s="43"/>
      <c r="BI63" s="40"/>
      <c r="BJ63" s="46"/>
      <c r="BL63" s="39"/>
      <c r="BM63" s="46"/>
      <c r="BN63" s="40"/>
      <c r="BO63" s="40"/>
      <c r="BP63" s="49"/>
      <c r="BQ63" s="50"/>
      <c r="BR63" s="43"/>
      <c r="BT63" s="40"/>
      <c r="BU63" s="46"/>
      <c r="BW63" s="39"/>
      <c r="BX63" s="46"/>
      <c r="BY63" s="40"/>
      <c r="BZ63" s="40"/>
      <c r="CA63" s="49"/>
      <c r="CB63" s="50"/>
      <c r="CC63" s="43"/>
      <c r="CE63" s="40"/>
      <c r="CF63" s="46"/>
      <c r="CH63" s="39"/>
      <c r="CI63" s="46"/>
      <c r="CJ63" s="40"/>
      <c r="CK63" s="40"/>
      <c r="CL63" s="49"/>
      <c r="CM63" s="50"/>
      <c r="CN63" s="43"/>
      <c r="CP63" s="40"/>
      <c r="CQ63" s="46"/>
      <c r="CS63" s="39"/>
      <c r="CT63" s="46"/>
      <c r="CU63" s="40"/>
      <c r="CV63" s="40"/>
      <c r="CW63" s="49"/>
      <c r="CX63" s="50"/>
      <c r="CY63" s="43"/>
      <c r="DA63" s="40"/>
      <c r="DB63" s="46"/>
      <c r="DD63" s="39"/>
      <c r="DE63" s="46"/>
      <c r="DF63" s="40"/>
      <c r="DG63" s="40"/>
      <c r="DH63" s="49"/>
      <c r="DI63" s="50"/>
      <c r="DJ63" s="43"/>
      <c r="DL63" s="40"/>
      <c r="DM63" s="46"/>
      <c r="DO63" s="39"/>
      <c r="DP63" s="46"/>
      <c r="DQ63" s="40"/>
      <c r="DR63" s="40"/>
      <c r="DS63" s="49"/>
      <c r="DT63" s="50"/>
      <c r="DU63" s="43"/>
      <c r="DW63" s="40"/>
      <c r="DX63" s="46"/>
      <c r="DZ63" s="39"/>
      <c r="EA63" s="46"/>
      <c r="EB63" s="40"/>
      <c r="EC63" s="40"/>
      <c r="ED63" s="49"/>
      <c r="EE63" s="50"/>
      <c r="EF63" s="43"/>
      <c r="EH63" s="40"/>
      <c r="EI63" s="46"/>
      <c r="EK63" s="39"/>
      <c r="EL63" s="46"/>
      <c r="EM63" s="40"/>
      <c r="EN63" s="40"/>
      <c r="EO63" s="49"/>
      <c r="EP63" s="50"/>
      <c r="EQ63" s="43"/>
      <c r="ES63" s="40"/>
      <c r="ET63" s="46"/>
      <c r="EV63" s="39"/>
      <c r="EW63" s="46"/>
      <c r="EX63" s="40"/>
      <c r="EY63" s="40"/>
      <c r="EZ63" s="49"/>
      <c r="FA63" s="50"/>
      <c r="FB63" s="43"/>
      <c r="FD63" s="40"/>
      <c r="FE63" s="46"/>
      <c r="FG63" s="39"/>
      <c r="FH63" s="46"/>
      <c r="FI63" s="40"/>
      <c r="FJ63" s="40"/>
      <c r="FK63" s="49"/>
      <c r="FL63" s="50"/>
      <c r="FM63" s="43"/>
      <c r="FO63" s="40"/>
      <c r="FP63" s="46"/>
      <c r="FR63" s="39"/>
      <c r="FS63" s="46"/>
      <c r="FT63" s="40"/>
      <c r="FU63" s="40"/>
      <c r="FV63" s="49"/>
      <c r="FW63" s="50"/>
      <c r="FX63" s="43"/>
      <c r="FZ63" s="40"/>
      <c r="GA63" s="46"/>
      <c r="GC63" s="39"/>
      <c r="GD63" s="46"/>
      <c r="GE63" s="40"/>
      <c r="GF63" s="40"/>
      <c r="GG63" s="49"/>
      <c r="GH63" s="50"/>
      <c r="GI63" s="43"/>
      <c r="GK63" s="40"/>
      <c r="GL63" s="46"/>
      <c r="GN63" s="39"/>
      <c r="GO63" s="46"/>
      <c r="GP63" s="40"/>
      <c r="GQ63" s="40"/>
      <c r="GR63" s="49"/>
      <c r="GS63" s="50"/>
      <c r="GT63" s="43"/>
      <c r="GV63" s="40"/>
      <c r="GW63" s="46"/>
      <c r="GY63" s="39"/>
      <c r="GZ63" s="46"/>
      <c r="HA63" s="40"/>
      <c r="HB63" s="40"/>
      <c r="HC63" s="49"/>
      <c r="HD63" s="50"/>
      <c r="HE63" s="43"/>
      <c r="HG63" s="40"/>
      <c r="HH63" s="46"/>
      <c r="HJ63" s="39"/>
      <c r="HK63" s="46"/>
      <c r="HL63" s="40"/>
      <c r="HM63" s="40"/>
      <c r="HN63" s="49"/>
      <c r="HO63" s="50"/>
      <c r="HP63" s="43"/>
      <c r="HR63" s="40"/>
      <c r="HS63" s="46"/>
      <c r="HU63" s="39"/>
      <c r="HV63" s="46"/>
      <c r="HW63" s="40"/>
      <c r="HX63" s="40"/>
      <c r="HY63" s="49"/>
      <c r="HZ63" s="50"/>
      <c r="IA63" s="43"/>
      <c r="IC63" s="40"/>
      <c r="ID63" s="46"/>
      <c r="IF63" s="39"/>
      <c r="IG63" s="46"/>
      <c r="IH63" s="40"/>
      <c r="II63" s="40"/>
      <c r="IJ63" s="49"/>
      <c r="IK63" s="50"/>
      <c r="IL63" s="43"/>
      <c r="IN63" s="40"/>
      <c r="IO63" s="46"/>
      <c r="IQ63" s="39"/>
      <c r="IR63" s="46"/>
      <c r="IS63" s="40"/>
      <c r="IT63" s="40"/>
      <c r="IU63" s="49"/>
      <c r="IV63" s="50"/>
      <c r="IW63" s="43"/>
      <c r="IY63" s="40"/>
      <c r="IZ63" s="46"/>
      <c r="JB63" s="39"/>
      <c r="JC63" s="46"/>
      <c r="JD63" s="40"/>
      <c r="JE63" s="40"/>
      <c r="JF63" s="49"/>
      <c r="JG63" s="50"/>
      <c r="JH63" s="43"/>
      <c r="JJ63" s="40"/>
      <c r="JK63" s="46"/>
      <c r="JM63" s="39"/>
      <c r="JN63" s="46"/>
      <c r="JO63" s="40"/>
      <c r="JP63" s="40"/>
      <c r="JQ63" s="49"/>
      <c r="JR63" s="50"/>
      <c r="JS63" s="43"/>
      <c r="JU63" s="40"/>
      <c r="JV63" s="46"/>
      <c r="JX63" s="39"/>
      <c r="JY63" s="46"/>
      <c r="JZ63" s="40"/>
      <c r="KA63" s="40"/>
      <c r="KB63" s="49"/>
      <c r="KC63" s="50"/>
      <c r="KD63" s="43"/>
      <c r="KF63" s="40"/>
      <c r="KG63" s="46"/>
      <c r="KI63" s="39"/>
      <c r="KJ63" s="46"/>
      <c r="KK63" s="40"/>
      <c r="KL63" s="40"/>
      <c r="KM63" s="49"/>
      <c r="KN63" s="50"/>
      <c r="KO63" s="43"/>
      <c r="KQ63" s="40"/>
      <c r="KR63" s="46"/>
      <c r="KT63" s="39"/>
      <c r="KU63" s="46"/>
      <c r="KV63" s="40"/>
      <c r="KW63" s="40"/>
      <c r="KX63" s="49"/>
      <c r="KY63" s="50"/>
      <c r="KZ63" s="43"/>
      <c r="LB63" s="40"/>
      <c r="LC63" s="46"/>
      <c r="LE63" s="39"/>
      <c r="LF63" s="46"/>
      <c r="LG63" s="40"/>
      <c r="LH63" s="40"/>
      <c r="LI63" s="49"/>
      <c r="LJ63" s="50"/>
      <c r="LK63" s="43"/>
      <c r="LM63" s="40"/>
      <c r="LN63" s="46"/>
      <c r="LP63" s="39"/>
      <c r="LQ63" s="46"/>
      <c r="LR63" s="40"/>
      <c r="LS63" s="40"/>
      <c r="LT63" s="49"/>
      <c r="LU63" s="50"/>
      <c r="LV63" s="43"/>
      <c r="LX63" s="40"/>
      <c r="LY63" s="46"/>
      <c r="MA63" s="39"/>
      <c r="MB63" s="46"/>
      <c r="MC63" s="40"/>
      <c r="MD63" s="40"/>
      <c r="ME63" s="49"/>
      <c r="MF63" s="50"/>
      <c r="MG63" s="43"/>
      <c r="MI63" s="40"/>
      <c r="MJ63" s="46"/>
      <c r="ML63" s="39"/>
      <c r="MM63" s="46"/>
      <c r="MN63" s="40"/>
      <c r="MO63" s="40"/>
      <c r="MP63" s="49"/>
      <c r="MQ63" s="50"/>
      <c r="MR63" s="43"/>
      <c r="MT63" s="40"/>
      <c r="MU63" s="46"/>
      <c r="MW63" s="39"/>
      <c r="MX63" s="46"/>
      <c r="MY63" s="40"/>
      <c r="MZ63" s="40"/>
      <c r="NA63" s="49"/>
      <c r="NB63" s="50"/>
      <c r="NC63" s="43"/>
      <c r="NE63" s="40"/>
      <c r="NF63" s="46"/>
      <c r="NH63" s="39"/>
      <c r="NI63" s="46"/>
      <c r="NJ63" s="40"/>
      <c r="NK63" s="40"/>
      <c r="NL63" s="49"/>
      <c r="NM63" s="50"/>
      <c r="NN63" s="43"/>
      <c r="NP63" s="40"/>
      <c r="NQ63" s="46"/>
      <c r="NS63" s="39"/>
      <c r="NT63" s="46"/>
      <c r="NU63" s="40"/>
      <c r="NV63" s="40"/>
      <c r="NW63" s="49"/>
      <c r="NX63" s="50"/>
      <c r="NY63" s="43"/>
      <c r="OA63" s="40"/>
      <c r="OB63" s="46"/>
      <c r="OD63" s="39"/>
      <c r="OE63" s="46"/>
      <c r="OF63" s="40"/>
      <c r="OG63" s="40"/>
      <c r="OH63" s="49"/>
      <c r="OI63" s="50"/>
      <c r="OJ63" s="43"/>
      <c r="OL63" s="40"/>
      <c r="OM63" s="46"/>
      <c r="OO63" s="39"/>
      <c r="OP63" s="46"/>
      <c r="OQ63" s="40"/>
      <c r="OR63" s="40"/>
      <c r="OS63" s="49"/>
      <c r="OT63" s="50"/>
      <c r="OU63" s="43"/>
      <c r="OW63" s="40"/>
      <c r="OX63" s="46"/>
      <c r="OZ63" s="39"/>
      <c r="PA63" s="46"/>
      <c r="PB63" s="40"/>
      <c r="PC63" s="40"/>
      <c r="PD63" s="49"/>
      <c r="PE63" s="50"/>
      <c r="PF63" s="43"/>
      <c r="PH63" s="40"/>
      <c r="PI63" s="46"/>
      <c r="PK63" s="39"/>
      <c r="PL63" s="46"/>
      <c r="PM63" s="40"/>
      <c r="PN63" s="40"/>
      <c r="PO63" s="49"/>
      <c r="PP63" s="50"/>
      <c r="PQ63" s="43"/>
      <c r="PS63" s="40"/>
      <c r="PT63" s="46"/>
      <c r="PV63" s="39"/>
      <c r="PW63" s="46"/>
      <c r="PX63" s="40"/>
      <c r="PY63" s="40"/>
      <c r="PZ63" s="49"/>
      <c r="QA63" s="50"/>
      <c r="QB63" s="43"/>
      <c r="QD63" s="40"/>
      <c r="QE63" s="46"/>
      <c r="QG63" s="39"/>
      <c r="QH63" s="46"/>
      <c r="QI63" s="40"/>
      <c r="QJ63" s="40"/>
      <c r="QK63" s="49"/>
      <c r="QL63" s="50"/>
      <c r="QM63" s="43"/>
      <c r="QO63" s="40"/>
      <c r="QP63" s="46"/>
      <c r="QR63" s="39"/>
      <c r="QS63" s="46"/>
      <c r="QT63" s="40"/>
      <c r="QU63" s="40"/>
      <c r="QV63" s="49"/>
      <c r="QW63" s="50"/>
      <c r="QX63" s="43"/>
      <c r="QZ63" s="40"/>
      <c r="RA63" s="46"/>
      <c r="RC63" s="39"/>
      <c r="RD63" s="46"/>
      <c r="RE63" s="40"/>
      <c r="RF63" s="40"/>
      <c r="RG63" s="49"/>
      <c r="RH63" s="50"/>
      <c r="RI63" s="43"/>
      <c r="RK63" s="40"/>
      <c r="RL63" s="46"/>
      <c r="RN63" s="39"/>
      <c r="RO63" s="46"/>
      <c r="RP63" s="40"/>
      <c r="RQ63" s="40"/>
      <c r="RR63" s="49"/>
      <c r="RS63" s="50"/>
      <c r="RT63" s="43"/>
      <c r="RV63" s="40"/>
      <c r="RW63" s="46"/>
      <c r="RY63" s="39"/>
      <c r="RZ63" s="46"/>
      <c r="SA63" s="40"/>
      <c r="SB63" s="40"/>
      <c r="SC63" s="49"/>
      <c r="SD63" s="50"/>
      <c r="SE63" s="43"/>
      <c r="SG63" s="40"/>
      <c r="SH63" s="46"/>
      <c r="SJ63" s="39"/>
      <c r="SK63" s="46"/>
      <c r="SL63" s="40"/>
      <c r="SM63" s="40"/>
      <c r="SN63" s="49"/>
      <c r="SO63" s="50"/>
      <c r="SP63" s="43"/>
      <c r="SR63" s="40"/>
      <c r="SS63" s="46"/>
      <c r="SU63" s="39"/>
      <c r="SV63" s="46"/>
      <c r="SW63" s="40"/>
      <c r="SX63" s="40"/>
      <c r="SY63" s="49"/>
      <c r="SZ63" s="50"/>
      <c r="TA63" s="43"/>
      <c r="TC63" s="40"/>
      <c r="TD63" s="46"/>
      <c r="TF63" s="39"/>
      <c r="TG63" s="46"/>
      <c r="TH63" s="40"/>
      <c r="TI63" s="40"/>
      <c r="TJ63" s="49"/>
      <c r="TK63" s="50"/>
      <c r="TL63" s="43"/>
      <c r="TN63" s="40"/>
      <c r="TO63" s="46"/>
      <c r="TQ63" s="39"/>
      <c r="TR63" s="46"/>
      <c r="TS63" s="40"/>
      <c r="TT63" s="40"/>
      <c r="TU63" s="49"/>
      <c r="TV63" s="50"/>
      <c r="TW63" s="43"/>
      <c r="TY63" s="40"/>
      <c r="TZ63" s="46"/>
      <c r="UB63" s="39"/>
      <c r="UC63" s="46"/>
      <c r="UD63" s="40"/>
      <c r="UE63" s="40"/>
      <c r="UF63" s="49"/>
      <c r="UG63" s="50"/>
      <c r="UH63" s="43"/>
      <c r="UJ63" s="40"/>
      <c r="UK63" s="46"/>
      <c r="UM63" s="39"/>
      <c r="UN63" s="46"/>
      <c r="UO63" s="40"/>
      <c r="UP63" s="40"/>
      <c r="UQ63" s="49"/>
      <c r="UR63" s="50"/>
      <c r="US63" s="43"/>
      <c r="UU63" s="40"/>
      <c r="UV63" s="46"/>
      <c r="UX63" s="39"/>
      <c r="UY63" s="46"/>
      <c r="UZ63" s="40"/>
      <c r="VA63" s="40"/>
      <c r="VB63" s="49"/>
      <c r="VC63" s="50"/>
      <c r="VD63" s="43"/>
      <c r="VF63" s="40"/>
      <c r="VG63" s="46"/>
      <c r="VI63" s="39"/>
      <c r="VJ63" s="46"/>
      <c r="VK63" s="40"/>
      <c r="VL63" s="40"/>
      <c r="VM63" s="49"/>
      <c r="VN63" s="50"/>
      <c r="VO63" s="43"/>
      <c r="VQ63" s="40"/>
      <c r="VR63" s="46"/>
      <c r="VT63" s="39"/>
      <c r="VU63" s="46"/>
      <c r="VV63" s="40"/>
      <c r="VW63" s="40"/>
      <c r="VX63" s="49"/>
      <c r="VY63" s="50"/>
      <c r="VZ63" s="43"/>
      <c r="WB63" s="40"/>
      <c r="WC63" s="46"/>
      <c r="WE63" s="39"/>
      <c r="WF63" s="46"/>
      <c r="WG63" s="40"/>
      <c r="WH63" s="40"/>
      <c r="WI63" s="49"/>
      <c r="WJ63" s="50"/>
      <c r="WK63" s="43"/>
      <c r="WM63" s="40"/>
      <c r="WN63" s="46"/>
      <c r="WP63" s="39"/>
      <c r="WQ63" s="46"/>
      <c r="WR63" s="40"/>
      <c r="WS63" s="40"/>
      <c r="WT63" s="49"/>
      <c r="WU63" s="50"/>
      <c r="WV63" s="43"/>
      <c r="WX63" s="40"/>
      <c r="WY63" s="46"/>
      <c r="XA63" s="39"/>
      <c r="XB63" s="46"/>
      <c r="XC63" s="40"/>
      <c r="XD63" s="40"/>
      <c r="XE63" s="49"/>
      <c r="XF63" s="50"/>
      <c r="XG63" s="43"/>
      <c r="XI63" s="40"/>
      <c r="XJ63" s="46"/>
      <c r="XL63" s="39"/>
      <c r="XM63" s="46"/>
      <c r="XN63" s="40"/>
      <c r="XO63" s="40"/>
      <c r="XP63" s="49"/>
      <c r="XQ63" s="50"/>
      <c r="XR63" s="43"/>
      <c r="XT63" s="40"/>
      <c r="XU63" s="46"/>
      <c r="XW63" s="39"/>
      <c r="XX63" s="46"/>
      <c r="XY63" s="40"/>
      <c r="XZ63" s="40"/>
      <c r="YA63" s="49"/>
      <c r="YB63" s="50"/>
      <c r="YC63" s="43"/>
      <c r="YE63" s="40"/>
      <c r="YF63" s="46"/>
      <c r="YH63" s="39"/>
      <c r="YI63" s="46"/>
      <c r="YJ63" s="40"/>
      <c r="YK63" s="40"/>
      <c r="YL63" s="49"/>
      <c r="YM63" s="50"/>
      <c r="YN63" s="43"/>
      <c r="YP63" s="40"/>
      <c r="YQ63" s="46"/>
      <c r="YS63" s="39"/>
      <c r="YT63" s="46"/>
      <c r="YU63" s="40"/>
      <c r="YV63" s="40"/>
      <c r="YW63" s="49"/>
      <c r="YX63" s="50"/>
      <c r="YY63" s="43"/>
      <c r="ZA63" s="40"/>
      <c r="ZB63" s="46"/>
      <c r="ZD63" s="39"/>
      <c r="ZE63" s="46"/>
      <c r="ZF63" s="40"/>
      <c r="ZG63" s="40"/>
      <c r="ZH63" s="49"/>
      <c r="ZI63" s="50"/>
      <c r="ZJ63" s="43"/>
      <c r="ZL63" s="40"/>
      <c r="ZM63" s="46"/>
      <c r="ZO63" s="39"/>
      <c r="ZP63" s="46"/>
      <c r="ZQ63" s="40"/>
      <c r="ZR63" s="40"/>
      <c r="ZS63" s="49"/>
      <c r="ZT63" s="50"/>
      <c r="ZU63" s="43"/>
      <c r="ZW63" s="40"/>
      <c r="ZX63" s="46"/>
      <c r="ZZ63" s="39"/>
      <c r="AAA63" s="46"/>
      <c r="AAB63" s="40"/>
      <c r="AAC63" s="40"/>
      <c r="AAD63" s="49"/>
      <c r="AAE63" s="50"/>
      <c r="AAF63" s="43"/>
      <c r="AAH63" s="40"/>
      <c r="AAI63" s="46"/>
      <c r="AAK63" s="39"/>
      <c r="AAL63" s="46"/>
      <c r="AAM63" s="40"/>
      <c r="AAN63" s="40"/>
      <c r="AAO63" s="49"/>
      <c r="AAP63" s="50"/>
      <c r="AAQ63" s="43"/>
      <c r="AAS63" s="40"/>
      <c r="AAT63" s="46"/>
      <c r="AAV63" s="39"/>
      <c r="AAW63" s="46"/>
      <c r="AAX63" s="40"/>
      <c r="AAY63" s="40"/>
      <c r="AAZ63" s="49"/>
      <c r="ABA63" s="50"/>
      <c r="ABB63" s="43"/>
      <c r="ABD63" s="40"/>
      <c r="ABE63" s="46"/>
      <c r="ABG63" s="39"/>
      <c r="ABH63" s="46"/>
      <c r="ABI63" s="40"/>
      <c r="ABJ63" s="40"/>
      <c r="ABK63" s="49"/>
      <c r="ABL63" s="50"/>
      <c r="ABM63" s="43"/>
      <c r="ABO63" s="40"/>
      <c r="ABP63" s="46"/>
      <c r="ABR63" s="39"/>
      <c r="ABS63" s="46"/>
      <c r="ABT63" s="40"/>
      <c r="ABU63" s="40"/>
      <c r="ABV63" s="49"/>
      <c r="ABW63" s="50"/>
      <c r="ABX63" s="43"/>
      <c r="ABZ63" s="40"/>
      <c r="ACA63" s="46"/>
      <c r="ACC63" s="39"/>
      <c r="ACD63" s="46"/>
      <c r="ACE63" s="40"/>
      <c r="ACF63" s="40"/>
      <c r="ACG63" s="49"/>
      <c r="ACH63" s="50"/>
      <c r="ACI63" s="43"/>
      <c r="ACK63" s="40"/>
      <c r="ACL63" s="46"/>
      <c r="ACN63" s="39"/>
      <c r="ACO63" s="46"/>
      <c r="ACP63" s="40"/>
      <c r="ACQ63" s="40"/>
      <c r="ACR63" s="49"/>
      <c r="ACS63" s="50"/>
      <c r="ACT63" s="43"/>
      <c r="ACV63" s="40"/>
      <c r="ACW63" s="46"/>
      <c r="ACY63" s="39"/>
      <c r="ACZ63" s="46"/>
      <c r="ADA63" s="40"/>
      <c r="ADB63" s="40"/>
      <c r="ADC63" s="49"/>
      <c r="ADD63" s="50"/>
      <c r="ADE63" s="43"/>
      <c r="ADG63" s="40"/>
      <c r="ADH63" s="46"/>
      <c r="ADJ63" s="39"/>
      <c r="ADK63" s="46"/>
      <c r="ADL63" s="40"/>
      <c r="ADM63" s="40"/>
      <c r="ADN63" s="49"/>
      <c r="ADO63" s="50"/>
      <c r="ADP63" s="43"/>
      <c r="ADR63" s="40"/>
      <c r="ADS63" s="46"/>
      <c r="ADU63" s="39"/>
      <c r="ADV63" s="46"/>
      <c r="ADW63" s="40"/>
      <c r="ADX63" s="40"/>
      <c r="ADY63" s="49"/>
      <c r="ADZ63" s="50"/>
      <c r="AEA63" s="43"/>
      <c r="AEC63" s="40"/>
      <c r="AED63" s="46"/>
      <c r="AEF63" s="39"/>
      <c r="AEG63" s="46"/>
      <c r="AEH63" s="40"/>
      <c r="AEI63" s="40"/>
      <c r="AEJ63" s="49"/>
      <c r="AEK63" s="50"/>
      <c r="AEL63" s="43"/>
      <c r="AEN63" s="40"/>
      <c r="AEO63" s="46"/>
      <c r="AEQ63" s="39"/>
      <c r="AER63" s="46"/>
      <c r="AES63" s="40"/>
      <c r="AET63" s="40"/>
      <c r="AEU63" s="49"/>
      <c r="AEV63" s="50"/>
      <c r="AEW63" s="43"/>
      <c r="AEY63" s="40"/>
      <c r="AEZ63" s="46"/>
      <c r="AFB63" s="39"/>
      <c r="AFC63" s="46"/>
      <c r="AFD63" s="40"/>
      <c r="AFE63" s="40"/>
      <c r="AFF63" s="49"/>
      <c r="AFG63" s="50"/>
      <c r="AFH63" s="43"/>
      <c r="AFJ63" s="40"/>
      <c r="AFK63" s="46"/>
      <c r="AFM63" s="39"/>
      <c r="AFN63" s="46"/>
      <c r="AFO63" s="40"/>
      <c r="AFP63" s="40"/>
      <c r="AFQ63" s="49"/>
      <c r="AFR63" s="50"/>
      <c r="AFS63" s="43"/>
      <c r="AFU63" s="40"/>
      <c r="AFV63" s="46"/>
      <c r="AFX63" s="39"/>
      <c r="AFY63" s="46"/>
      <c r="AFZ63" s="40"/>
      <c r="AGA63" s="40"/>
      <c r="AGB63" s="49"/>
      <c r="AGC63" s="50"/>
      <c r="AGD63" s="43"/>
      <c r="AGF63" s="40"/>
      <c r="AGG63" s="46"/>
      <c r="AGI63" s="39"/>
      <c r="AGJ63" s="46"/>
      <c r="AGK63" s="40"/>
      <c r="AGL63" s="40"/>
      <c r="AGM63" s="49"/>
      <c r="AGN63" s="50"/>
      <c r="AGO63" s="43"/>
      <c r="AGQ63" s="40"/>
      <c r="AGR63" s="46"/>
      <c r="AGT63" s="39"/>
      <c r="AGU63" s="46"/>
      <c r="AGV63" s="40"/>
      <c r="AGW63" s="40"/>
      <c r="AGX63" s="49"/>
      <c r="AGY63" s="50"/>
      <c r="AGZ63" s="43"/>
      <c r="AHB63" s="40"/>
      <c r="AHC63" s="46"/>
      <c r="AHE63" s="39"/>
      <c r="AHF63" s="46"/>
      <c r="AHG63" s="40"/>
      <c r="AHH63" s="40"/>
      <c r="AHI63" s="49"/>
      <c r="AHJ63" s="50"/>
      <c r="AHK63" s="43"/>
      <c r="AHM63" s="40"/>
      <c r="AHN63" s="46"/>
      <c r="AHP63" s="39"/>
      <c r="AHQ63" s="46"/>
      <c r="AHR63" s="40"/>
      <c r="AHS63" s="40"/>
      <c r="AHT63" s="49"/>
      <c r="AHU63" s="50"/>
      <c r="AHV63" s="43"/>
      <c r="AHX63" s="40"/>
      <c r="AHY63" s="46"/>
      <c r="AIA63" s="39"/>
      <c r="AIB63" s="46"/>
      <c r="AIC63" s="40"/>
      <c r="AID63" s="40"/>
      <c r="AIE63" s="49"/>
      <c r="AIF63" s="50"/>
      <c r="AIG63" s="43"/>
      <c r="AII63" s="40"/>
      <c r="AIJ63" s="46"/>
      <c r="AIL63" s="39"/>
      <c r="AIM63" s="46"/>
      <c r="AIN63" s="40"/>
      <c r="AIO63" s="40"/>
      <c r="AIP63" s="49"/>
      <c r="AIQ63" s="50"/>
      <c r="AIR63" s="43"/>
      <c r="AIT63" s="40"/>
      <c r="AIU63" s="46"/>
      <c r="AIW63" s="39"/>
      <c r="AIX63" s="46"/>
      <c r="AIY63" s="40"/>
      <c r="AIZ63" s="40"/>
      <c r="AJA63" s="49"/>
      <c r="AJB63" s="50"/>
      <c r="AJC63" s="43"/>
      <c r="AJE63" s="40"/>
      <c r="AJF63" s="46"/>
      <c r="AJH63" s="39"/>
      <c r="AJI63" s="46"/>
      <c r="AJJ63" s="40"/>
      <c r="AJK63" s="40"/>
      <c r="AJL63" s="49"/>
      <c r="AJM63" s="50"/>
      <c r="AJN63" s="43"/>
      <c r="AJP63" s="40"/>
      <c r="AJQ63" s="46"/>
      <c r="AJS63" s="39"/>
      <c r="AJT63" s="46"/>
      <c r="AJU63" s="40"/>
      <c r="AJV63" s="40"/>
      <c r="AJW63" s="49"/>
      <c r="AJX63" s="50"/>
      <c r="AJY63" s="43"/>
      <c r="AKA63" s="40"/>
      <c r="AKB63" s="46"/>
      <c r="AKD63" s="39"/>
      <c r="AKE63" s="46"/>
      <c r="AKF63" s="40"/>
      <c r="AKG63" s="40"/>
      <c r="AKH63" s="49"/>
      <c r="AKI63" s="50"/>
      <c r="AKJ63" s="43"/>
      <c r="AKL63" s="40"/>
      <c r="AKM63" s="46"/>
      <c r="AKO63" s="39"/>
      <c r="AKP63" s="46"/>
      <c r="AKQ63" s="40"/>
      <c r="AKR63" s="40"/>
      <c r="AKS63" s="49"/>
      <c r="AKT63" s="50"/>
      <c r="AKU63" s="43"/>
      <c r="AKW63" s="40"/>
      <c r="AKX63" s="46"/>
      <c r="AKZ63" s="39"/>
      <c r="ALA63" s="46"/>
      <c r="ALB63" s="40"/>
      <c r="ALC63" s="40"/>
      <c r="ALD63" s="49"/>
      <c r="ALE63" s="50"/>
      <c r="ALF63" s="43"/>
      <c r="ALH63" s="40"/>
      <c r="ALI63" s="46"/>
      <c r="ALK63" s="39"/>
      <c r="ALL63" s="46"/>
      <c r="ALM63" s="40"/>
      <c r="ALN63" s="40"/>
      <c r="ALO63" s="49"/>
      <c r="ALP63" s="50"/>
      <c r="ALQ63" s="43"/>
      <c r="ALS63" s="40"/>
      <c r="ALT63" s="46"/>
      <c r="ALV63" s="39"/>
      <c r="ALW63" s="46"/>
      <c r="ALX63" s="40"/>
      <c r="ALY63" s="40"/>
      <c r="ALZ63" s="49"/>
      <c r="AMA63" s="50"/>
      <c r="AMB63" s="43"/>
      <c r="AMD63" s="40"/>
      <c r="AME63" s="46"/>
      <c r="AMG63" s="39"/>
      <c r="AMH63" s="46"/>
      <c r="AMI63" s="40"/>
      <c r="AMJ63" s="40"/>
    </row>
    <row r="64" spans="1:1024" s="48" customFormat="1" ht="134.25" customHeight="1">
      <c r="A64" s="38" t="s">
        <v>16</v>
      </c>
      <c r="B64" s="39">
        <v>2</v>
      </c>
      <c r="C64" s="70" t="s">
        <v>231</v>
      </c>
      <c r="D64" s="68" t="s">
        <v>232</v>
      </c>
      <c r="E64" s="50" t="s">
        <v>233</v>
      </c>
      <c r="F64" s="57" t="s">
        <v>234</v>
      </c>
      <c r="G64" s="44">
        <v>44715</v>
      </c>
      <c r="H64" s="40" t="s">
        <v>235</v>
      </c>
      <c r="I64" s="46">
        <v>64501.71</v>
      </c>
      <c r="J64" s="44">
        <v>44715</v>
      </c>
      <c r="K64" s="39" t="s">
        <v>22</v>
      </c>
      <c r="L64" s="46">
        <v>64501.71</v>
      </c>
      <c r="M64" s="40" t="s">
        <v>236</v>
      </c>
      <c r="N64" s="53"/>
    </row>
    <row r="65" spans="1:14" s="48" customFormat="1" ht="142.5" customHeight="1">
      <c r="A65" s="38" t="s">
        <v>16</v>
      </c>
      <c r="B65" s="39">
        <v>3</v>
      </c>
      <c r="C65" s="70" t="s">
        <v>24</v>
      </c>
      <c r="D65" s="68" t="s">
        <v>25</v>
      </c>
      <c r="E65" s="50" t="s">
        <v>237</v>
      </c>
      <c r="F65" s="57" t="s">
        <v>238</v>
      </c>
      <c r="G65" s="44">
        <v>44715</v>
      </c>
      <c r="H65" s="40" t="s">
        <v>239</v>
      </c>
      <c r="I65" s="46">
        <f>416.75+7918.25</f>
        <v>8335</v>
      </c>
      <c r="J65" s="54">
        <v>44715</v>
      </c>
      <c r="K65" s="39" t="s">
        <v>22</v>
      </c>
      <c r="L65" s="45">
        <f>416.75+7918.25</f>
        <v>8335</v>
      </c>
      <c r="M65" s="40" t="s">
        <v>29</v>
      </c>
      <c r="N65" s="55"/>
    </row>
    <row r="66" spans="1:14" s="48" customFormat="1" ht="138" customHeight="1">
      <c r="A66" s="38" t="s">
        <v>16</v>
      </c>
      <c r="B66" s="39">
        <v>4</v>
      </c>
      <c r="C66" s="70" t="s">
        <v>240</v>
      </c>
      <c r="D66" s="68" t="s">
        <v>241</v>
      </c>
      <c r="E66" s="50" t="s">
        <v>242</v>
      </c>
      <c r="F66" s="57" t="s">
        <v>243</v>
      </c>
      <c r="G66" s="44">
        <v>44715</v>
      </c>
      <c r="H66" s="40" t="s">
        <v>244</v>
      </c>
      <c r="I66" s="46">
        <v>7662.34</v>
      </c>
      <c r="J66" s="44">
        <v>44715</v>
      </c>
      <c r="K66" s="39" t="s">
        <v>22</v>
      </c>
      <c r="L66" s="46">
        <v>7662.34</v>
      </c>
      <c r="M66" s="40" t="s">
        <v>245</v>
      </c>
      <c r="N66" s="55"/>
    </row>
    <row r="67" spans="1:14" s="48" customFormat="1" ht="153.75" customHeight="1">
      <c r="A67" s="38" t="s">
        <v>16</v>
      </c>
      <c r="B67" s="39">
        <v>5</v>
      </c>
      <c r="C67" s="70" t="s">
        <v>246</v>
      </c>
      <c r="D67" s="68" t="s">
        <v>247</v>
      </c>
      <c r="E67" s="49" t="s">
        <v>248</v>
      </c>
      <c r="F67" s="57" t="s">
        <v>249</v>
      </c>
      <c r="G67" s="44">
        <v>44718</v>
      </c>
      <c r="H67" s="40" t="s">
        <v>250</v>
      </c>
      <c r="I67" s="46">
        <v>406.12</v>
      </c>
      <c r="J67" s="44">
        <v>44718</v>
      </c>
      <c r="K67" s="39" t="s">
        <v>22</v>
      </c>
      <c r="L67" s="46">
        <f>46+172.44+17.2+5.92+26.61+4.95+10.03+23.86+7.86+19.15+19.41+15.05+5.02+19.33+13.29</f>
        <v>406.11999999999995</v>
      </c>
      <c r="M67" s="40" t="s">
        <v>251</v>
      </c>
      <c r="N67" s="55"/>
    </row>
    <row r="68" spans="1:14" s="48" customFormat="1" ht="155.25" customHeight="1">
      <c r="A68" s="38" t="s">
        <v>16</v>
      </c>
      <c r="B68" s="39">
        <v>6</v>
      </c>
      <c r="C68" s="70" t="s">
        <v>252</v>
      </c>
      <c r="D68" s="68" t="s">
        <v>253</v>
      </c>
      <c r="E68" s="50" t="s">
        <v>254</v>
      </c>
      <c r="F68" s="57" t="s">
        <v>255</v>
      </c>
      <c r="G68" s="44">
        <v>44718</v>
      </c>
      <c r="H68" s="40" t="s">
        <v>256</v>
      </c>
      <c r="I68" s="46">
        <v>268659.20000000001</v>
      </c>
      <c r="J68" s="44">
        <v>44718</v>
      </c>
      <c r="K68" s="39" t="s">
        <v>22</v>
      </c>
      <c r="L68" s="46">
        <v>268659.20000000001</v>
      </c>
      <c r="M68" s="40" t="s">
        <v>257</v>
      </c>
      <c r="N68" s="55"/>
    </row>
    <row r="69" spans="1:14" s="48" customFormat="1" ht="155.25" customHeight="1">
      <c r="A69" s="38" t="s">
        <v>16</v>
      </c>
      <c r="B69" s="39">
        <v>7</v>
      </c>
      <c r="C69" s="70" t="s">
        <v>258</v>
      </c>
      <c r="D69" s="68" t="s">
        <v>259</v>
      </c>
      <c r="E69" s="49" t="s">
        <v>260</v>
      </c>
      <c r="F69" s="57" t="s">
        <v>261</v>
      </c>
      <c r="G69" s="44">
        <v>44718</v>
      </c>
      <c r="H69" s="40" t="s">
        <v>262</v>
      </c>
      <c r="I69" s="46">
        <v>14457.12</v>
      </c>
      <c r="J69" s="44">
        <v>44719</v>
      </c>
      <c r="K69" s="39" t="s">
        <v>22</v>
      </c>
      <c r="L69" s="46">
        <v>14457.12</v>
      </c>
      <c r="M69" s="40" t="s">
        <v>263</v>
      </c>
      <c r="N69" s="55"/>
    </row>
    <row r="70" spans="1:14" s="48" customFormat="1" ht="167.25" customHeight="1">
      <c r="A70" s="38" t="s">
        <v>16</v>
      </c>
      <c r="B70" s="39">
        <v>8</v>
      </c>
      <c r="C70" s="70" t="s">
        <v>240</v>
      </c>
      <c r="D70" s="68" t="s">
        <v>241</v>
      </c>
      <c r="E70" s="50" t="s">
        <v>264</v>
      </c>
      <c r="F70" s="57" t="s">
        <v>265</v>
      </c>
      <c r="G70" s="44">
        <v>44719</v>
      </c>
      <c r="H70" s="40" t="s">
        <v>266</v>
      </c>
      <c r="I70" s="46">
        <v>8028.66</v>
      </c>
      <c r="J70" s="44">
        <v>44720</v>
      </c>
      <c r="K70" s="39" t="s">
        <v>22</v>
      </c>
      <c r="L70" s="46">
        <v>8028.66</v>
      </c>
      <c r="M70" s="40" t="s">
        <v>267</v>
      </c>
      <c r="N70" s="55"/>
    </row>
    <row r="71" spans="1:14" s="48" customFormat="1" ht="167.25" customHeight="1">
      <c r="A71" s="38" t="s">
        <v>16</v>
      </c>
      <c r="B71" s="39">
        <v>9</v>
      </c>
      <c r="C71" s="70" t="s">
        <v>240</v>
      </c>
      <c r="D71" s="68" t="s">
        <v>241</v>
      </c>
      <c r="E71" s="50" t="s">
        <v>268</v>
      </c>
      <c r="F71" s="57" t="s">
        <v>269</v>
      </c>
      <c r="G71" s="44">
        <v>44719</v>
      </c>
      <c r="H71" s="40" t="s">
        <v>270</v>
      </c>
      <c r="I71" s="46">
        <v>3800</v>
      </c>
      <c r="J71" s="44">
        <v>44720</v>
      </c>
      <c r="K71" s="39" t="s">
        <v>22</v>
      </c>
      <c r="L71" s="46">
        <v>3800</v>
      </c>
      <c r="M71" s="40" t="s">
        <v>267</v>
      </c>
      <c r="N71" s="55"/>
    </row>
    <row r="72" spans="1:14" s="48" customFormat="1" ht="167.25" customHeight="1">
      <c r="A72" s="38" t="s">
        <v>16</v>
      </c>
      <c r="B72" s="39">
        <v>10</v>
      </c>
      <c r="C72" s="70" t="s">
        <v>271</v>
      </c>
      <c r="D72" s="68" t="s">
        <v>272</v>
      </c>
      <c r="E72" s="50" t="s">
        <v>273</v>
      </c>
      <c r="F72" s="57" t="s">
        <v>274</v>
      </c>
      <c r="G72" s="44">
        <v>44719</v>
      </c>
      <c r="H72" s="40" t="s">
        <v>275</v>
      </c>
      <c r="I72" s="46">
        <f>199.53+3791.13</f>
        <v>3990.6600000000003</v>
      </c>
      <c r="J72" s="44">
        <v>44720</v>
      </c>
      <c r="K72" s="39" t="s">
        <v>22</v>
      </c>
      <c r="L72" s="46">
        <f>199.53+3791.13</f>
        <v>3990.6600000000003</v>
      </c>
      <c r="M72" s="40" t="s">
        <v>276</v>
      </c>
      <c r="N72" s="55"/>
    </row>
    <row r="73" spans="1:14" s="48" customFormat="1" ht="167.25" customHeight="1">
      <c r="A73" s="38" t="s">
        <v>16</v>
      </c>
      <c r="B73" s="39">
        <v>11</v>
      </c>
      <c r="C73" s="70" t="s">
        <v>277</v>
      </c>
      <c r="D73" s="68" t="s">
        <v>278</v>
      </c>
      <c r="E73" s="49" t="s">
        <v>279</v>
      </c>
      <c r="F73" s="57" t="s">
        <v>280</v>
      </c>
      <c r="G73" s="44">
        <v>44720</v>
      </c>
      <c r="H73" s="40" t="s">
        <v>281</v>
      </c>
      <c r="I73" s="46">
        <v>5592.6</v>
      </c>
      <c r="J73" s="44">
        <v>44720</v>
      </c>
      <c r="K73" s="39" t="s">
        <v>22</v>
      </c>
      <c r="L73" s="46">
        <v>5592.6</v>
      </c>
      <c r="M73" s="40" t="s">
        <v>282</v>
      </c>
      <c r="N73" s="55"/>
    </row>
    <row r="74" spans="1:14" s="48" customFormat="1" ht="167.25" customHeight="1">
      <c r="A74" s="38" t="s">
        <v>16</v>
      </c>
      <c r="B74" s="39">
        <v>12</v>
      </c>
      <c r="C74" s="70" t="s">
        <v>283</v>
      </c>
      <c r="D74" s="68" t="s">
        <v>284</v>
      </c>
      <c r="E74" s="50" t="s">
        <v>285</v>
      </c>
      <c r="F74" s="57" t="s">
        <v>286</v>
      </c>
      <c r="G74" s="44">
        <v>44720</v>
      </c>
      <c r="H74" s="40" t="s">
        <v>287</v>
      </c>
      <c r="I74" s="46">
        <f>144.42+ 2744.05</f>
        <v>2888.4700000000003</v>
      </c>
      <c r="J74" s="44">
        <v>44720</v>
      </c>
      <c r="K74" s="39" t="s">
        <v>22</v>
      </c>
      <c r="L74" s="46">
        <f>144.42+2744.05</f>
        <v>2888.4700000000003</v>
      </c>
      <c r="M74" s="40" t="s">
        <v>288</v>
      </c>
      <c r="N74" s="55"/>
    </row>
    <row r="75" spans="1:14" s="48" customFormat="1" ht="167.25" customHeight="1">
      <c r="A75" s="38" t="s">
        <v>16</v>
      </c>
      <c r="B75" s="39">
        <v>13</v>
      </c>
      <c r="C75" s="70" t="s">
        <v>289</v>
      </c>
      <c r="D75" s="68" t="s">
        <v>290</v>
      </c>
      <c r="E75" s="50" t="s">
        <v>291</v>
      </c>
      <c r="F75" s="57" t="s">
        <v>292</v>
      </c>
      <c r="G75" s="44">
        <v>44720</v>
      </c>
      <c r="H75" s="40" t="s">
        <v>293</v>
      </c>
      <c r="I75" s="46">
        <v>41500</v>
      </c>
      <c r="J75" s="44">
        <v>44720</v>
      </c>
      <c r="K75" s="39" t="s">
        <v>22</v>
      </c>
      <c r="L75" s="46">
        <v>41500</v>
      </c>
      <c r="M75" s="40" t="s">
        <v>294</v>
      </c>
      <c r="N75" s="55"/>
    </row>
    <row r="76" spans="1:14" s="48" customFormat="1" ht="167.25" customHeight="1">
      <c r="A76" s="38" t="s">
        <v>16</v>
      </c>
      <c r="B76" s="39">
        <v>14</v>
      </c>
      <c r="C76" s="70" t="s">
        <v>295</v>
      </c>
      <c r="D76" s="68" t="s">
        <v>296</v>
      </c>
      <c r="E76" s="56" t="s">
        <v>297</v>
      </c>
      <c r="F76" s="57" t="s">
        <v>298</v>
      </c>
      <c r="G76" s="44">
        <v>44720</v>
      </c>
      <c r="H76" s="40" t="s">
        <v>299</v>
      </c>
      <c r="I76" s="46">
        <f>52.58+1047.42</f>
        <v>1100</v>
      </c>
      <c r="J76" s="44">
        <v>44720</v>
      </c>
      <c r="K76" s="39" t="s">
        <v>22</v>
      </c>
      <c r="L76" s="46">
        <f>52.58+1047.42</f>
        <v>1100</v>
      </c>
      <c r="M76" s="40" t="s">
        <v>300</v>
      </c>
      <c r="N76" s="55"/>
    </row>
    <row r="77" spans="1:14" s="48" customFormat="1" ht="167.25" customHeight="1">
      <c r="A77" s="38" t="s">
        <v>16</v>
      </c>
      <c r="B77" s="39">
        <v>15</v>
      </c>
      <c r="C77" s="70" t="s">
        <v>301</v>
      </c>
      <c r="D77" s="68" t="s">
        <v>302</v>
      </c>
      <c r="E77" s="50" t="s">
        <v>303</v>
      </c>
      <c r="F77" s="57" t="s">
        <v>304</v>
      </c>
      <c r="G77" s="44">
        <v>44720</v>
      </c>
      <c r="H77" s="40" t="s">
        <v>305</v>
      </c>
      <c r="I77" s="46">
        <f>635.38+41723.47</f>
        <v>42358.85</v>
      </c>
      <c r="J77" s="44">
        <v>44720</v>
      </c>
      <c r="K77" s="39" t="s">
        <v>22</v>
      </c>
      <c r="L77" s="46">
        <f>635.38+41723.47</f>
        <v>42358.85</v>
      </c>
      <c r="M77" s="40" t="s">
        <v>306</v>
      </c>
      <c r="N77" s="55"/>
    </row>
    <row r="78" spans="1:14" s="48" customFormat="1" ht="208.5" customHeight="1">
      <c r="A78" s="40" t="s">
        <v>16</v>
      </c>
      <c r="B78" s="39">
        <v>16</v>
      </c>
      <c r="C78" s="70" t="s">
        <v>307</v>
      </c>
      <c r="D78" s="68" t="s">
        <v>308</v>
      </c>
      <c r="E78" s="49" t="s">
        <v>309</v>
      </c>
      <c r="F78" s="57" t="s">
        <v>310</v>
      </c>
      <c r="G78" s="44">
        <v>44720</v>
      </c>
      <c r="H78" s="40" t="s">
        <v>311</v>
      </c>
      <c r="I78" s="46">
        <v>466.2</v>
      </c>
      <c r="J78" s="65">
        <v>44721</v>
      </c>
      <c r="K78" s="66" t="s">
        <v>312</v>
      </c>
      <c r="L78" s="46">
        <v>466.2</v>
      </c>
      <c r="M78" s="40" t="s">
        <v>313</v>
      </c>
      <c r="N78" s="55"/>
    </row>
    <row r="79" spans="1:14" s="48" customFormat="1" ht="167.25" customHeight="1">
      <c r="A79" s="38" t="s">
        <v>16</v>
      </c>
      <c r="B79" s="39">
        <v>17</v>
      </c>
      <c r="C79" s="70" t="s">
        <v>314</v>
      </c>
      <c r="D79" s="68" t="s">
        <v>315</v>
      </c>
      <c r="E79" s="50" t="s">
        <v>316</v>
      </c>
      <c r="F79" s="57" t="s">
        <v>317</v>
      </c>
      <c r="G79" s="44">
        <v>44720</v>
      </c>
      <c r="H79" s="40" t="s">
        <v>318</v>
      </c>
      <c r="I79" s="46">
        <v>13078.4</v>
      </c>
      <c r="J79" s="44">
        <v>44720</v>
      </c>
      <c r="K79" s="39" t="s">
        <v>22</v>
      </c>
      <c r="L79" s="46">
        <v>13078.4</v>
      </c>
      <c r="M79" s="40" t="s">
        <v>319</v>
      </c>
      <c r="N79" s="55"/>
    </row>
    <row r="80" spans="1:14" s="48" customFormat="1" ht="167.25" customHeight="1">
      <c r="A80" s="38" t="s">
        <v>16</v>
      </c>
      <c r="B80" s="39">
        <v>18</v>
      </c>
      <c r="C80" s="70" t="s">
        <v>320</v>
      </c>
      <c r="D80" s="68" t="s">
        <v>321</v>
      </c>
      <c r="E80" s="50" t="s">
        <v>322</v>
      </c>
      <c r="F80" s="57" t="s">
        <v>323</v>
      </c>
      <c r="G80" s="44">
        <v>44721</v>
      </c>
      <c r="H80" s="40" t="s">
        <v>324</v>
      </c>
      <c r="I80" s="46">
        <v>3.93</v>
      </c>
      <c r="J80" s="44">
        <v>44721</v>
      </c>
      <c r="K80" s="39" t="s">
        <v>22</v>
      </c>
      <c r="L80" s="46">
        <v>3.93</v>
      </c>
      <c r="M80" s="40" t="s">
        <v>325</v>
      </c>
      <c r="N80" s="55"/>
    </row>
    <row r="81" spans="1:14" s="48" customFormat="1" ht="167.25" customHeight="1">
      <c r="A81" s="38" t="s">
        <v>16</v>
      </c>
      <c r="B81" s="39">
        <v>19</v>
      </c>
      <c r="C81" s="70" t="s">
        <v>326</v>
      </c>
      <c r="D81" s="68" t="s">
        <v>327</v>
      </c>
      <c r="E81" s="50" t="s">
        <v>328</v>
      </c>
      <c r="F81" s="57" t="s">
        <v>329</v>
      </c>
      <c r="G81" s="44">
        <v>44725</v>
      </c>
      <c r="H81" s="40" t="s">
        <v>330</v>
      </c>
      <c r="I81" s="46">
        <v>5250</v>
      </c>
      <c r="J81" s="44">
        <v>44726</v>
      </c>
      <c r="K81" s="39" t="s">
        <v>22</v>
      </c>
      <c r="L81" s="46">
        <v>5250</v>
      </c>
      <c r="M81" s="40" t="s">
        <v>331</v>
      </c>
      <c r="N81" s="55"/>
    </row>
    <row r="82" spans="1:14" s="48" customFormat="1" ht="167.25" customHeight="1">
      <c r="A82" s="38" t="s">
        <v>16</v>
      </c>
      <c r="B82" s="39">
        <v>20</v>
      </c>
      <c r="C82" s="70" t="s">
        <v>326</v>
      </c>
      <c r="D82" s="68" t="s">
        <v>327</v>
      </c>
      <c r="E82" s="50" t="s">
        <v>332</v>
      </c>
      <c r="F82" s="57" t="s">
        <v>333</v>
      </c>
      <c r="G82" s="44">
        <v>44725</v>
      </c>
      <c r="H82" s="40" t="s">
        <v>334</v>
      </c>
      <c r="I82" s="46">
        <v>16580</v>
      </c>
      <c r="J82" s="44">
        <v>44726</v>
      </c>
      <c r="K82" s="39" t="s">
        <v>22</v>
      </c>
      <c r="L82" s="46">
        <v>16580</v>
      </c>
      <c r="M82" s="40" t="s">
        <v>335</v>
      </c>
      <c r="N82" s="55"/>
    </row>
    <row r="83" spans="1:14" s="48" customFormat="1" ht="167.25" customHeight="1">
      <c r="A83" s="38" t="s">
        <v>16</v>
      </c>
      <c r="B83" s="39">
        <v>21</v>
      </c>
      <c r="C83" s="70" t="s">
        <v>336</v>
      </c>
      <c r="D83" s="68" t="s">
        <v>337</v>
      </c>
      <c r="E83" s="50" t="s">
        <v>338</v>
      </c>
      <c r="F83" s="57" t="s">
        <v>339</v>
      </c>
      <c r="G83" s="44">
        <v>44725</v>
      </c>
      <c r="H83" s="40" t="s">
        <v>340</v>
      </c>
      <c r="I83" s="46">
        <v>9000</v>
      </c>
      <c r="J83" s="44">
        <v>44726</v>
      </c>
      <c r="K83" s="39" t="s">
        <v>22</v>
      </c>
      <c r="L83" s="46">
        <v>9000</v>
      </c>
      <c r="M83" s="40" t="s">
        <v>341</v>
      </c>
      <c r="N83" s="55"/>
    </row>
    <row r="84" spans="1:14" s="48" customFormat="1" ht="167.25" customHeight="1">
      <c r="A84" s="38" t="s">
        <v>16</v>
      </c>
      <c r="B84" s="39">
        <v>22</v>
      </c>
      <c r="C84" s="70" t="s">
        <v>336</v>
      </c>
      <c r="D84" s="68" t="s">
        <v>337</v>
      </c>
      <c r="E84" s="50" t="s">
        <v>342</v>
      </c>
      <c r="F84" s="57" t="s">
        <v>343</v>
      </c>
      <c r="G84" s="44">
        <v>44725</v>
      </c>
      <c r="H84" s="40" t="s">
        <v>344</v>
      </c>
      <c r="I84" s="46">
        <v>3352.63</v>
      </c>
      <c r="J84" s="44">
        <v>44726</v>
      </c>
      <c r="K84" s="39" t="s">
        <v>22</v>
      </c>
      <c r="L84" s="46">
        <v>3352.63</v>
      </c>
      <c r="M84" s="40" t="s">
        <v>345</v>
      </c>
      <c r="N84" s="55"/>
    </row>
    <row r="85" spans="1:14" s="48" customFormat="1" ht="167.25" customHeight="1">
      <c r="A85" s="38" t="s">
        <v>16</v>
      </c>
      <c r="B85" s="39">
        <v>23</v>
      </c>
      <c r="C85" s="70" t="s">
        <v>346</v>
      </c>
      <c r="D85" s="68" t="s">
        <v>347</v>
      </c>
      <c r="E85" s="50" t="s">
        <v>348</v>
      </c>
      <c r="F85" s="57" t="s">
        <v>349</v>
      </c>
      <c r="G85" s="44">
        <v>44725</v>
      </c>
      <c r="H85" s="40" t="s">
        <v>350</v>
      </c>
      <c r="I85" s="46">
        <v>1939.53</v>
      </c>
      <c r="J85" s="44">
        <v>44726</v>
      </c>
      <c r="K85" s="39" t="s">
        <v>22</v>
      </c>
      <c r="L85" s="46">
        <v>1939.53</v>
      </c>
      <c r="M85" s="40" t="s">
        <v>351</v>
      </c>
      <c r="N85" s="55"/>
    </row>
    <row r="86" spans="1:14" s="48" customFormat="1" ht="167.25" customHeight="1">
      <c r="A86" s="38" t="s">
        <v>16</v>
      </c>
      <c r="B86" s="39">
        <v>24</v>
      </c>
      <c r="C86" s="70" t="s">
        <v>314</v>
      </c>
      <c r="D86" s="68" t="s">
        <v>315</v>
      </c>
      <c r="E86" s="50" t="s">
        <v>352</v>
      </c>
      <c r="F86" s="57" t="s">
        <v>353</v>
      </c>
      <c r="G86" s="44">
        <v>44725</v>
      </c>
      <c r="H86" s="40" t="s">
        <v>354</v>
      </c>
      <c r="I86" s="46">
        <v>73454.2</v>
      </c>
      <c r="J86" s="44">
        <v>44726</v>
      </c>
      <c r="K86" s="39" t="s">
        <v>22</v>
      </c>
      <c r="L86" s="46">
        <v>73454.2</v>
      </c>
      <c r="M86" s="40" t="s">
        <v>355</v>
      </c>
      <c r="N86" s="55"/>
    </row>
    <row r="87" spans="1:14" s="48" customFormat="1" ht="167.25" customHeight="1">
      <c r="A87" s="38" t="s">
        <v>16</v>
      </c>
      <c r="B87" s="39">
        <v>25</v>
      </c>
      <c r="C87" s="70" t="s">
        <v>356</v>
      </c>
      <c r="D87" s="68" t="s">
        <v>357</v>
      </c>
      <c r="E87" s="50" t="s">
        <v>358</v>
      </c>
      <c r="F87" s="57" t="s">
        <v>359</v>
      </c>
      <c r="G87" s="44">
        <v>44725</v>
      </c>
      <c r="H87" s="40" t="s">
        <v>360</v>
      </c>
      <c r="I87" s="46">
        <f>15749.68+1836.93+9184.65+156921.74</f>
        <v>183693</v>
      </c>
      <c r="J87" s="44">
        <v>44726</v>
      </c>
      <c r="K87" s="39" t="s">
        <v>22</v>
      </c>
      <c r="L87" s="46">
        <f>15749.68+1836.93+9184.65+156921.74</f>
        <v>183693</v>
      </c>
      <c r="M87" s="40" t="s">
        <v>361</v>
      </c>
      <c r="N87" s="55"/>
    </row>
    <row r="88" spans="1:14" s="48" customFormat="1" ht="167.25" customHeight="1">
      <c r="A88" s="38" t="s">
        <v>16</v>
      </c>
      <c r="B88" s="39">
        <v>26</v>
      </c>
      <c r="C88" s="70" t="s">
        <v>314</v>
      </c>
      <c r="D88" s="68" t="s">
        <v>315</v>
      </c>
      <c r="E88" s="50" t="s">
        <v>362</v>
      </c>
      <c r="F88" s="57" t="s">
        <v>363</v>
      </c>
      <c r="G88" s="44">
        <v>44725</v>
      </c>
      <c r="H88" s="40" t="s">
        <v>364</v>
      </c>
      <c r="I88" s="46">
        <v>33711.15</v>
      </c>
      <c r="J88" s="44">
        <v>44726</v>
      </c>
      <c r="K88" s="39" t="s">
        <v>22</v>
      </c>
      <c r="L88" s="46">
        <v>33711.15</v>
      </c>
      <c r="M88" s="40" t="s">
        <v>365</v>
      </c>
      <c r="N88" s="55"/>
    </row>
    <row r="89" spans="1:14" s="48" customFormat="1" ht="167.25" customHeight="1">
      <c r="A89" s="38" t="s">
        <v>16</v>
      </c>
      <c r="B89" s="39">
        <v>27</v>
      </c>
      <c r="C89" s="70" t="s">
        <v>366</v>
      </c>
      <c r="D89" s="68" t="s">
        <v>367</v>
      </c>
      <c r="E89" s="50" t="s">
        <v>368</v>
      </c>
      <c r="F89" s="57" t="s">
        <v>369</v>
      </c>
      <c r="G89" s="44">
        <v>44726</v>
      </c>
      <c r="H89" s="40" t="s">
        <v>370</v>
      </c>
      <c r="I89" s="46">
        <f>216+4584</f>
        <v>4800</v>
      </c>
      <c r="J89" s="44">
        <v>44727</v>
      </c>
      <c r="K89" s="39" t="s">
        <v>22</v>
      </c>
      <c r="L89" s="46">
        <f>216+4584</f>
        <v>4800</v>
      </c>
      <c r="M89" s="40" t="s">
        <v>371</v>
      </c>
      <c r="N89" s="55"/>
    </row>
    <row r="90" spans="1:14" s="48" customFormat="1" ht="167.25" customHeight="1">
      <c r="A90" s="38" t="s">
        <v>16</v>
      </c>
      <c r="B90" s="39">
        <v>28</v>
      </c>
      <c r="C90" s="70" t="s">
        <v>372</v>
      </c>
      <c r="D90" s="68" t="s">
        <v>373</v>
      </c>
      <c r="E90" s="50" t="s">
        <v>374</v>
      </c>
      <c r="F90" s="57" t="s">
        <v>375</v>
      </c>
      <c r="G90" s="44">
        <v>44726</v>
      </c>
      <c r="H90" s="40" t="s">
        <v>376</v>
      </c>
      <c r="I90" s="46">
        <v>1749.95</v>
      </c>
      <c r="J90" s="44">
        <v>44727</v>
      </c>
      <c r="K90" s="39" t="s">
        <v>22</v>
      </c>
      <c r="L90" s="46">
        <v>1749.95</v>
      </c>
      <c r="M90" s="40" t="s">
        <v>377</v>
      </c>
      <c r="N90" s="55"/>
    </row>
    <row r="91" spans="1:14" s="48" customFormat="1" ht="167.25" customHeight="1">
      <c r="A91" s="38" t="s">
        <v>16</v>
      </c>
      <c r="B91" s="39">
        <v>29</v>
      </c>
      <c r="C91" s="70" t="s">
        <v>378</v>
      </c>
      <c r="D91" s="68" t="s">
        <v>379</v>
      </c>
      <c r="E91" s="50" t="s">
        <v>380</v>
      </c>
      <c r="F91" s="57" t="s">
        <v>381</v>
      </c>
      <c r="G91" s="44">
        <v>44726</v>
      </c>
      <c r="H91" s="40" t="s">
        <v>382</v>
      </c>
      <c r="I91" s="46">
        <v>2467.59</v>
      </c>
      <c r="J91" s="44">
        <v>44727</v>
      </c>
      <c r="K91" s="39" t="s">
        <v>22</v>
      </c>
      <c r="L91" s="46">
        <v>2467.59</v>
      </c>
      <c r="M91" s="40" t="s">
        <v>383</v>
      </c>
      <c r="N91" s="55"/>
    </row>
    <row r="92" spans="1:14" s="48" customFormat="1" ht="167.25" customHeight="1">
      <c r="A92" s="38" t="s">
        <v>16</v>
      </c>
      <c r="B92" s="39">
        <v>30</v>
      </c>
      <c r="C92" s="70" t="s">
        <v>384</v>
      </c>
      <c r="D92" s="68" t="s">
        <v>385</v>
      </c>
      <c r="E92" s="50" t="s">
        <v>386</v>
      </c>
      <c r="F92" s="57" t="s">
        <v>387</v>
      </c>
      <c r="G92" s="44">
        <v>44726</v>
      </c>
      <c r="H92" s="40" t="s">
        <v>388</v>
      </c>
      <c r="I92" s="46">
        <v>75055.199999999997</v>
      </c>
      <c r="J92" s="44">
        <v>44727</v>
      </c>
      <c r="K92" s="39" t="s">
        <v>22</v>
      </c>
      <c r="L92" s="46">
        <v>75055.199999999997</v>
      </c>
      <c r="M92" s="40" t="s">
        <v>389</v>
      </c>
      <c r="N92" s="55"/>
    </row>
    <row r="93" spans="1:14" s="48" customFormat="1" ht="167.25" customHeight="1">
      <c r="A93" s="38" t="s">
        <v>16</v>
      </c>
      <c r="B93" s="39">
        <v>31</v>
      </c>
      <c r="C93" s="70" t="s">
        <v>240</v>
      </c>
      <c r="D93" s="68" t="s">
        <v>390</v>
      </c>
      <c r="E93" s="50" t="s">
        <v>391</v>
      </c>
      <c r="F93" s="57" t="s">
        <v>392</v>
      </c>
      <c r="G93" s="44">
        <v>44727</v>
      </c>
      <c r="H93" s="40" t="s">
        <v>393</v>
      </c>
      <c r="I93" s="46">
        <v>7921.86</v>
      </c>
      <c r="J93" s="44">
        <v>44727</v>
      </c>
      <c r="K93" s="39" t="s">
        <v>22</v>
      </c>
      <c r="L93" s="46">
        <v>7921.86</v>
      </c>
      <c r="M93" s="40" t="s">
        <v>394</v>
      </c>
      <c r="N93" s="55"/>
    </row>
    <row r="94" spans="1:14" s="48" customFormat="1" ht="167.25" customHeight="1">
      <c r="A94" s="38" t="s">
        <v>16</v>
      </c>
      <c r="B94" s="39" t="s">
        <v>395</v>
      </c>
      <c r="C94" s="70" t="s">
        <v>240</v>
      </c>
      <c r="D94" s="68" t="s">
        <v>390</v>
      </c>
      <c r="E94" s="50" t="s">
        <v>396</v>
      </c>
      <c r="F94" s="57" t="s">
        <v>397</v>
      </c>
      <c r="G94" s="44">
        <v>44732</v>
      </c>
      <c r="H94" s="40" t="s">
        <v>398</v>
      </c>
      <c r="I94" s="46">
        <v>17.010000000000002</v>
      </c>
      <c r="J94" s="44">
        <v>44732</v>
      </c>
      <c r="K94" s="39" t="s">
        <v>22</v>
      </c>
      <c r="L94" s="46">
        <v>17.010000000000002</v>
      </c>
      <c r="M94" s="40" t="s">
        <v>399</v>
      </c>
      <c r="N94" s="55"/>
    </row>
    <row r="95" spans="1:14" s="48" customFormat="1" ht="167.25" customHeight="1">
      <c r="A95" s="38" t="s">
        <v>16</v>
      </c>
      <c r="B95" s="39">
        <v>33</v>
      </c>
      <c r="C95" s="70" t="s">
        <v>400</v>
      </c>
      <c r="D95" s="68" t="s">
        <v>401</v>
      </c>
      <c r="E95" s="50" t="s">
        <v>402</v>
      </c>
      <c r="F95" s="57" t="s">
        <v>403</v>
      </c>
      <c r="G95" s="44">
        <v>44732</v>
      </c>
      <c r="H95" s="40" t="s">
        <v>404</v>
      </c>
      <c r="I95" s="46">
        <f>2934.73+400.19+1333.97+22010.48</f>
        <v>26679.37</v>
      </c>
      <c r="J95" s="44">
        <v>44732</v>
      </c>
      <c r="K95" s="39" t="s">
        <v>22</v>
      </c>
      <c r="L95" s="46">
        <f>2934.73+400.19+1333.97+22010.48</f>
        <v>26679.37</v>
      </c>
      <c r="M95" s="40" t="s">
        <v>405</v>
      </c>
      <c r="N95" s="55"/>
    </row>
    <row r="96" spans="1:14" s="48" customFormat="1" ht="158.25" customHeight="1">
      <c r="A96" s="38" t="s">
        <v>16</v>
      </c>
      <c r="B96" s="39">
        <v>34</v>
      </c>
      <c r="C96" s="70" t="s">
        <v>406</v>
      </c>
      <c r="D96" s="68" t="s">
        <v>407</v>
      </c>
      <c r="E96" s="56" t="s">
        <v>408</v>
      </c>
      <c r="F96" s="57" t="s">
        <v>409</v>
      </c>
      <c r="G96" s="44">
        <v>44734</v>
      </c>
      <c r="H96" s="40" t="s">
        <v>410</v>
      </c>
      <c r="I96" s="46">
        <v>115.09</v>
      </c>
      <c r="J96" s="44">
        <v>44734</v>
      </c>
      <c r="K96" s="39" t="s">
        <v>22</v>
      </c>
      <c r="L96" s="46">
        <v>115.09</v>
      </c>
      <c r="M96" s="40" t="s">
        <v>411</v>
      </c>
      <c r="N96" s="47"/>
    </row>
    <row r="97" spans="1:14" s="48" customFormat="1" ht="158.25" customHeight="1">
      <c r="A97" s="38" t="s">
        <v>16</v>
      </c>
      <c r="B97" s="39">
        <v>35</v>
      </c>
      <c r="C97" s="70" t="s">
        <v>406</v>
      </c>
      <c r="D97" s="68" t="s">
        <v>407</v>
      </c>
      <c r="E97" s="56" t="s">
        <v>412</v>
      </c>
      <c r="F97" s="57" t="s">
        <v>413</v>
      </c>
      <c r="G97" s="44">
        <v>44734</v>
      </c>
      <c r="H97" s="40" t="s">
        <v>414</v>
      </c>
      <c r="I97" s="46">
        <v>183.2</v>
      </c>
      <c r="J97" s="44">
        <v>44734</v>
      </c>
      <c r="K97" s="39" t="s">
        <v>22</v>
      </c>
      <c r="L97" s="46">
        <v>183.2</v>
      </c>
      <c r="M97" s="40" t="s">
        <v>411</v>
      </c>
      <c r="N97" s="47"/>
    </row>
    <row r="98" spans="1:14" s="48" customFormat="1" ht="158.25" customHeight="1">
      <c r="A98" s="38" t="s">
        <v>16</v>
      </c>
      <c r="B98" s="39">
        <v>36</v>
      </c>
      <c r="C98" s="70" t="s">
        <v>406</v>
      </c>
      <c r="D98" s="68" t="s">
        <v>407</v>
      </c>
      <c r="E98" s="56" t="s">
        <v>415</v>
      </c>
      <c r="F98" s="57" t="s">
        <v>416</v>
      </c>
      <c r="G98" s="44">
        <v>44734</v>
      </c>
      <c r="H98" s="40" t="s">
        <v>53</v>
      </c>
      <c r="I98" s="46">
        <v>319.39</v>
      </c>
      <c r="J98" s="44">
        <v>44734</v>
      </c>
      <c r="K98" s="39" t="s">
        <v>22</v>
      </c>
      <c r="L98" s="46">
        <v>319.39</v>
      </c>
      <c r="M98" s="40" t="s">
        <v>411</v>
      </c>
      <c r="N98" s="47"/>
    </row>
    <row r="99" spans="1:14" s="48" customFormat="1" ht="158.25" customHeight="1">
      <c r="A99" s="38" t="s">
        <v>16</v>
      </c>
      <c r="B99" s="39">
        <v>37</v>
      </c>
      <c r="C99" s="70" t="s">
        <v>406</v>
      </c>
      <c r="D99" s="68" t="s">
        <v>407</v>
      </c>
      <c r="E99" s="56" t="s">
        <v>417</v>
      </c>
      <c r="F99" s="57" t="s">
        <v>418</v>
      </c>
      <c r="G99" s="44">
        <v>44734</v>
      </c>
      <c r="H99" s="40" t="s">
        <v>419</v>
      </c>
      <c r="I99" s="46">
        <v>183.17</v>
      </c>
      <c r="J99" s="44">
        <v>44734</v>
      </c>
      <c r="K99" s="39" t="s">
        <v>22</v>
      </c>
      <c r="L99" s="46">
        <v>183.17</v>
      </c>
      <c r="M99" s="40" t="s">
        <v>411</v>
      </c>
      <c r="N99" s="47"/>
    </row>
    <row r="100" spans="1:14" s="48" customFormat="1" ht="158.25" customHeight="1">
      <c r="A100" s="38" t="s">
        <v>16</v>
      </c>
      <c r="B100" s="39">
        <v>38</v>
      </c>
      <c r="C100" s="70" t="s">
        <v>420</v>
      </c>
      <c r="D100" s="68" t="s">
        <v>421</v>
      </c>
      <c r="E100" s="49" t="s">
        <v>422</v>
      </c>
      <c r="F100" s="57" t="s">
        <v>423</v>
      </c>
      <c r="G100" s="44">
        <v>44734</v>
      </c>
      <c r="H100" s="40" t="s">
        <v>424</v>
      </c>
      <c r="I100" s="46">
        <v>14.05</v>
      </c>
      <c r="J100" s="44">
        <v>44734</v>
      </c>
      <c r="K100" s="39" t="s">
        <v>22</v>
      </c>
      <c r="L100" s="46">
        <v>14.05</v>
      </c>
      <c r="M100" s="40" t="s">
        <v>425</v>
      </c>
      <c r="N100" s="47"/>
    </row>
    <row r="101" spans="1:14" s="48" customFormat="1" ht="158.25" customHeight="1">
      <c r="A101" s="38" t="s">
        <v>16</v>
      </c>
      <c r="B101" s="39">
        <v>39</v>
      </c>
      <c r="C101" s="70" t="s">
        <v>320</v>
      </c>
      <c r="D101" s="68" t="s">
        <v>321</v>
      </c>
      <c r="E101" s="56" t="s">
        <v>426</v>
      </c>
      <c r="F101" s="57" t="s">
        <v>427</v>
      </c>
      <c r="G101" s="44">
        <v>44735</v>
      </c>
      <c r="H101" s="40" t="s">
        <v>428</v>
      </c>
      <c r="I101" s="46">
        <v>4623.47</v>
      </c>
      <c r="J101" s="44">
        <v>44735</v>
      </c>
      <c r="K101" s="39" t="s">
        <v>22</v>
      </c>
      <c r="L101" s="46">
        <v>4623.47</v>
      </c>
      <c r="M101" s="40" t="s">
        <v>429</v>
      </c>
      <c r="N101" s="47"/>
    </row>
    <row r="102" spans="1:14" s="48" customFormat="1" ht="158.25" customHeight="1">
      <c r="A102" s="38" t="s">
        <v>16</v>
      </c>
      <c r="B102" s="39">
        <v>40</v>
      </c>
      <c r="C102" s="70" t="s">
        <v>430</v>
      </c>
      <c r="D102" s="68" t="s">
        <v>284</v>
      </c>
      <c r="E102" s="50" t="s">
        <v>431</v>
      </c>
      <c r="F102" s="57" t="s">
        <v>432</v>
      </c>
      <c r="G102" s="44">
        <v>44739</v>
      </c>
      <c r="H102" s="40" t="s">
        <v>433</v>
      </c>
      <c r="I102" s="46">
        <v>4510.04</v>
      </c>
      <c r="J102" s="44">
        <v>44741</v>
      </c>
      <c r="K102" s="44" t="s">
        <v>22</v>
      </c>
      <c r="L102" s="46">
        <v>4510.04</v>
      </c>
      <c r="M102" s="40" t="s">
        <v>434</v>
      </c>
      <c r="N102" s="47"/>
    </row>
    <row r="103" spans="1:14" s="48" customFormat="1" ht="158.25" customHeight="1">
      <c r="A103" s="38" t="s">
        <v>16</v>
      </c>
      <c r="B103" s="39">
        <v>41</v>
      </c>
      <c r="C103" s="70" t="s">
        <v>430</v>
      </c>
      <c r="D103" s="68" t="s">
        <v>284</v>
      </c>
      <c r="E103" s="58" t="s">
        <v>435</v>
      </c>
      <c r="F103" s="57" t="s">
        <v>436</v>
      </c>
      <c r="G103" s="44">
        <v>44739</v>
      </c>
      <c r="H103" s="40" t="s">
        <v>437</v>
      </c>
      <c r="I103" s="46">
        <v>5270.52</v>
      </c>
      <c r="J103" s="44">
        <v>44741</v>
      </c>
      <c r="K103" s="44" t="s">
        <v>22</v>
      </c>
      <c r="L103" s="46">
        <f>5006.99+263.53</f>
        <v>5270.5199999999995</v>
      </c>
      <c r="M103" s="40" t="s">
        <v>434</v>
      </c>
      <c r="N103" s="47"/>
    </row>
    <row r="104" spans="1:14" s="48" customFormat="1" ht="158.25" customHeight="1">
      <c r="A104" s="38" t="s">
        <v>16</v>
      </c>
      <c r="B104" s="39">
        <v>42</v>
      </c>
      <c r="C104" s="70" t="s">
        <v>438</v>
      </c>
      <c r="D104" s="68" t="s">
        <v>439</v>
      </c>
      <c r="E104" s="58" t="s">
        <v>440</v>
      </c>
      <c r="F104" s="57" t="s">
        <v>441</v>
      </c>
      <c r="G104" s="44">
        <v>44739</v>
      </c>
      <c r="H104" s="40" t="s">
        <v>442</v>
      </c>
      <c r="I104" s="46">
        <v>93525</v>
      </c>
      <c r="J104" s="44">
        <v>44741</v>
      </c>
      <c r="K104" s="44" t="s">
        <v>22</v>
      </c>
      <c r="L104" s="46">
        <f>92122.13+1402.87</f>
        <v>93525</v>
      </c>
      <c r="M104" s="40" t="s">
        <v>443</v>
      </c>
      <c r="N104" s="47"/>
    </row>
    <row r="105" spans="1:14">
      <c r="A105" s="26" t="s">
        <v>182</v>
      </c>
      <c r="B105" s="26"/>
      <c r="C105" s="71"/>
      <c r="D105" s="33"/>
      <c r="F105" s="73"/>
      <c r="K105" s="25" t="s">
        <v>444</v>
      </c>
    </row>
    <row r="106" spans="1:14" ht="15.95" customHeight="1">
      <c r="A106" s="27" t="str">
        <f>A46</f>
        <v>Data da última atualização:</v>
      </c>
      <c r="B106" s="24">
        <f>B46</f>
        <v>44750</v>
      </c>
      <c r="C106" s="72"/>
      <c r="D106" s="18"/>
      <c r="F106" s="73"/>
    </row>
    <row r="107" spans="1:14">
      <c r="F107" s="73"/>
    </row>
    <row r="108" spans="1:14">
      <c r="A108" s="74" t="s">
        <v>445</v>
      </c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</row>
    <row r="109" spans="1:14">
      <c r="A109" s="34" t="s">
        <v>3</v>
      </c>
      <c r="B109" s="34" t="s">
        <v>4</v>
      </c>
      <c r="C109" s="35" t="s">
        <v>5</v>
      </c>
      <c r="D109" s="35" t="s">
        <v>6</v>
      </c>
      <c r="E109" s="35" t="s">
        <v>7</v>
      </c>
      <c r="F109" s="34" t="s">
        <v>8</v>
      </c>
      <c r="G109" s="34" t="s">
        <v>9</v>
      </c>
      <c r="H109" s="36" t="s">
        <v>10</v>
      </c>
      <c r="I109" s="36" t="s">
        <v>11</v>
      </c>
      <c r="J109" s="35" t="s">
        <v>12</v>
      </c>
      <c r="K109" s="35" t="s">
        <v>13</v>
      </c>
      <c r="L109" s="35" t="s">
        <v>14</v>
      </c>
      <c r="M109" s="14" t="s">
        <v>15</v>
      </c>
    </row>
    <row r="110" spans="1:14" s="48" customFormat="1" ht="165.75" customHeight="1">
      <c r="A110" s="38" t="s">
        <v>16</v>
      </c>
      <c r="B110" s="39">
        <v>1</v>
      </c>
      <c r="C110" s="40" t="s">
        <v>446</v>
      </c>
      <c r="D110" s="41" t="s">
        <v>447</v>
      </c>
      <c r="E110" s="42" t="s">
        <v>448</v>
      </c>
      <c r="F110" s="43" t="s">
        <v>449</v>
      </c>
      <c r="G110" s="44">
        <v>44715</v>
      </c>
      <c r="H110" s="40" t="s">
        <v>450</v>
      </c>
      <c r="I110" s="45">
        <f>2529.61+9275.24+3371.81+153464.04</f>
        <v>168640.7</v>
      </c>
      <c r="J110" s="44">
        <v>44715</v>
      </c>
      <c r="K110" s="39" t="s">
        <v>22</v>
      </c>
      <c r="L110" s="46">
        <f>2529.61+9275.24+3371.81+153464.04</f>
        <v>168640.7</v>
      </c>
      <c r="M110" s="40" t="s">
        <v>451</v>
      </c>
      <c r="N110" s="47"/>
    </row>
    <row r="111" spans="1:14" s="48" customFormat="1" ht="165.75" customHeight="1">
      <c r="A111" s="38" t="s">
        <v>16</v>
      </c>
      <c r="B111" s="39">
        <v>2</v>
      </c>
      <c r="C111" s="40" t="s">
        <v>452</v>
      </c>
      <c r="D111" s="41" t="s">
        <v>453</v>
      </c>
      <c r="E111" s="42" t="s">
        <v>454</v>
      </c>
      <c r="F111" s="43" t="s">
        <v>455</v>
      </c>
      <c r="G111" s="44">
        <v>44732</v>
      </c>
      <c r="H111" s="40" t="s">
        <v>456</v>
      </c>
      <c r="I111" s="45">
        <f>4777.19+17516.39+296186.34</f>
        <v>318479.92000000004</v>
      </c>
      <c r="J111" s="44">
        <v>44732</v>
      </c>
      <c r="K111" s="39" t="s">
        <v>22</v>
      </c>
      <c r="L111" s="46">
        <f>4777.19+17516.39+296186.34</f>
        <v>318479.92000000004</v>
      </c>
      <c r="M111" s="40" t="s">
        <v>457</v>
      </c>
      <c r="N111" s="47"/>
    </row>
    <row r="112" spans="1:14">
      <c r="A112" s="75" t="s">
        <v>182</v>
      </c>
      <c r="B112" s="75"/>
      <c r="C112" s="75"/>
    </row>
    <row r="113" spans="1:12" ht="15.95" customHeight="1">
      <c r="A113" s="27" t="str">
        <f>A46</f>
        <v>Data da última atualização:</v>
      </c>
      <c r="B113" s="24">
        <f>B46</f>
        <v>44750</v>
      </c>
      <c r="C113" s="25"/>
    </row>
    <row r="114" spans="1:12">
      <c r="A114" s="76" t="s">
        <v>458</v>
      </c>
      <c r="B114" s="76"/>
      <c r="C114" s="76"/>
      <c r="D114" s="76"/>
    </row>
    <row r="115" spans="1:12">
      <c r="A115" s="76" t="s">
        <v>459</v>
      </c>
      <c r="B115" s="76"/>
      <c r="C115" s="76"/>
      <c r="D115" s="76"/>
    </row>
    <row r="116" spans="1:12">
      <c r="A116" s="37" t="s">
        <v>460</v>
      </c>
      <c r="B116" s="37"/>
      <c r="C116" s="37"/>
    </row>
    <row r="117" spans="1:12">
      <c r="L117" t="s">
        <v>461</v>
      </c>
    </row>
    <row r="119" spans="1:12">
      <c r="K119" t="s">
        <v>461</v>
      </c>
    </row>
  </sheetData>
  <mergeCells count="9">
    <mergeCell ref="A108:L108"/>
    <mergeCell ref="A112:C112"/>
    <mergeCell ref="A114:D114"/>
    <mergeCell ref="A115:D115"/>
    <mergeCell ref="A2:M2"/>
    <mergeCell ref="A3:E3"/>
    <mergeCell ref="A48:L48"/>
    <mergeCell ref="A57:C57"/>
    <mergeCell ref="A61:L61"/>
  </mergeCells>
  <hyperlinks>
    <hyperlink ref="F7" r:id="rId1"/>
    <hyperlink ref="E8" r:id="rId2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  <hyperlink ref="F18" r:id="rId13"/>
    <hyperlink ref="F19" r:id="rId14"/>
    <hyperlink ref="F20" r:id="rId15"/>
    <hyperlink ref="F21" r:id="rId16"/>
    <hyperlink ref="F22" r:id="rId17"/>
    <hyperlink ref="F23" r:id="rId18"/>
    <hyperlink ref="F24" r:id="rId19"/>
    <hyperlink ref="F25" r:id="rId20"/>
    <hyperlink ref="F26" r:id="rId21"/>
    <hyperlink ref="F27" r:id="rId22"/>
    <hyperlink ref="F28" r:id="rId23"/>
    <hyperlink ref="F29" r:id="rId24"/>
    <hyperlink ref="F30" r:id="rId25"/>
    <hyperlink ref="F31" r:id="rId26"/>
    <hyperlink ref="F32" r:id="rId27"/>
    <hyperlink ref="F33" r:id="rId28"/>
    <hyperlink ref="F34" r:id="rId29"/>
    <hyperlink ref="F35" r:id="rId30"/>
    <hyperlink ref="F36" r:id="rId31"/>
    <hyperlink ref="F37" r:id="rId32"/>
    <hyperlink ref="F38" r:id="rId33"/>
    <hyperlink ref="F39" r:id="rId34"/>
    <hyperlink ref="F40" r:id="rId35"/>
    <hyperlink ref="F41" r:id="rId36"/>
    <hyperlink ref="F42" r:id="rId37"/>
    <hyperlink ref="E43" r:id="rId38"/>
    <hyperlink ref="F43" r:id="rId39"/>
    <hyperlink ref="F44" r:id="rId40"/>
    <hyperlink ref="E50" r:id="rId41"/>
    <hyperlink ref="F50" r:id="rId42"/>
    <hyperlink ref="E51" r:id="rId43"/>
    <hyperlink ref="F51" r:id="rId44"/>
    <hyperlink ref="E52" r:id="rId45"/>
    <hyperlink ref="F52" r:id="rId46"/>
    <hyperlink ref="E53" r:id="rId47"/>
    <hyperlink ref="F53" r:id="rId48"/>
    <hyperlink ref="E54" r:id="rId49"/>
    <hyperlink ref="F54" r:id="rId50"/>
    <hyperlink ref="E55" r:id="rId51"/>
    <hyperlink ref="F55" r:id="rId52"/>
    <hyperlink ref="E56" r:id="rId53"/>
    <hyperlink ref="F56" r:id="rId54"/>
    <hyperlink ref="F63" r:id="rId55"/>
    <hyperlink ref="E64" r:id="rId56"/>
    <hyperlink ref="F64" r:id="rId57"/>
    <hyperlink ref="E65" r:id="rId58"/>
    <hyperlink ref="F65" r:id="rId59"/>
    <hyperlink ref="E66" r:id="rId60"/>
    <hyperlink ref="F66" r:id="rId61"/>
    <hyperlink ref="F67" r:id="rId62"/>
    <hyperlink ref="E68" r:id="rId63"/>
    <hyperlink ref="F68" r:id="rId64"/>
    <hyperlink ref="F69" r:id="rId65"/>
    <hyperlink ref="E70" r:id="rId66"/>
    <hyperlink ref="F70" r:id="rId67"/>
    <hyperlink ref="E71" r:id="rId68"/>
    <hyperlink ref="F71" r:id="rId69"/>
    <hyperlink ref="E72" r:id="rId70"/>
    <hyperlink ref="F72" r:id="rId71"/>
    <hyperlink ref="F73" r:id="rId72"/>
    <hyperlink ref="F74" r:id="rId73"/>
    <hyperlink ref="E75" r:id="rId74"/>
    <hyperlink ref="F75" r:id="rId75"/>
    <hyperlink ref="E76" r:id="rId76"/>
    <hyperlink ref="F76" r:id="rId77"/>
    <hyperlink ref="E77" r:id="rId78"/>
    <hyperlink ref="F77" r:id="rId79"/>
    <hyperlink ref="F78" r:id="rId80"/>
    <hyperlink ref="E79" r:id="rId81"/>
    <hyperlink ref="F79" r:id="rId82"/>
    <hyperlink ref="E80" r:id="rId83"/>
    <hyperlink ref="F80" r:id="rId84"/>
    <hyperlink ref="E81" r:id="rId85"/>
    <hyperlink ref="F81" r:id="rId86"/>
    <hyperlink ref="E82" r:id="rId87"/>
    <hyperlink ref="F82" r:id="rId88"/>
    <hyperlink ref="E83" r:id="rId89"/>
    <hyperlink ref="F83" r:id="rId90"/>
    <hyperlink ref="E84" r:id="rId91"/>
    <hyperlink ref="F84" r:id="rId92"/>
    <hyperlink ref="E85" r:id="rId93"/>
    <hyperlink ref="F85" r:id="rId94"/>
    <hyperlink ref="E86" r:id="rId95"/>
    <hyperlink ref="F86" r:id="rId96"/>
    <hyperlink ref="E87" r:id="rId97"/>
    <hyperlink ref="F87" r:id="rId98"/>
    <hyperlink ref="E88" r:id="rId99"/>
    <hyperlink ref="F88" r:id="rId100"/>
    <hyperlink ref="E89" r:id="rId101"/>
    <hyperlink ref="F89" r:id="rId102"/>
    <hyperlink ref="E90" r:id="rId103"/>
    <hyperlink ref="F90" r:id="rId104"/>
    <hyperlink ref="E91" r:id="rId105"/>
    <hyperlink ref="F91" r:id="rId106"/>
    <hyperlink ref="E92" r:id="rId107"/>
    <hyperlink ref="F92" r:id="rId108"/>
    <hyperlink ref="E93" r:id="rId109"/>
    <hyperlink ref="F93" r:id="rId110"/>
    <hyperlink ref="E94" r:id="rId111"/>
    <hyperlink ref="F94" r:id="rId112"/>
    <hyperlink ref="E95" r:id="rId113"/>
    <hyperlink ref="F95" r:id="rId114"/>
    <hyperlink ref="E96" r:id="rId115"/>
    <hyperlink ref="F96" r:id="rId116"/>
    <hyperlink ref="E97" r:id="rId117"/>
    <hyperlink ref="F97" r:id="rId118"/>
    <hyperlink ref="E98" r:id="rId119"/>
    <hyperlink ref="F98" r:id="rId120"/>
    <hyperlink ref="E99" r:id="rId121"/>
    <hyperlink ref="F99" r:id="rId122"/>
    <hyperlink ref="F100" r:id="rId123"/>
    <hyperlink ref="E101" r:id="rId124"/>
    <hyperlink ref="F101" r:id="rId125"/>
    <hyperlink ref="E102" r:id="rId126"/>
    <hyperlink ref="F102" r:id="rId127"/>
    <hyperlink ref="E103" r:id="rId128"/>
    <hyperlink ref="F103" r:id="rId129"/>
    <hyperlink ref="E104" r:id="rId130"/>
    <hyperlink ref="F104" r:id="rId131"/>
    <hyperlink ref="E110" r:id="rId132"/>
    <hyperlink ref="F110" r:id="rId133"/>
    <hyperlink ref="E111" r:id="rId134"/>
    <hyperlink ref="F111" r:id="rId135"/>
    <hyperlink ref="E74" r:id="rId136"/>
  </hyperlinks>
  <pageMargins left="0.23611111111111099" right="0.23611111111111099" top="0.74791666666666701" bottom="0.74791666666666701" header="0.51180555555555496" footer="0.51180555555555496"/>
  <pageSetup paperSize="9" scale="49" firstPageNumber="0" fitToHeight="0" orientation="landscape" horizontalDpi="300" verticalDpi="300" r:id="rId137"/>
  <drawing r:id="rId138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Plan1</vt:lpstr>
      <vt:lpstr>Plan1!_FiltrarBancodeDados</vt:lpstr>
      <vt:lpstr>Plan1!Area_de_impressao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Yasmin Rossenir Coelho</cp:lastModifiedBy>
  <cp:revision>15</cp:revision>
  <cp:lastPrinted>2022-07-12T21:03:26Z</cp:lastPrinted>
  <dcterms:created xsi:type="dcterms:W3CDTF">2021-09-30T13:08:24Z</dcterms:created>
  <dcterms:modified xsi:type="dcterms:W3CDTF">2022-09-13T16:54:42Z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