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RECEITA" sheetId="1" r:id="rId1"/>
  </sheets>
  <definedNames>
    <definedName name="_xlnm.Print_Area" localSheetId="0">'RECEITA'!$A$1:$O$20</definedName>
    <definedName name="g" localSheetId="0">'RECEITA'!$A$1:$E$7</definedName>
    <definedName name="Print_Area_0" localSheetId="0">'RECEITA'!$A$1:$E$20</definedName>
    <definedName name="Print_Area_0_0" localSheetId="0">'RECEITA'!$A$1:$E$7</definedName>
    <definedName name="Print_Area_0_0_0" localSheetId="0">'RECEITA'!$A$1:$E$7</definedName>
    <definedName name="Print_Area_0_0_0_0" localSheetId="0">'RECEITA'!$A$1:$E$7</definedName>
    <definedName name="Print_Area_0_0_0_0_0" localSheetId="0">'RECEITA'!$A$1:$E$7</definedName>
    <definedName name="Print_Area_0_0_0_0_0_0" localSheetId="0">'RECEITA'!$A$1:$E$7</definedName>
    <definedName name="Print_Area_0_0_0_0_0_0_0" localSheetId="0">'RECEITA'!$A$1:$E$7</definedName>
    <definedName name="Print_Area_0_0_0_0_0_0_0_0" localSheetId="0">'RECEITA'!$A$1:$E$7</definedName>
  </definedNames>
  <calcPr fullCalcOnLoad="1"/>
</workbook>
</file>

<file path=xl/sharedStrings.xml><?xml version="1.0" encoding="utf-8"?>
<sst xmlns="http://schemas.openxmlformats.org/spreadsheetml/2006/main" count="31" uniqueCount="30">
  <si>
    <t>FUNDOS: SALDOS E RECEITAS</t>
  </si>
  <si>
    <t>FUNDO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</si>
  <si>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</si>
  <si>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</si>
  <si>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</si>
  <si>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</si>
  <si>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</si>
  <si>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</si>
  <si>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</si>
  <si>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</si>
  <si>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</si>
  <si>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</si>
  <si>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</si>
  <si>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</si>
  <si>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</si>
  <si>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</si>
  <si>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</si>
  <si>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t xml:space="preserve">Fonte de Recursos 285/485 - Outras Fontes - Fundamento Legal: Resolução n.º 06/2008 - PGJ/AM de 07 de março de 2008 </t>
    </r>
    <r>
      <rPr>
        <sz val="12"/>
        <color indexed="17"/>
        <rFont val="Arial1"/>
        <family val="0"/>
      </rPr>
      <t>CONTA 13000</t>
    </r>
  </si>
  <si>
    <r>
      <t xml:space="preserve">Fonte de Recursos 201/401 - Recursos Diretamente Arrecadados - Fundamento Legal: Resolução n.º 06/2008 - PGJ/AM de 07 de março de 2008 </t>
    </r>
    <r>
      <rPr>
        <sz val="12"/>
        <color indexed="17"/>
        <rFont val="Arial1"/>
        <family val="0"/>
      </rPr>
      <t>CONTA 13100 e 13200</t>
    </r>
  </si>
  <si>
    <r>
      <t xml:space="preserve">Fonte de Recursos 115/315 - Alienação de bens  - Fundamento Legal: Resolução n.º 06/2008 - PGJ/AM de 07 de março de 2008 </t>
    </r>
    <r>
      <rPr>
        <sz val="12"/>
        <color indexed="17"/>
        <rFont val="Arial1"/>
        <family val="0"/>
      </rPr>
      <t>CONTA 13300</t>
    </r>
  </si>
  <si>
    <t>TOTAL:</t>
  </si>
  <si>
    <t>SUBTOTAL:</t>
  </si>
  <si>
    <t>Fonte de Recursos 300 - Superavit Financeiro - Fundamento Legal: Lei nº 3.309 de 12 de novembro de 2008.</t>
  </si>
  <si>
    <t>FUNDO DE AMPARO E PROTEÇÃO A VÍTIMAS E TESTEMUNHAS AMEAÇADAS - PROVITA</t>
  </si>
  <si>
    <r>
      <t xml:space="preserve">Fonte de Recursos 100/140/145 - Recursos Próprios - Fundamento Legal: Lei nº 3.309 de 12 de novembro de 2008. </t>
    </r>
    <r>
      <rPr>
        <sz val="12"/>
        <rFont val="Arial1"/>
        <family val="0"/>
      </rPr>
      <t xml:space="preserve">  CONTA (12000)</t>
    </r>
  </si>
  <si>
    <r>
      <rPr>
        <b/>
        <sz val="11"/>
        <rFont val="Arial1"/>
        <family val="0"/>
      </rPr>
      <t xml:space="preserve">Fonte: </t>
    </r>
    <r>
      <rPr>
        <sz val="11"/>
        <rFont val="Arial1"/>
        <family val="0"/>
      </rPr>
      <t xml:space="preserve"> Sistema de Administração Financeira  Integrada - AFI (SEFAZ-AM). Diretoria de Orçamento e Finanças- DOF/MPAM</t>
    </r>
  </si>
  <si>
    <r>
      <rPr>
        <b/>
        <sz val="12"/>
        <rFont val="Arial1"/>
        <family val="0"/>
      </rPr>
      <t>FUNDAMENTO LEGAL</t>
    </r>
    <r>
      <rPr>
        <sz val="12"/>
        <rFont val="Arial1"/>
        <family val="0"/>
      </rPr>
      <t>: Lei Complementar 101/2000, art. 48 e 48-A, Lei 4.320/64 arts 2°, 35 e 74; Lei 12.527/2011 art. 2°, art. 3°, art. 7°, art. 8°, § 1°, II, III e V; Resolução CNMP nº 86/2012, art. 5º, inciso I, alínea “h”; Resolução CNMP nº 89/2012, art. 5º, IV e V.</t>
    </r>
  </si>
  <si>
    <t>SALDO DO FUNDO EM  31  DEZEMBRO/2021</t>
  </si>
  <si>
    <t>Data da última atualização:   04/08/2022</t>
  </si>
  <si>
    <t>JULHO/2022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</si>
</sst>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* #,##0.00_-;\-* #,##0.00_-;_-* \-??_-;_-@_-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&quot;Ativado&quot;;&quot;Ativado&quot;;&quot;Desativado&quot;"/>
  </numFmts>
  <fonts count="55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name val="Arial1"/>
      <family val="0"/>
    </font>
    <font>
      <b/>
      <sz val="14"/>
      <color indexed="63"/>
      <name val="Arial1"/>
      <family val="0"/>
    </font>
    <font>
      <b/>
      <sz val="13"/>
      <color indexed="63"/>
      <name val="Arial1"/>
      <family val="0"/>
    </font>
    <font>
      <sz val="11"/>
      <name val="Arial1"/>
      <family val="0"/>
    </font>
    <font>
      <b/>
      <sz val="12"/>
      <name val="Arial1"/>
      <family val="0"/>
    </font>
    <font>
      <b/>
      <sz val="1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1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6" fillId="21" borderId="5" applyNumberFormat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0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44" fontId="1" fillId="0" borderId="0" xfId="45" applyAlignment="1">
      <alignment/>
    </xf>
    <xf numFmtId="4" fontId="7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14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wrapText="1"/>
    </xf>
    <xf numFmtId="0" fontId="15" fillId="0" borderId="12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left" vertical="top" wrapText="1"/>
    </xf>
    <xf numFmtId="4" fontId="16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vertical="center"/>
    </xf>
    <xf numFmtId="4" fontId="7" fillId="0" borderId="11" xfId="0" applyNumberFormat="1" applyFont="1" applyFill="1" applyBorder="1" applyAlignment="1">
      <alignment horizontal="right" vertical="center" wrapText="1"/>
    </xf>
    <xf numFmtId="4" fontId="17" fillId="0" borderId="11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18" fillId="0" borderId="12" xfId="0" applyNumberFormat="1" applyFont="1" applyFill="1" applyBorder="1" applyAlignment="1">
      <alignment horizontal="right" wrapText="1"/>
    </xf>
    <xf numFmtId="49" fontId="54" fillId="0" borderId="0" xfId="0" applyNumberFormat="1" applyFont="1" applyBorder="1" applyAlignment="1">
      <alignment horizontal="right" vertical="center"/>
    </xf>
    <xf numFmtId="0" fontId="3" fillId="34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0</xdr:row>
      <xdr:rowOff>1266825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285750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03550" y="285750"/>
          <a:ext cx="2543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="69" zoomScaleNormal="69" zoomScaleSheetLayoutView="55" zoomScalePageLayoutView="0" workbookViewId="0" topLeftCell="A1">
      <selection activeCell="I9" sqref="I9"/>
    </sheetView>
  </sheetViews>
  <sheetFormatPr defaultColWidth="10.59765625" defaultRowHeight="25.5" customHeight="1"/>
  <cols>
    <col min="1" max="1" width="81.59765625" style="0" customWidth="1"/>
    <col min="2" max="2" width="25.5" style="0" customWidth="1"/>
    <col min="3" max="4" width="18.3984375" style="0" customWidth="1"/>
    <col min="5" max="5" width="23.59765625" style="0" customWidth="1"/>
    <col min="6" max="6" width="16.5" style="0" customWidth="1"/>
    <col min="7" max="7" width="15.69921875" style="0" customWidth="1"/>
    <col min="8" max="8" width="14.8984375" style="0" customWidth="1"/>
    <col min="9" max="9" width="15.3984375" style="0" customWidth="1"/>
    <col min="10" max="10" width="15.09765625" style="0" customWidth="1"/>
    <col min="11" max="11" width="16.3984375" style="0" customWidth="1"/>
    <col min="12" max="12" width="15.5" style="0" customWidth="1"/>
    <col min="13" max="13" width="16.5" style="0" customWidth="1"/>
    <col min="14" max="14" width="22.3984375" style="0" customWidth="1"/>
    <col min="15" max="15" width="20.09765625" style="0" customWidth="1"/>
    <col min="16" max="16" width="10.59765625" style="0" customWidth="1"/>
    <col min="17" max="17" width="13.8984375" style="0" bestFit="1" customWidth="1"/>
  </cols>
  <sheetData>
    <row r="1" ht="102" customHeight="1">
      <c r="E1" s="1"/>
    </row>
    <row r="2" spans="11:15" ht="27.75" customHeight="1">
      <c r="K2" s="35" t="s">
        <v>29</v>
      </c>
      <c r="L2" s="35"/>
      <c r="M2" s="35"/>
      <c r="N2" s="35"/>
      <c r="O2" s="35"/>
    </row>
    <row r="3" spans="1:10" ht="28.5" customHeight="1">
      <c r="A3" s="36" t="s">
        <v>0</v>
      </c>
      <c r="B3" s="36"/>
      <c r="C3" s="36"/>
      <c r="D3" s="36"/>
      <c r="E3" s="36"/>
      <c r="J3" s="18"/>
    </row>
    <row r="5" spans="1:15" s="3" customFormat="1" ht="63" customHeight="1">
      <c r="A5" s="2" t="s">
        <v>1</v>
      </c>
      <c r="B5" s="2" t="s">
        <v>27</v>
      </c>
      <c r="C5" s="37" t="s">
        <v>2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s="7" customFormat="1" ht="43.5" customHeight="1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19" t="s">
        <v>15</v>
      </c>
    </row>
    <row r="7" spans="1:15" ht="47.25" customHeight="1">
      <c r="A7" s="24" t="s">
        <v>16</v>
      </c>
      <c r="C7" s="8"/>
      <c r="D7" s="8"/>
      <c r="E7" s="8"/>
      <c r="F7" s="9"/>
      <c r="G7" s="9"/>
      <c r="H7" s="9"/>
      <c r="I7" s="9"/>
      <c r="J7" s="9"/>
      <c r="K7" s="9"/>
      <c r="L7" s="9"/>
      <c r="M7" s="9"/>
      <c r="N7" s="9"/>
      <c r="O7" s="20"/>
    </row>
    <row r="8" spans="1:15" ht="33" customHeight="1">
      <c r="A8" s="10" t="s">
        <v>17</v>
      </c>
      <c r="B8" s="28">
        <v>2573800.1599999997</v>
      </c>
      <c r="C8" s="28">
        <v>0</v>
      </c>
      <c r="D8" s="28">
        <f>2592985.01+38369.7-2573800.16-38369.7</f>
        <v>19184.849999999817</v>
      </c>
      <c r="E8" s="28">
        <v>19554.16</v>
      </c>
      <c r="F8" s="28">
        <v>23262.93</v>
      </c>
      <c r="G8" s="28">
        <v>18136.45</v>
      </c>
      <c r="H8" s="28">
        <v>26611.08</v>
      </c>
      <c r="I8" s="28">
        <v>26096.62</v>
      </c>
      <c r="J8" s="28"/>
      <c r="K8" s="28"/>
      <c r="L8" s="28"/>
      <c r="M8" s="28"/>
      <c r="N8" s="28"/>
      <c r="O8" s="29">
        <f>SUM(B8:N8)</f>
        <v>2706646.25</v>
      </c>
    </row>
    <row r="9" spans="1:15" ht="51.75" customHeight="1">
      <c r="A9" s="10" t="s">
        <v>18</v>
      </c>
      <c r="B9" s="28">
        <v>426467.3800000001</v>
      </c>
      <c r="C9" s="28">
        <v>0</v>
      </c>
      <c r="D9" s="28">
        <f>429646.22+6357.68-426467.38-6357.68</f>
        <v>3178.83999999996</v>
      </c>
      <c r="E9" s="28">
        <v>6255.55</v>
      </c>
      <c r="F9" s="28">
        <v>3855.84</v>
      </c>
      <c r="G9" s="28">
        <v>3025.89</v>
      </c>
      <c r="H9" s="28">
        <v>9529.8</v>
      </c>
      <c r="I9" s="28">
        <v>6883.05</v>
      </c>
      <c r="J9" s="28"/>
      <c r="K9" s="28"/>
      <c r="L9" s="28"/>
      <c r="M9" s="28"/>
      <c r="N9" s="28"/>
      <c r="O9" s="29">
        <f>SUM(B9:N9)</f>
        <v>459196.3500000001</v>
      </c>
    </row>
    <row r="10" spans="1:15" ht="30">
      <c r="A10" s="10" t="s">
        <v>19</v>
      </c>
      <c r="B10" s="28">
        <v>531912.84</v>
      </c>
      <c r="C10" s="28">
        <v>0</v>
      </c>
      <c r="D10" s="28">
        <f>7979.16+0+535827.03-7928.9-50.26-531862.58</f>
        <v>3964.45000000007</v>
      </c>
      <c r="E10" s="28">
        <f>4040.77</f>
        <v>4040.77</v>
      </c>
      <c r="F10" s="28">
        <v>4807.16</v>
      </c>
      <c r="G10" s="28">
        <v>3747.81</v>
      </c>
      <c r="H10" s="28">
        <v>5499.04</v>
      </c>
      <c r="I10" s="28">
        <v>5392.73</v>
      </c>
      <c r="J10" s="28"/>
      <c r="K10" s="28"/>
      <c r="L10" s="28"/>
      <c r="M10" s="28"/>
      <c r="N10" s="28"/>
      <c r="O10" s="29">
        <f>SUM(B10:N10)</f>
        <v>559364.8000000002</v>
      </c>
    </row>
    <row r="11" spans="1:15" ht="25.5" customHeight="1">
      <c r="A11" s="23" t="s">
        <v>21</v>
      </c>
      <c r="B11" s="30">
        <v>3532180.380000001</v>
      </c>
      <c r="C11" s="30">
        <f aca="true" t="shared" si="0" ref="C11:I11">SUM(C8:C10)</f>
        <v>0</v>
      </c>
      <c r="D11" s="30">
        <f t="shared" si="0"/>
        <v>26328.139999999847</v>
      </c>
      <c r="E11" s="30">
        <f t="shared" si="0"/>
        <v>29850.48</v>
      </c>
      <c r="F11" s="30">
        <f t="shared" si="0"/>
        <v>31925.93</v>
      </c>
      <c r="G11" s="30">
        <f t="shared" si="0"/>
        <v>24910.15</v>
      </c>
      <c r="H11" s="30">
        <f t="shared" si="0"/>
        <v>41639.920000000006</v>
      </c>
      <c r="I11" s="30">
        <f t="shared" si="0"/>
        <v>38372.399999999994</v>
      </c>
      <c r="J11" s="30"/>
      <c r="K11" s="30"/>
      <c r="L11" s="30"/>
      <c r="M11" s="30"/>
      <c r="N11" s="30"/>
      <c r="O11" s="31">
        <f>SUM(B11:N11)</f>
        <v>3725207.4000000004</v>
      </c>
    </row>
    <row r="12" spans="1:15" ht="36" customHeight="1">
      <c r="A12" s="16" t="s">
        <v>23</v>
      </c>
      <c r="B12" s="28"/>
      <c r="C12" s="28"/>
      <c r="D12" s="28"/>
      <c r="E12" s="28"/>
      <c r="F12" s="32"/>
      <c r="G12" s="32"/>
      <c r="H12" s="32"/>
      <c r="I12" s="32"/>
      <c r="J12" s="32"/>
      <c r="K12" s="32"/>
      <c r="L12" s="32"/>
      <c r="M12" s="32"/>
      <c r="N12" s="32"/>
      <c r="O12" s="33"/>
    </row>
    <row r="13" spans="1:15" ht="33" customHeight="1">
      <c r="A13" s="17" t="s">
        <v>24</v>
      </c>
      <c r="B13" s="28">
        <v>597804.8200000001</v>
      </c>
      <c r="C13" s="28">
        <v>0</v>
      </c>
      <c r="D13" s="28">
        <v>0</v>
      </c>
      <c r="E13" s="28">
        <v>0</v>
      </c>
      <c r="F13" s="28">
        <v>0</v>
      </c>
      <c r="G13" s="28">
        <v>500000</v>
      </c>
      <c r="H13" s="28">
        <v>0</v>
      </c>
      <c r="I13" s="28">
        <v>0</v>
      </c>
      <c r="J13" s="28"/>
      <c r="K13" s="28"/>
      <c r="L13" s="28"/>
      <c r="M13" s="28"/>
      <c r="N13" s="28"/>
      <c r="O13" s="29">
        <f>SUM(B13:N13)</f>
        <v>1097804.82</v>
      </c>
    </row>
    <row r="14" spans="1:17" ht="31.5" customHeight="1">
      <c r="A14" s="17" t="s">
        <v>22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/>
      <c r="K14" s="28"/>
      <c r="L14" s="28"/>
      <c r="M14" s="28"/>
      <c r="N14" s="28"/>
      <c r="O14" s="29">
        <f>SUM(B14:N14)</f>
        <v>0</v>
      </c>
      <c r="Q14" s="18"/>
    </row>
    <row r="15" spans="1:15" ht="25.5" customHeight="1">
      <c r="A15" s="23" t="s">
        <v>21</v>
      </c>
      <c r="B15" s="30">
        <v>597804.8200000001</v>
      </c>
      <c r="C15" s="30">
        <f aca="true" t="shared" si="1" ref="C15:I15">SUM(C13:C14)</f>
        <v>0</v>
      </c>
      <c r="D15" s="30">
        <f t="shared" si="1"/>
        <v>0</v>
      </c>
      <c r="E15" s="30">
        <f t="shared" si="1"/>
        <v>0</v>
      </c>
      <c r="F15" s="30">
        <f t="shared" si="1"/>
        <v>0</v>
      </c>
      <c r="G15" s="30">
        <f t="shared" si="1"/>
        <v>500000</v>
      </c>
      <c r="H15" s="30">
        <f t="shared" si="1"/>
        <v>0</v>
      </c>
      <c r="I15" s="30">
        <f t="shared" si="1"/>
        <v>0</v>
      </c>
      <c r="J15" s="30"/>
      <c r="K15" s="30"/>
      <c r="L15" s="30"/>
      <c r="M15" s="30"/>
      <c r="N15" s="30"/>
      <c r="O15" s="31">
        <f>SUM(O13:O14)</f>
        <v>1097804.82</v>
      </c>
    </row>
    <row r="16" spans="1:15" s="21" customFormat="1" ht="25.5" customHeight="1">
      <c r="A16" s="25" t="s">
        <v>20</v>
      </c>
      <c r="B16" s="34">
        <f>B11+B15</f>
        <v>4129985.200000001</v>
      </c>
      <c r="C16" s="34">
        <f aca="true" t="shared" si="2" ref="C16:N16">C11+C15</f>
        <v>0</v>
      </c>
      <c r="D16" s="34">
        <f t="shared" si="2"/>
        <v>26328.139999999847</v>
      </c>
      <c r="E16" s="34">
        <f t="shared" si="2"/>
        <v>29850.48</v>
      </c>
      <c r="F16" s="34">
        <f t="shared" si="2"/>
        <v>31925.93</v>
      </c>
      <c r="G16" s="34">
        <f t="shared" si="2"/>
        <v>524910.15</v>
      </c>
      <c r="H16" s="34">
        <f>H11+H15</f>
        <v>41639.920000000006</v>
      </c>
      <c r="I16" s="34">
        <f>I11+I15</f>
        <v>38372.399999999994</v>
      </c>
      <c r="J16" s="34">
        <f t="shared" si="2"/>
        <v>0</v>
      </c>
      <c r="K16" s="34">
        <f t="shared" si="2"/>
        <v>0</v>
      </c>
      <c r="L16" s="34">
        <f t="shared" si="2"/>
        <v>0</v>
      </c>
      <c r="M16" s="34">
        <f t="shared" si="2"/>
        <v>0</v>
      </c>
      <c r="N16" s="34">
        <f t="shared" si="2"/>
        <v>0</v>
      </c>
      <c r="O16" s="34">
        <f>O11+O15</f>
        <v>4823012.220000001</v>
      </c>
    </row>
    <row r="17" spans="1:15" ht="25.5" customHeight="1">
      <c r="A17" s="1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22"/>
    </row>
    <row r="18" spans="1:5" s="13" customFormat="1" ht="66" customHeight="1">
      <c r="A18" s="27" t="s">
        <v>26</v>
      </c>
      <c r="B18" s="12"/>
      <c r="C18" s="12"/>
      <c r="D18" s="12"/>
      <c r="E18" s="12"/>
    </row>
    <row r="19" spans="1:15" ht="14.25" customHeight="1">
      <c r="A19" s="26" t="s">
        <v>25</v>
      </c>
      <c r="C19" s="15"/>
      <c r="O19" s="18"/>
    </row>
    <row r="20" ht="14.25" customHeight="1">
      <c r="A20" s="21" t="s">
        <v>28</v>
      </c>
    </row>
  </sheetData>
  <sheetProtection selectLockedCells="1" selectUnlockedCells="1"/>
  <mergeCells count="3">
    <mergeCell ref="K2:O2"/>
    <mergeCell ref="A3:E3"/>
    <mergeCell ref="C5:O5"/>
  </mergeCells>
  <printOptions horizontalCentered="1"/>
  <pageMargins left="0.3937007874015748" right="0.4330708661417323" top="0.2755905511811024" bottom="0.5118110236220472" header="0.5118110236220472" footer="0.5118110236220472"/>
  <pageSetup firstPageNumber="1" useFirstPageNumber="1" fitToHeight="1" fitToWidth="1" horizontalDpi="300" verticalDpi="300" orientation="landscape" pageOrder="overThenDown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Marchel Bruno Souza Costa</cp:lastModifiedBy>
  <cp:lastPrinted>2022-09-09T14:32:22Z</cp:lastPrinted>
  <dcterms:created xsi:type="dcterms:W3CDTF">2017-08-21T15:52:33Z</dcterms:created>
  <dcterms:modified xsi:type="dcterms:W3CDTF">2022-09-09T14:33:30Z</dcterms:modified>
  <cp:category/>
  <cp:version/>
  <cp:contentType/>
  <cp:contentStatus/>
</cp:coreProperties>
</file>