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02.Fevereiro/"/>
    </mc:Choice>
  </mc:AlternateContent>
  <xr:revisionPtr revIDLastSave="9" documentId="8_{2E0A31B5-FFCA-46D8-B281-11E2EB10E5E5}" xr6:coauthVersionLast="47" xr6:coauthVersionMax="47" xr10:uidLastSave="{E8CE1B37-A551-424C-8A49-6FB6ECA12E8D}"/>
  <bookViews>
    <workbookView xWindow="-120" yWindow="-120" windowWidth="29040" windowHeight="15840" xr2:uid="{F87B6A7B-9B8E-4CC1-9453-3D501E4E231C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L17" i="1"/>
  <c r="L16" i="1"/>
  <c r="L15" i="1"/>
  <c r="L14" i="1"/>
  <c r="L12" i="1"/>
  <c r="L11" i="1"/>
  <c r="L9" i="1"/>
  <c r="L7" i="1"/>
  <c r="A2" i="1"/>
</calcChain>
</file>

<file path=xl/sharedStrings.xml><?xml version="1.0" encoding="utf-8"?>
<sst xmlns="http://schemas.openxmlformats.org/spreadsheetml/2006/main" count="96" uniqueCount="67">
  <si>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</si>
  <si>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</si>
  <si>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</si>
  <si>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</si>
  <si>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</si>
  <si>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</si>
  <si>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</si>
  <si>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</si>
  <si>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</si>
  <si>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</si>
  <si>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</si>
  <si>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</si>
  <si>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</si>
  <si>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</si>
  <si>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</si>
  <si>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</si>
  <si>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 xml:space="preserve"> VANIAS BATISTA MENDONÇA</t>
  </si>
  <si>
    <t>Liquidação da NE nº 2024NE0000094 - Referente a locação de imóvel à PGJ/AM por Vanias B Mendonça (prédio av. André Horizonte), relativo a janeiro de 2024, conforme contrato nº 016/2020/PGJ, recibo nº 01/2024 e SEI nº 2024.002479.</t>
  </si>
  <si>
    <t>Recibo 01/2024</t>
  </si>
  <si>
    <t>291/2024</t>
  </si>
  <si>
    <t>-</t>
  </si>
  <si>
    <t>2024.002479</t>
  </si>
  <si>
    <t xml:space="preserve"> JOSIELE SILVA DE SOUZA</t>
  </si>
  <si>
    <t>Liquidação da NE nº 2024NE0000024 - Ref. a Locação de imóvel localizado na  Avenida Amazonas,  referente a JANEIRO/2024 conforme recibo 02/2024 - C.A, 003/2023-MP/PGJ e demais documentos do PI-SEI 2024.003029</t>
  </si>
  <si>
    <t>293/2024</t>
  </si>
  <si>
    <t>2024.003029</t>
  </si>
  <si>
    <t xml:space="preserve"> GABRIEL AGUIAR DE LIMA</t>
  </si>
  <si>
    <t>Liquidação da NE nº 2024NE0000020 - Ref. a Locação do imóvel situado na Rua Rio de Janeiro n.º 57, Centro - Manacapuru/AM, referente a JANEIRO/2024 - C.A, 031/2021 – MP/PGJ, conforme Recibo 02/2024 e SEI 2024.002992.</t>
  </si>
  <si>
    <t>294/2024</t>
  </si>
  <si>
    <t>2024.002992</t>
  </si>
  <si>
    <t xml:space="preserve"> MARIA DA GLORIA DA SILVA CONRADO</t>
  </si>
  <si>
    <t>Liquidação da NE nº 2024NE0000028 - Referente a locação de imóvel à PGJ/AM por Maria da Glória da Silva Conrado (prédio promotoria Eirunepé/Am), relativo a janeiro de 2024, conforme contrato nº 012/2023/PGJ, recibo nº 01/2024 e SEI nº 2024.002704.</t>
  </si>
  <si>
    <t>311/2024</t>
  </si>
  <si>
    <t>2024.002704</t>
  </si>
  <si>
    <t xml:space="preserve"> SENCINET BRASIL SERVICOS DE TELECOMUNICACOES LTDA</t>
  </si>
  <si>
    <t xml:space="preserve">Liquidação da NE nº 2023NE0001495 - Ref. Parcela Prest. Serv. de Locação de equipamentos para links de comunicação, C.A..º 013/2021-MP/PGJ - 2ª TA, ref. a Dezembro de 2023, descritos na  NF-e nº 018161 e SEI 2024.000654.
</t>
  </si>
  <si>
    <t>Fatura nº 18161</t>
  </si>
  <si>
    <t>315/2024</t>
  </si>
  <si>
    <t>2024.000654</t>
  </si>
  <si>
    <t>Liquidação da NE nº 2024NE0000047 - Ref. a Solicitação de pagamento dos serviços de comunicação vsat banda Ku,C.A. n.º 022/2021-MP/PGJ - 3ª T.A., ref. a Dezembro de 2023, descritos na NF-e nº 018162 e SEI 2024.000657.</t>
  </si>
  <si>
    <t>Fatura nº 18162</t>
  </si>
  <si>
    <t>339/2024</t>
  </si>
  <si>
    <t>2024.000657</t>
  </si>
  <si>
    <t xml:space="preserve"> COENCIL EMPREENDIMENTOS IMOBILIÁRIOS LTDA</t>
  </si>
  <si>
    <t xml:space="preserve">Liquidação da NE nº 2024NE0000012 - Referente a locação de imóvel à PGJ/AM por Coencil Empreendimentos (prédio rua São Luiz), relativo a janeiro de 2024, conforme contrato nº 031/2021/PGJ, recibo nº 64/2024 e SEI nº 2024.002584 (parte 2).
</t>
  </si>
  <si>
    <t>Recibo 64/2024</t>
  </si>
  <si>
    <t>375/2024</t>
  </si>
  <si>
    <t xml:space="preserve">2024.002584 </t>
  </si>
  <si>
    <t xml:space="preserve"> SAMUEL MENDES DA SILVA</t>
  </si>
  <si>
    <t xml:space="preserve">Liquidação da NE nº 2024NE0000045 - Ref. a Locação de imóvel, referente a JANEIRO/2024 conforme recibo 02/2024(1242894)(pág.3) - C.A. 004/2023 - MP/PGJ e SE 2024.002490.
</t>
  </si>
  <si>
    <t>377/2024</t>
  </si>
  <si>
    <t>2024.002490</t>
  </si>
  <si>
    <t xml:space="preserve">Liquidação da NE nº 2023NE0000012 - Referente a locação de imóvel à PGJ/AM por Coencil Empreendimentos (prédio rua São Luiz), relativo a janeiro de 2024, conforme contrato nº 031/2021/PGJ, recibo nº 64/2024 e SEI nº 2024.002584.
</t>
  </si>
  <si>
    <t>378/2024</t>
  </si>
  <si>
    <t>2024.002584</t>
  </si>
  <si>
    <t xml:space="preserve"> ALVES LIRA LTDA</t>
  </si>
  <si>
    <t xml:space="preserve">Liquidação da NE nº 2024NE0000002 - Ref. a Locação de imóvel situado na Rua Belo Horizonte, , referente a JANEIRO/2024 conforme recibo 02/2024- C.A. 016/2020-MP/PGJ e demais documentos do PI-SEI 2024.003291
</t>
  </si>
  <si>
    <t>379/2024</t>
  </si>
  <si>
    <t>2024.003291</t>
  </si>
  <si>
    <t xml:space="preserve"> JOZIVAN DOS SANTOS SOUZA</t>
  </si>
  <si>
    <t xml:space="preserve">Liquidação da NE nº 2024NE0000025 - Ref. a Locação de imóvel da Promotoria de Justiça da Comarca de Barreirinha/AM, Janeiro/2024, conf. 1º T.A. do C.A. nº 006/2023-MP/PGJ, Recibo de Aluguel s/n e SEI 2024.003907.
</t>
  </si>
  <si>
    <t>481/2024</t>
  </si>
  <si>
    <t>2024.003907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</si>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</sst>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9" fillId="0" borderId="0" applyBorder="0" applyProtection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left" wrapText="1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left" wrapText="1"/>
    </xf>
    <xf numFmtId="0" fontId="5" fillId="0" borderId="1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Border="1" applyAlignment="1" applyProtection="1">
      <alignment wrapText="1"/>
    </xf>
    <xf numFmtId="0" fontId="9" fillId="0" borderId="2" xfId="2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0" fontId="9" fillId="0" borderId="2" xfId="2" applyBorder="1" applyAlignment="1" applyProtection="1">
      <alignment horizontal="center" vertical="center"/>
    </xf>
    <xf numFmtId="167" fontId="8" fillId="0" borderId="2" xfId="1" applyFont="1" applyBorder="1" applyAlignment="1" applyProtection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 wrapText="1"/>
    </xf>
    <xf numFmtId="0" fontId="9" fillId="0" borderId="2" xfId="2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3" xfId="0" applyBorder="1"/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A12F2BF7-8D55-4117-9876-C744E320269D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CBC7D7A0-7475-4284-B9F0-0D1A6BEA320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02.Fevereiro/2.ORDEM_CRONOL&#211;GICA_%20DE_%20PAGAMENTOS_FEVEREIRO.xlsx" TargetMode="External"/><Relationship Id="rId1" Type="http://schemas.openxmlformats.org/officeDocument/2006/relationships/externalLinkPath" Target="2.ORDEM_CRONOL&#211;GICA_%20DE_%20PAGAMENTOS_FEVER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FEVEREIRO/2024</v>
          </cell>
        </row>
        <row r="52">
          <cell r="A52" t="str">
            <v>Data da última atualização:14/04/2024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4/Fevereiro/Notas_Fiscais/Loca%C3%A7%C3%B5es/RECIBO_64_2024_COENCIL_fe103.pdf" TargetMode="External"/><Relationship Id="rId13" Type="http://schemas.openxmlformats.org/officeDocument/2006/relationships/hyperlink" Target="https://www.mpam.mp.br/images/2_TA_ao_CT_N%C2%BA_031-2021_-_MP-PGJ_8d986.pdf" TargetMode="External"/><Relationship Id="rId18" Type="http://schemas.openxmlformats.org/officeDocument/2006/relationships/hyperlink" Target="https://www.mpam.mp.br/images/1%C2%BA_TA_ao_CT_06-2023_-_MP-PGJ_5fcdc.pdf" TargetMode="External"/><Relationship Id="rId3" Type="http://schemas.openxmlformats.org/officeDocument/2006/relationships/hyperlink" Target="https://www.mpam.mp.br/images/Transpar%C3%AAncia_2024/Fevereiro/Notas_Fiscais/Loca%C3%A7%C3%B5es/RECIBO_01_2024_GABRIEL_c8ece.pdf" TargetMode="External"/><Relationship Id="rId21" Type="http://schemas.openxmlformats.org/officeDocument/2006/relationships/hyperlink" Target="https://www.mpam.mp.br/images/Transpar%C3%AAncia_2024/Fevereiro/Notas_Fiscais/Loca%C3%A7%C3%B5es/FATURA_18162_2024_SENCINET_8642c.pdf" TargetMode="External"/><Relationship Id="rId7" Type="http://schemas.openxmlformats.org/officeDocument/2006/relationships/hyperlink" Target="https://www.mpam.mp.br/images/Transpar%C3%AAncia_2024/Fevereiro/Notas_Fiscais/Loca%C3%A7%C3%B5es/RECIBO_01_2024_SAMUEL_2d0ae.pdf" TargetMode="External"/><Relationship Id="rId12" Type="http://schemas.openxmlformats.org/officeDocument/2006/relationships/hyperlink" Target="https://www.mpam.mp.br/images/1%C2%BA_TA_ao_CT_003-2023_-_MP-PGJ_17eef.pdf" TargetMode="External"/><Relationship Id="rId17" Type="http://schemas.openxmlformats.org/officeDocument/2006/relationships/hyperlink" Target="https://www.mpam.mp.br/images/3%C2%BA_TAP_a_CT_n%C2%BA_16-2020_-_MP-PGJ_-_2022.016682_e1fd1.pdf" TargetMode="External"/><Relationship Id="rId2" Type="http://schemas.openxmlformats.org/officeDocument/2006/relationships/hyperlink" Target="https://www.mpam.mp.br/images/Transpar%C3%AAncia_2024/Fevereiro/Notas_Fiscais/Loca%C3%A7%C3%B5es/RECIBO_01_2024_JOSIELE_b7873.pdf" TargetMode="External"/><Relationship Id="rId16" Type="http://schemas.openxmlformats.org/officeDocument/2006/relationships/hyperlink" Target="https://www.mpam.mp.br/images/1_TA_ao_CT_N%C2%BA_032-2018_-_MP-PGJ_30e04.pdf" TargetMode="External"/><Relationship Id="rId20" Type="http://schemas.openxmlformats.org/officeDocument/2006/relationships/hyperlink" Target="https://www.mpam.mp.br/images/2%C2%BA_TA_ao_CT_013-2021_-_MP-PGJ_f9615.pdf" TargetMode="External"/><Relationship Id="rId1" Type="http://schemas.openxmlformats.org/officeDocument/2006/relationships/hyperlink" Target="https://www.mpam.mp.br/images/Transpar%C3%AAncia_2024/Fevereiro/Notas_Fiscais/Loca%C3%A7%C3%B5es/RECIBO_01_2024_VANIAS_d44a9.pdf" TargetMode="External"/><Relationship Id="rId6" Type="http://schemas.openxmlformats.org/officeDocument/2006/relationships/hyperlink" Target="https://www.mpam.mp.br/images/Transpar%C3%AAncia_2024/Fevereiro/Notas_Fiscais/Loca%C3%A7%C3%B5es/RECIBO_64_2024_COENCIL_fe103.pdf" TargetMode="External"/><Relationship Id="rId11" Type="http://schemas.openxmlformats.org/officeDocument/2006/relationships/hyperlink" Target="https://www.mpam.mp.br/images/2%C2%BA_TAP_a_CT_n%C2%BA_33-2019_-_MP-PGJ_-_2021.018738_0778e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mpam.mp.br/images/Transpar%C3%AAncia_2024/Fevereiro/Notas_Fiscais/Loca%C3%A7%C3%B5es/FATURA_18161_2024_SENCINET_62c78.pdf" TargetMode="External"/><Relationship Id="rId15" Type="http://schemas.openxmlformats.org/officeDocument/2006/relationships/hyperlink" Target="https://www.mpam.mp.br/images/1_TA_ao_CT_N%C2%BA_032-2018_-_MP-PGJ_30e04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mpam.mp.br/images/Transpar%C3%AAncia_2024/Fevereiro/Notas_Fiscais/Loca%C3%A7%C3%B5es/RECIBO_01_2024_JOZIVAN_56bda.pdf" TargetMode="External"/><Relationship Id="rId19" Type="http://schemas.openxmlformats.org/officeDocument/2006/relationships/hyperlink" Target="https://www.mpam.mp.br/images/2%C2%BA_TA_ao_CT_004-2021_-_MP-PGJ_ca5e0.pdf" TargetMode="External"/><Relationship Id="rId4" Type="http://schemas.openxmlformats.org/officeDocument/2006/relationships/hyperlink" Target="https://www.mpam.mp.br/images/Transpar%C3%AAncia_2024/Fevereiro/Notas_Fiscais/Loca%C3%A7%C3%B5es/RECIBO_01_2024_MARIA_b6ff7.pdf" TargetMode="External"/><Relationship Id="rId9" Type="http://schemas.openxmlformats.org/officeDocument/2006/relationships/hyperlink" Target="https://www.mpam.mp.br/images/Transpar%C3%AAncia_2024/Fevereiro/Notas_Fiscais/Loca%C3%A7%C3%B5es/RECIBO_01_2024_ALVES_d670d.pdf" TargetMode="External"/><Relationship Id="rId14" Type="http://schemas.openxmlformats.org/officeDocument/2006/relationships/hyperlink" Target="https://www.mpam.mp.br/images/CT_12-2023_-_MP-PGJ_f3cba.pdf" TargetMode="External"/><Relationship Id="rId22" Type="http://schemas.openxmlformats.org/officeDocument/2006/relationships/hyperlink" Target="https://www.mpam.mp.br/images/3_TA_ao_CT_N%C2%BA_022-2021_-_MP-PGJ_3d4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4C97-CDE9-4B4A-8D8E-3B26605CBDE8}">
  <sheetPr>
    <pageSetUpPr fitToPage="1"/>
  </sheetPr>
  <dimension ref="A1:M22"/>
  <sheetViews>
    <sheetView tabSelected="1" zoomScale="85" zoomScaleNormal="85" workbookViewId="0">
      <selection activeCell="I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FEVEREIRO/2024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135">
      <c r="A7" s="13" t="s">
        <v>15</v>
      </c>
      <c r="B7" s="14">
        <v>1</v>
      </c>
      <c r="C7" s="14">
        <v>3146650215</v>
      </c>
      <c r="D7" s="15" t="s">
        <v>16</v>
      </c>
      <c r="E7" s="16" t="s">
        <v>17</v>
      </c>
      <c r="F7" s="17" t="s">
        <v>18</v>
      </c>
      <c r="G7" s="18">
        <v>45338</v>
      </c>
      <c r="H7" s="19" t="s">
        <v>19</v>
      </c>
      <c r="I7" s="20">
        <v>24545.87</v>
      </c>
      <c r="J7" s="21">
        <v>45398</v>
      </c>
      <c r="K7" s="15" t="s">
        <v>20</v>
      </c>
      <c r="L7" s="20">
        <f>18847.08+5698.79</f>
        <v>24545.870000000003</v>
      </c>
      <c r="M7" s="19" t="s">
        <v>21</v>
      </c>
    </row>
    <row r="8" spans="1:13" ht="120">
      <c r="A8" s="13" t="s">
        <v>15</v>
      </c>
      <c r="B8" s="14">
        <v>2</v>
      </c>
      <c r="C8" s="14">
        <v>5155244250</v>
      </c>
      <c r="D8" s="15" t="s">
        <v>22</v>
      </c>
      <c r="E8" s="16" t="s">
        <v>23</v>
      </c>
      <c r="F8" s="22" t="s">
        <v>18</v>
      </c>
      <c r="G8" s="18">
        <v>45341</v>
      </c>
      <c r="H8" s="19" t="s">
        <v>24</v>
      </c>
      <c r="I8" s="23">
        <v>1900</v>
      </c>
      <c r="J8" s="18">
        <v>45342</v>
      </c>
      <c r="K8" s="15" t="s">
        <v>20</v>
      </c>
      <c r="L8" s="23">
        <v>1900</v>
      </c>
      <c r="M8" s="19" t="s">
        <v>25</v>
      </c>
    </row>
    <row r="9" spans="1:13" ht="120">
      <c r="A9" s="13" t="s">
        <v>15</v>
      </c>
      <c r="B9" s="14">
        <v>3</v>
      </c>
      <c r="C9" s="24">
        <v>6330703272</v>
      </c>
      <c r="D9" s="15" t="s">
        <v>26</v>
      </c>
      <c r="E9" s="16" t="s">
        <v>27</v>
      </c>
      <c r="F9" s="22" t="s">
        <v>18</v>
      </c>
      <c r="G9" s="18">
        <v>45341</v>
      </c>
      <c r="H9" s="19" t="s">
        <v>28</v>
      </c>
      <c r="I9" s="23">
        <v>8266.74</v>
      </c>
      <c r="J9" s="21">
        <v>45342</v>
      </c>
      <c r="K9" s="15" t="s">
        <v>20</v>
      </c>
      <c r="L9" s="23">
        <f>7044.71+1222.03</f>
        <v>8266.74</v>
      </c>
      <c r="M9" s="19" t="s">
        <v>29</v>
      </c>
    </row>
    <row r="10" spans="1:13" ht="150">
      <c r="A10" s="13" t="s">
        <v>15</v>
      </c>
      <c r="B10" s="14">
        <v>4</v>
      </c>
      <c r="C10" s="15">
        <v>40746380291</v>
      </c>
      <c r="D10" s="25" t="s">
        <v>30</v>
      </c>
      <c r="E10" s="26" t="s">
        <v>31</v>
      </c>
      <c r="F10" s="22" t="s">
        <v>18</v>
      </c>
      <c r="G10" s="18">
        <v>45341</v>
      </c>
      <c r="H10" s="19" t="s">
        <v>32</v>
      </c>
      <c r="I10" s="20">
        <v>2500</v>
      </c>
      <c r="J10" s="21">
        <v>45342</v>
      </c>
      <c r="K10" s="15" t="s">
        <v>20</v>
      </c>
      <c r="L10" s="20">
        <v>2500</v>
      </c>
      <c r="M10" s="19" t="s">
        <v>33</v>
      </c>
    </row>
    <row r="11" spans="1:13" ht="150">
      <c r="A11" s="13" t="s">
        <v>15</v>
      </c>
      <c r="B11" s="14">
        <v>5</v>
      </c>
      <c r="C11" s="14">
        <v>33179565000137</v>
      </c>
      <c r="D11" s="15" t="s">
        <v>34</v>
      </c>
      <c r="E11" s="16" t="s">
        <v>35</v>
      </c>
      <c r="F11" s="17" t="s">
        <v>36</v>
      </c>
      <c r="G11" s="18">
        <v>45341</v>
      </c>
      <c r="H11" s="19" t="s">
        <v>37</v>
      </c>
      <c r="I11" s="23">
        <v>9604.19</v>
      </c>
      <c r="J11" s="21">
        <v>45342</v>
      </c>
      <c r="K11" s="15" t="s">
        <v>20</v>
      </c>
      <c r="L11" s="23">
        <f>9143.19+461</f>
        <v>9604.19</v>
      </c>
      <c r="M11" s="19" t="s">
        <v>38</v>
      </c>
    </row>
    <row r="12" spans="1:13" ht="135">
      <c r="A12" s="13" t="s">
        <v>15</v>
      </c>
      <c r="B12" s="14">
        <v>6</v>
      </c>
      <c r="C12" s="14">
        <v>33179565000137</v>
      </c>
      <c r="D12" s="15" t="s">
        <v>34</v>
      </c>
      <c r="E12" s="16" t="s">
        <v>39</v>
      </c>
      <c r="F12" s="17" t="s">
        <v>40</v>
      </c>
      <c r="G12" s="18">
        <v>45342</v>
      </c>
      <c r="H12" s="19" t="s">
        <v>41</v>
      </c>
      <c r="I12" s="23">
        <v>22123.53</v>
      </c>
      <c r="J12" s="21">
        <v>45342</v>
      </c>
      <c r="K12" s="15" t="s">
        <v>20</v>
      </c>
      <c r="L12" s="23">
        <f>21061.6+1061.93</f>
        <v>22123.53</v>
      </c>
      <c r="M12" s="19" t="s">
        <v>42</v>
      </c>
    </row>
    <row r="13" spans="1:13" ht="150">
      <c r="A13" s="13" t="s">
        <v>15</v>
      </c>
      <c r="B13" s="14">
        <v>7</v>
      </c>
      <c r="C13" s="14">
        <v>84468636000152</v>
      </c>
      <c r="D13" s="25" t="s">
        <v>43</v>
      </c>
      <c r="E13" s="26" t="s">
        <v>44</v>
      </c>
      <c r="F13" s="17" t="s">
        <v>45</v>
      </c>
      <c r="G13" s="18">
        <v>45343</v>
      </c>
      <c r="H13" s="19" t="s">
        <v>46</v>
      </c>
      <c r="I13" s="23">
        <v>119698.94</v>
      </c>
      <c r="J13" s="21">
        <v>45343</v>
      </c>
      <c r="K13" s="15" t="s">
        <v>20</v>
      </c>
      <c r="L13" s="23">
        <v>119698.94</v>
      </c>
      <c r="M13" s="19" t="s">
        <v>47</v>
      </c>
    </row>
    <row r="14" spans="1:13" ht="120">
      <c r="A14" s="13" t="s">
        <v>15</v>
      </c>
      <c r="B14" s="14">
        <v>8</v>
      </c>
      <c r="C14" s="15">
        <v>81838018115</v>
      </c>
      <c r="D14" s="25" t="s">
        <v>48</v>
      </c>
      <c r="E14" s="26" t="s">
        <v>49</v>
      </c>
      <c r="F14" s="22" t="s">
        <v>18</v>
      </c>
      <c r="G14" s="18">
        <v>45343</v>
      </c>
      <c r="H14" s="19" t="s">
        <v>50</v>
      </c>
      <c r="I14" s="20">
        <v>2994.5</v>
      </c>
      <c r="J14" s="18">
        <v>45343</v>
      </c>
      <c r="K14" s="15" t="s">
        <v>20</v>
      </c>
      <c r="L14" s="20">
        <f>2981.72+12.78</f>
        <v>2994.5</v>
      </c>
      <c r="M14" s="19" t="s">
        <v>51</v>
      </c>
    </row>
    <row r="15" spans="1:13" ht="150">
      <c r="A15" s="13" t="s">
        <v>15</v>
      </c>
      <c r="B15" s="14">
        <v>9</v>
      </c>
      <c r="C15" s="15">
        <v>84468636000152</v>
      </c>
      <c r="D15" s="25" t="s">
        <v>43</v>
      </c>
      <c r="E15" s="26" t="s">
        <v>52</v>
      </c>
      <c r="F15" s="17" t="s">
        <v>45</v>
      </c>
      <c r="G15" s="18">
        <v>45343</v>
      </c>
      <c r="H15" s="19" t="s">
        <v>53</v>
      </c>
      <c r="I15" s="20">
        <v>6847.57</v>
      </c>
      <c r="J15" s="18">
        <v>45343</v>
      </c>
      <c r="K15" s="15" t="s">
        <v>20</v>
      </c>
      <c r="L15" s="20">
        <f>6074.23+773.34</f>
        <v>6847.57</v>
      </c>
      <c r="M15" s="19" t="s">
        <v>54</v>
      </c>
    </row>
    <row r="16" spans="1:13" ht="135">
      <c r="A16" s="13" t="s">
        <v>15</v>
      </c>
      <c r="B16" s="14">
        <v>10</v>
      </c>
      <c r="C16" s="15">
        <v>5828884000190</v>
      </c>
      <c r="D16" s="25" t="s">
        <v>55</v>
      </c>
      <c r="E16" s="26" t="s">
        <v>56</v>
      </c>
      <c r="F16" s="22" t="s">
        <v>18</v>
      </c>
      <c r="G16" s="18">
        <v>45343</v>
      </c>
      <c r="H16" s="19" t="s">
        <v>57</v>
      </c>
      <c r="I16" s="20">
        <v>96328.06</v>
      </c>
      <c r="J16" s="18">
        <v>45343</v>
      </c>
      <c r="K16" s="15" t="s">
        <v>20</v>
      </c>
      <c r="L16" s="20">
        <f>91704.31+4623.75</f>
        <v>96328.06</v>
      </c>
      <c r="M16" s="19" t="s">
        <v>58</v>
      </c>
    </row>
    <row r="17" spans="1:13" ht="135">
      <c r="A17" s="13" t="s">
        <v>15</v>
      </c>
      <c r="B17" s="14">
        <v>11</v>
      </c>
      <c r="C17" s="14">
        <v>45629331272</v>
      </c>
      <c r="D17" s="25" t="s">
        <v>59</v>
      </c>
      <c r="E17" s="26" t="s">
        <v>60</v>
      </c>
      <c r="F17" s="22" t="s">
        <v>18</v>
      </c>
      <c r="G17" s="18">
        <v>45349</v>
      </c>
      <c r="H17" s="19" t="s">
        <v>61</v>
      </c>
      <c r="I17" s="20">
        <v>6000</v>
      </c>
      <c r="J17" s="18">
        <v>45349</v>
      </c>
      <c r="K17" s="15" t="s">
        <v>20</v>
      </c>
      <c r="L17" s="20">
        <f>5401.33+598.67</f>
        <v>6000</v>
      </c>
      <c r="M17" s="19" t="s">
        <v>62</v>
      </c>
    </row>
    <row r="18" spans="1:13">
      <c r="A18" s="27" t="s">
        <v>63</v>
      </c>
      <c r="B18" s="27"/>
      <c r="C18" s="27"/>
      <c r="D18" s="3"/>
      <c r="J18" s="28"/>
      <c r="K18" s="29"/>
      <c r="L18" s="28"/>
    </row>
    <row r="19" spans="1:13">
      <c r="A19" s="30" t="str">
        <f>[1]Bens!A52</f>
        <v>Data da última atualização:14/04/2024</v>
      </c>
      <c r="B19" s="31"/>
      <c r="C19" s="3"/>
      <c r="D19" s="1"/>
    </row>
    <row r="20" spans="1:13">
      <c r="A20" s="32" t="s">
        <v>64</v>
      </c>
      <c r="B20" s="32"/>
      <c r="C20" s="32"/>
      <c r="D20" s="32"/>
    </row>
    <row r="21" spans="1:13">
      <c r="A21" s="32" t="s">
        <v>65</v>
      </c>
      <c r="B21" s="32"/>
      <c r="C21" s="32"/>
      <c r="D21" s="32"/>
    </row>
    <row r="22" spans="1:13">
      <c r="A22" s="32" t="s">
        <v>66</v>
      </c>
      <c r="B22" s="32"/>
      <c r="C22" s="32"/>
      <c r="D22" s="1"/>
    </row>
  </sheetData>
  <mergeCells count="1">
    <mergeCell ref="A2:M2"/>
  </mergeCells>
  <conditionalFormatting sqref="C7:C17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5A41CCB1-5EF6-4F99-B32E-EAB9790FCCAD}"/>
    <hyperlink ref="F8" r:id="rId2" xr:uid="{BECB81BF-E589-4627-A249-2E79F4B25CA4}"/>
    <hyperlink ref="F9" r:id="rId3" xr:uid="{3BB6A0D2-700D-4973-8045-EEE22E83CA81}"/>
    <hyperlink ref="F10" r:id="rId4" xr:uid="{DCD9670A-8B70-45F1-81A4-088D586B5F3A}"/>
    <hyperlink ref="F11" r:id="rId5" xr:uid="{F9A1AC85-6C84-4BCC-BECD-9AC8CD0DFE16}"/>
    <hyperlink ref="F13" r:id="rId6" xr:uid="{F7C7592B-9E83-4005-B339-3047BCE157C9}"/>
    <hyperlink ref="F14" r:id="rId7" xr:uid="{10AE79BE-9EEA-4B3E-96CA-863833F3A078}"/>
    <hyperlink ref="F15" r:id="rId8" xr:uid="{9F0EB4BC-E727-41F5-8118-A7D8648DD166}"/>
    <hyperlink ref="F16" r:id="rId9" xr:uid="{13ED38A3-2CBB-47BF-960E-8EE813D93BE2}"/>
    <hyperlink ref="F17" r:id="rId10" xr:uid="{BB48CA5E-9BBC-4676-B5DE-90F4C9BFA772}"/>
    <hyperlink ref="E7" r:id="rId11" xr:uid="{94B74783-D407-47E9-ADCD-1189CA69EC55}"/>
    <hyperlink ref="E8" r:id="rId12" xr:uid="{5251C611-A178-4E13-A2B5-014D2FB22667}"/>
    <hyperlink ref="E9" r:id="rId13" xr:uid="{7378768C-4A2D-4F68-95FB-4474CC6F06FB}"/>
    <hyperlink ref="E10" r:id="rId14" xr:uid="{F394C409-025A-45DC-8BDF-54EF01A4AF22}"/>
    <hyperlink ref="E13" r:id="rId15" display="https://www.mpam.mp.br/images/1_TA_ao_CT_N%C2%BA_032-2018_-_MP-PGJ_30e04.pdf" xr:uid="{A7C3B2FE-0586-46C9-A2F5-2E0094672861}"/>
    <hyperlink ref="E15" r:id="rId16" display="https://www.mpam.mp.br/images/1_TA_ao_CT_N%C2%BA_032-2018_-_MP-PGJ_30e04.pdf" xr:uid="{22B5044D-50AB-4B40-AF7A-BDD4B75136CE}"/>
    <hyperlink ref="E16" r:id="rId17" display="https://www.mpam.mp.br/images/3%C2%BA_TAP_a_CT_n%C2%BA_16-2020_-_MP-PGJ_-_2022.016682_e1fd1.pdf" xr:uid="{B59BFE26-CA38-419F-81CE-9FCAB411A340}"/>
    <hyperlink ref="E17" r:id="rId18" display="https://www.mpam.mp.br/images/1%C2%BA_TA_ao_CT_06-2023_-_MP-PGJ_5fcdc.pdf" xr:uid="{770E8D1E-BBAF-4329-9F00-BF783B5EB221}"/>
    <hyperlink ref="E14" r:id="rId19" display="https://www.mpam.mp.br/images/2%C2%BA_TA_ao_CT_004-2021_-_MP-PGJ_ca5e0.pdf" xr:uid="{C435E7C2-4E58-4C1B-9209-5B9A2EFABDE0}"/>
    <hyperlink ref="E11" r:id="rId20" display="https://www.mpam.mp.br/images/2%C2%BA_TA_ao_CT_013-2021_-_MP-PGJ_f9615.pdf" xr:uid="{BE983733-CA44-4706-BBA2-0E5FB187E7DD}"/>
    <hyperlink ref="F12" r:id="rId21" xr:uid="{C1BF95A0-63EA-4EA7-ACC5-40F97DBF3FC3}"/>
    <hyperlink ref="E12" r:id="rId22" xr:uid="{202B2B69-9C24-4587-9DE7-327FF4702CB7}"/>
  </hyperlinks>
  <pageMargins left="0.23622047244094491" right="0.23622047244094491" top="0.19685039370078741" bottom="0.74803149606299213" header="0.31496062992125984" footer="0.31496062992125984"/>
  <pageSetup scale="43" fitToHeight="0" orientation="portrait" r:id="rId23"/>
  <drawing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0" ma:contentTypeDescription="Create a new document." ma:contentTypeScope="" ma:versionID="737b150ea9d040405d9c55a61c90d3f7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d6e157c28c310d0e5a0b6772635069ed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A466B0-A531-4AC3-A8CE-193EE72F012E}"/>
</file>

<file path=customXml/itemProps2.xml><?xml version="1.0" encoding="utf-8"?>
<ds:datastoreItem xmlns:ds="http://schemas.openxmlformats.org/officeDocument/2006/customXml" ds:itemID="{2FC1BB11-BAB2-4F3C-B805-082641172B18}"/>
</file>

<file path=customXml/itemProps3.xml><?xml version="1.0" encoding="utf-8"?>
<ds:datastoreItem xmlns:ds="http://schemas.openxmlformats.org/officeDocument/2006/customXml" ds:itemID="{2528CD87-B186-4D57-9C97-8424DB83F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2024-04-19T20:54:13Z</cp:lastPrinted>
  <dcterms:created xsi:type="dcterms:W3CDTF">2024-04-19T20:52:29Z</dcterms:created>
  <dcterms:modified xsi:type="dcterms:W3CDTF">2024-04-19T20:54:32Z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