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2.Dezembro/"/>
    </mc:Choice>
  </mc:AlternateContent>
  <xr:revisionPtr revIDLastSave="0" documentId="8_{C2636C76-354C-448E-8FFB-A227A81EA8EE}" xr6:coauthVersionLast="47" xr6:coauthVersionMax="47" xr10:uidLastSave="{00000000-0000-0000-0000-000000000000}"/>
  <bookViews>
    <workbookView xWindow="-120" yWindow="-120" windowWidth="29040" windowHeight="15720" xr2:uid="{56EF8127-4AA0-46BE-BDBB-B509A59676F0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L22" i="1"/>
  <c r="L21" i="1"/>
  <c r="L19" i="1"/>
  <c r="L18" i="1"/>
  <c r="L17" i="1"/>
  <c r="L16" i="1"/>
  <c r="L15" i="1"/>
  <c r="L12" i="1"/>
  <c r="L11" i="1"/>
  <c r="L10" i="1"/>
  <c r="L7" i="1"/>
</calcChain>
</file>

<file path=xl/sharedStrings.xml><?xml version="1.0" encoding="utf-8"?>
<sst xmlns="http://schemas.openxmlformats.org/spreadsheetml/2006/main" count="131" uniqueCount="85">
  <si>
    <t>DEZEMBRO/2025</t>
  </si>
  <si>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</si>
  <si>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</si>
  <si>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</si>
  <si>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</si>
  <si>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</si>
  <si>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</si>
  <si>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</si>
  <si>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</si>
  <si>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</si>
  <si>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</si>
  <si>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</si>
  <si>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</si>
  <si>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</si>
  <si>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</si>
  <si>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</si>
  <si>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Dezembro</t>
  </si>
  <si>
    <t>VIA DIRETA TELECOMUNICACOES VIA SATELITE E INTERNET LTDA</t>
  </si>
  <si>
    <t>Liquidação da NE nº 2025NE0000048 - Ref. a prestação de serviços de conectividade a internet, via sátelite (LEO), (CA n° 023/2024 - MP/PGJ) referente a AGOSTO/25 conforme Fatura de Locação nº 08/2025 e demais documentos no PI- SEI 2025.025856.</t>
  </si>
  <si>
    <t>Fatura nº 08/2025</t>
  </si>
  <si>
    <t>3770/2025</t>
  </si>
  <si>
    <t>-</t>
  </si>
  <si>
    <t>2025.025856</t>
  </si>
  <si>
    <t>Liquidação da NE nº 2025NE0000907 - Ref. a prestação de serviços de conectividade a internet, via sátelite (LEO), (CA n° 023/2024 - MP/PGJ) referente a AGOSTO/25 conforme Fatura de Locação nº 08/2025 e demais documentos no PI- SEI 2025.025856.</t>
  </si>
  <si>
    <t>Fatura n° 08/2025</t>
  </si>
  <si>
    <t>3771/2025</t>
  </si>
  <si>
    <t>Liquidação da NE nº 2025NE0001633 - Ref. a prestação de serviços de conectividade a internet, via sátelite (LEO), (CA n° 023/2024 - MP/PGJ) referente a AGOSTO/25 conforme Fatura de Locação nº 08/2025 e demais documentos no PI- SEI 2025.025856.</t>
  </si>
  <si>
    <t>3772/2025</t>
  </si>
  <si>
    <t xml:space="preserve">Liquidação da NE nº 2025NE000163 -Ref. a prestação de serviços de conectividade a internet, via sátelite (LEO), (CA n° 023/2024 - MP/PGJ) referente a SETEMBRO/25 conforme Fatura de Locação nº 09/2025 e demais documentos no PI-SEI 2025.022459. </t>
  </si>
  <si>
    <t>Fatura nº 09/2025</t>
  </si>
  <si>
    <t>3774/2025</t>
  </si>
  <si>
    <t>2025.022459</t>
  </si>
  <si>
    <t>Liquidação da NE nº 2025NE0001633 - Ref. a prestação de serviços de conectividade a internet, via sátelite (LEO), (CA n° 023/2024 - MP/PGJ) referente a OUTUBRO/25 conforme Fatura de Locação nº 10/2025 e demais documentos no PI-SEI 2025.025507.</t>
  </si>
  <si>
    <t>Fatura n° 10/2025</t>
  </si>
  <si>
    <t>3777/2025</t>
  </si>
  <si>
    <t>2025.025507</t>
  </si>
  <si>
    <t>ARTUR SANTOS CARDOSO</t>
  </si>
  <si>
    <t>Liquidação da NE nº 2025NE0001647 - Ref. locação de imóvel CAREIRO DA VÁRZEA (CA N° 011/2024-MP/PGJ) referente ao periodo de 20/10/2025 a 20/11/2025, conforme documentos do PI-SEI 2025.025478.</t>
  </si>
  <si>
    <t>RECIBO 11/2025</t>
  </si>
  <si>
    <t>3791/2025</t>
  </si>
  <si>
    <t>2025.025478</t>
  </si>
  <si>
    <t>MATEUS BRELAZ COSTA</t>
  </si>
  <si>
    <t>Liquidação da NE nº 2025NE0001706 - Ref. a Locação de imóvel localizado na  rua João de Deus, S/Nº, bairro novo Horizonte, Itapiranga-AM, referente a NOVEMBRO/2025 conforme documentos do PI-SEI 2025.026085.</t>
  </si>
  <si>
    <t>3792/2025</t>
  </si>
  <si>
    <t>2025.026085</t>
  </si>
  <si>
    <t>LARISSA DA SILVA SALES</t>
  </si>
  <si>
    <t>Liquidação da NE nº 2025NE0001707 - Ref. a Locação de imóvel localizado na  rua João de Deus, S/Nº, bairro novo Horizonte, Itapiranga-AM, referente a NOVEMBRO/2025 conforme documentos do PI-SEI 2025.026085.</t>
  </si>
  <si>
    <t>3793/2025</t>
  </si>
  <si>
    <t>COENCIL EMPREENDIMENTOS IMOBILIÁRIOS LTDA</t>
  </si>
  <si>
    <t>Liquidação da NE nº 2025NE0002433 - Ref. serviço de locação de imóvel na Rua São Luiz, 624 e Av. Jornalista Umberto Calderaro Filho, 175, Manaus/AM (CA 029/2024-MP/PGJ) relativo a NOVEMBRO/2025 conforme documentos no PI-SEI 2025.026423.</t>
  </si>
  <si>
    <t>Recibo nº 088/2025</t>
  </si>
  <si>
    <t>3900/2025</t>
  </si>
  <si>
    <t>2025.026423</t>
  </si>
  <si>
    <t>VANIAS BATISTA MENDONÇA</t>
  </si>
  <si>
    <t>Liquidação da NE nº 2025NE0002435 - Ref. serv. de locação de imóvel na Av. André Araújo, 129 - Aleixo  (CA 035/2024-MP/PGJ) relativo a Novembro/2025, conforme documentos no SEI 2025.026453.</t>
  </si>
  <si>
    <t>3901/2025</t>
  </si>
  <si>
    <t>2025.026453</t>
  </si>
  <si>
    <t xml:space="preserve"> RAFAEL SANTOS DE OLIVEIRA</t>
  </si>
  <si>
    <t>Liquidação da NE nº 2025NE0001136 - Ref. serv. de locação de imóvel na Rua Costa e Silva, s/nº, Centro – Beruri/AM, CEP: 69.430-000 (CA 014/2025-MP/PGJ) relativo a NOVEMBRO/2025, conforme documentos no SEI 2025.026456.</t>
  </si>
  <si>
    <t>3902/2025</t>
  </si>
  <si>
    <t>2025.026456</t>
  </si>
  <si>
    <t>SAMUEL MENDES DA SILVA</t>
  </si>
  <si>
    <t>Liquidação da NE nº 2025NE0000423 - Ref. locação de imóvel localizado Av. Francisco de Paula, 141, Tancredo Neves, Juruá/AM (CA N° 004/2021-MP/PGJ) relativo ao período de Novembro/2025, conforme documentos do SEI 2025.026464.</t>
  </si>
  <si>
    <t>3903/2025</t>
  </si>
  <si>
    <t>2025.026464</t>
  </si>
  <si>
    <t>ALVES LIRA LTDA</t>
  </si>
  <si>
    <t>Liquidação da NE nº 2025NE0001861 - Ref. serviço de locação do imóvel situado na Rua Belo Horizonte, n° 500, Aleixo (CA 016/2020-MP/PGJ - 4ºT.A.) relativo a NOVEMBRO/2025, conforme documentos no SEI 2025.027392.</t>
  </si>
  <si>
    <t>4123/2025</t>
  </si>
  <si>
    <t>2025.027392</t>
  </si>
  <si>
    <t>JOSIELE SILVA DE SOUZA</t>
  </si>
  <si>
    <t>Liquidação da NE nº 2025NE0002430 - Ref. Locação de imóvel localizado na  Avenida Amazonas, 14, Bairro São Lázaro, Urucurituba-AM, referente a NOVEMBRO/2025 conforme documentos do PI-SEI 2025.027390.</t>
  </si>
  <si>
    <t>4124/2025</t>
  </si>
  <si>
    <t>2025.027390</t>
  </si>
  <si>
    <t>PEDRO CAVALCANTE DA COSTA</t>
  </si>
  <si>
    <t>Liquidação da NE nº 2025NE0000280 - Ref. serv. de locação de imóvel na Avenida Adail de Sá, nº 15-C, Centro, no município de Careiro Castanho/AM - NOVEMBRO/2025,  conforme documentos no SEI 2025.026599.</t>
  </si>
  <si>
    <t>4132/2025</t>
  </si>
  <si>
    <t>2025.026599</t>
  </si>
  <si>
    <t>Liquidação da NE nº 2025NE0002432 - Ref. locação de imóvel CAREIRO DA VÁRZEA (CA N° 011/2024-MP/PGJ) referente ao periodo de 20/11/2025 a 20/12/2025, conforme documentos do PI-SEI 2025.027536.</t>
  </si>
  <si>
    <t>RECIBO 12/2025</t>
  </si>
  <si>
    <t>4140/2025</t>
  </si>
  <si>
    <t>2025.027536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</si>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</sst>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&quot;R$ &quot;* #,##0.00_-;&quot;-R$ &quot;* #,##0.00_-;_-&quot;R$ &quot;* \-??_-;_-@_-"/>
    <numFmt numFmtId="167" formatCode="[$-416]d/m/yyyy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6" fontId="1" fillId="0" borderId="0" applyBorder="0" applyProtection="0"/>
    <xf numFmtId="0" fontId="12" fillId="0" borderId="0" applyBorder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 wrapText="1"/>
    </xf>
    <xf numFmtId="0" fontId="7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2" applyAlignment="1">
      <alignment wrapText="1"/>
    </xf>
    <xf numFmtId="0" fontId="12" fillId="0" borderId="2" xfId="2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1" fillId="0" borderId="2" xfId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 wrapText="1"/>
    </xf>
    <xf numFmtId="166" fontId="11" fillId="0" borderId="2" xfId="1" applyFont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2" fillId="0" borderId="2" xfId="2" applyBorder="1" applyAlignment="1">
      <alignment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2" applyBorder="1" applyAlignment="1">
      <alignment wrapText="1"/>
    </xf>
    <xf numFmtId="0" fontId="12" fillId="0" borderId="0" xfId="2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6" fontId="11" fillId="0" borderId="0" xfId="1" applyFont="1" applyBorder="1" applyAlignment="1" applyProtection="1">
      <alignment vertical="center"/>
    </xf>
    <xf numFmtId="167" fontId="11" fillId="0" borderId="0" xfId="0" applyNumberFormat="1" applyFont="1" applyAlignment="1">
      <alignment horizontal="center" vertical="center" wrapText="1"/>
    </xf>
    <xf numFmtId="49" fontId="11" fillId="0" borderId="0" xfId="0" quotePrefix="1" applyNumberFormat="1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A26F78EC-9425-4D9D-A62E-BE8059BDBA45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FF9F29C2-98AA-4190-91CE-30A5DC91E14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65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2.Dezembro/12.ORDEM_CRONOL&#211;GICA_%20DE_%20PAGAMENTOS_DEZEMBRO.xlsx" TargetMode="External"/><Relationship Id="rId1" Type="http://schemas.openxmlformats.org/officeDocument/2006/relationships/externalLinkPath" Target="12.ORDEM_CRONOL&#211;GICA_%20DE_%20PAGAMENTOS_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4">
          <cell r="A24" t="str">
            <v>Data da última atualização: 07/01/2026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CT_23-2024_-_MP-PGJ_88c32.pdf" TargetMode="External"/><Relationship Id="rId18" Type="http://schemas.openxmlformats.org/officeDocument/2006/relationships/hyperlink" Target="https://www.mpam.mp.br/images/CT_11-2024_-_MP-PGJ_46fc3.pdf" TargetMode="External"/><Relationship Id="rId26" Type="http://schemas.openxmlformats.org/officeDocument/2006/relationships/hyperlink" Target="https://www.mpam.mp.br/images-j5/DOF/2025/Transparencia/Ordem%20Cronologica/Dezembro/Notas/Locacoes/RECIBO_11_2025_JOSIELE.pdf" TargetMode="External"/><Relationship Id="rId3" Type="http://schemas.openxmlformats.org/officeDocument/2006/relationships/hyperlink" Target="https://www.mpam.mp.br/images-j5/DOF/2025/Transparencia/Ordem%20Cronologica/Dezembro/Notas/Locacoes/FATURA_08_2025_VIA_DIRETA.pdf" TargetMode="External"/><Relationship Id="rId21" Type="http://schemas.openxmlformats.org/officeDocument/2006/relationships/hyperlink" Target="https://www.mpam.mp.br/images/CT_29-2024_-_MP-PGJ_3982e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mpam.mp.br/images-j5/DOF/2025/Transparencia/Ordem%20Cronologica/Dezembro/Notas/Locacoes/RECIBO_11_2025_MATEUS_LARISSA.pdf" TargetMode="External"/><Relationship Id="rId12" Type="http://schemas.openxmlformats.org/officeDocument/2006/relationships/hyperlink" Target="https://www.mpam.mp.br/images-j5/DOF/2025/Transparencia/Ordem%20Cronologica/Dezembro/Notas/Locacoes/RECIBO_11_2025_SAMUEL.pdf" TargetMode="External"/><Relationship Id="rId17" Type="http://schemas.openxmlformats.org/officeDocument/2006/relationships/hyperlink" Target="https://www.mpam.mp.br/images/CT_23-2024_-_MP-PGJ_88c32.pdf" TargetMode="External"/><Relationship Id="rId25" Type="http://schemas.openxmlformats.org/officeDocument/2006/relationships/hyperlink" Target="https://www.mpam.mp.br/images-j5/DOF/2025/Transparencia/Ordem%20Cronologica/Dezembro/Notas/Locacoes/RECIBO_11_2025_ALVES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-j5/DOF/2025/Transparencia/Ordem%20Cronologica/Dezembro/Notas/Locacoes/FATURA_08_2025_VIA_DIRETA.pdf" TargetMode="External"/><Relationship Id="rId16" Type="http://schemas.openxmlformats.org/officeDocument/2006/relationships/hyperlink" Target="https://www.mpam.mp.br/images/CT_23-2024_-_MP-PGJ_88c32.pdf" TargetMode="External"/><Relationship Id="rId20" Type="http://schemas.openxmlformats.org/officeDocument/2006/relationships/hyperlink" Target="https://www.mpam.mp.br/images/CT_013-2025_78387.pdf" TargetMode="External"/><Relationship Id="rId29" Type="http://schemas.openxmlformats.org/officeDocument/2006/relationships/hyperlink" Target="https://www.mpam.mp.br/images/CT_n%C2%BA_016-2020-MP-PGJ_5f566.pdf" TargetMode="External"/><Relationship Id="rId1" Type="http://schemas.openxmlformats.org/officeDocument/2006/relationships/hyperlink" Target="https://www.mpam.mp.br/images-j5/DOF/2025/Transparencia/Ordem%20Cronologica/Dezembro/Notas/Locacoes/FATURA_08_2025_VIA_DIRETA.pdf" TargetMode="External"/><Relationship Id="rId6" Type="http://schemas.openxmlformats.org/officeDocument/2006/relationships/hyperlink" Target="https://www.mpam.mp.br/images-j5/DOF/2025/Transparencia/Ordem%20Cronologica/Dezembro/Notas/Locacoes/RECIBO_11_2025_ARTUR.pdf" TargetMode="External"/><Relationship Id="rId11" Type="http://schemas.openxmlformats.org/officeDocument/2006/relationships/hyperlink" Target="https://www.mpam.mp.br/images-j5/DOF/2025/Transparencia/Ordem%20Cronologica/Dezembro/Notas/Locacoes/RECIBO_11_2025_RAFAEL.pdf" TargetMode="External"/><Relationship Id="rId24" Type="http://schemas.openxmlformats.org/officeDocument/2006/relationships/hyperlink" Target="https://www.mpam.mp.br/images/CT_n%C2%BA_004-2021-MP-PGJ_95ba7.pdf" TargetMode="External"/><Relationship Id="rId32" Type="http://schemas.openxmlformats.org/officeDocument/2006/relationships/hyperlink" Target="https://www.mpam.mp.br/images/CT_n.%C2%BA_004-2025_-_MP-PGJ_c45ec.pdf" TargetMode="External"/><Relationship Id="rId5" Type="http://schemas.openxmlformats.org/officeDocument/2006/relationships/hyperlink" Target="https://www.mpam.mp.br/images-j5/DOF/2025/Transparencia/Ordem%20Cronologica/Dezembro/Notas/Locacoes/FATURA_10_2025_VIA_DIRETA.pdf" TargetMode="External"/><Relationship Id="rId15" Type="http://schemas.openxmlformats.org/officeDocument/2006/relationships/hyperlink" Target="https://www.mpam.mp.br/images/CT_23-2024_-_MP-PGJ_88c32.pdf" TargetMode="External"/><Relationship Id="rId23" Type="http://schemas.openxmlformats.org/officeDocument/2006/relationships/hyperlink" Target="https://www.mpam.mp.br/images/CT_014-2025_0e77a.pdf" TargetMode="External"/><Relationship Id="rId28" Type="http://schemas.openxmlformats.org/officeDocument/2006/relationships/hyperlink" Target="https://www.mpam.mp.br/images-j5/DOF/2025/Transparencia/Ordem%20Cronologica/Dezembro/Notas/Locacoes/RECIBO_12_2025_ARTUR.pdf" TargetMode="External"/><Relationship Id="rId10" Type="http://schemas.openxmlformats.org/officeDocument/2006/relationships/hyperlink" Target="https://www.mpam.mp.br/images-j5/DOF/2025/Transparencia/Ordem%20Cronologica/Dezembro/Notas/Locacoes/RECIBO_11_2025_VANIAS.pdf" TargetMode="External"/><Relationship Id="rId19" Type="http://schemas.openxmlformats.org/officeDocument/2006/relationships/hyperlink" Target="https://www.mpam.mp.br/images/CT_013-2025_78387.pdf" TargetMode="External"/><Relationship Id="rId31" Type="http://schemas.openxmlformats.org/officeDocument/2006/relationships/hyperlink" Target="https://www.mpam.mp.br/images/CT_03-2023_-_MP-PGJ_6613a.pdf" TargetMode="External"/><Relationship Id="rId4" Type="http://schemas.openxmlformats.org/officeDocument/2006/relationships/hyperlink" Target="https://www.mpam.mp.br/images-j5/DOF/2025/Transparencia/Ordem%20Cronologica/Dezembro/Notas/Locacoes/FATURA_09_2025_VIA_DIRETA.pdf" TargetMode="External"/><Relationship Id="rId9" Type="http://schemas.openxmlformats.org/officeDocument/2006/relationships/hyperlink" Target="https://www.mpam.mp.br/images-j5/DOF/2025/Transparencia/Ordem%20Cronologica/Dezembro/Notas/Locacoes/RECIBO_088_2025_COENCIL.pdf" TargetMode="External"/><Relationship Id="rId14" Type="http://schemas.openxmlformats.org/officeDocument/2006/relationships/hyperlink" Target="https://www.mpam.mp.br/images/CT_23-2024_-_MP-PGJ_88c32.pdf" TargetMode="External"/><Relationship Id="rId22" Type="http://schemas.openxmlformats.org/officeDocument/2006/relationships/hyperlink" Target="https://www.mpam.mp.br/images/CT_035-2024_-_MP-PGJ_a6d71.pdf" TargetMode="External"/><Relationship Id="rId27" Type="http://schemas.openxmlformats.org/officeDocument/2006/relationships/hyperlink" Target="https://www.mpam.mp.br/images-j5/DOF/2025/Transparencia/Ordem%20Cronologica/Dezembro/Notas/Locacoes/RECIBO_11_2025_PEDRO.pdf" TargetMode="External"/><Relationship Id="rId30" Type="http://schemas.openxmlformats.org/officeDocument/2006/relationships/hyperlink" Target="https://www.mpam.mp.br/images/CT_11-2024_-_MP-PGJ_46fc3.pdf" TargetMode="External"/><Relationship Id="rId8" Type="http://schemas.openxmlformats.org/officeDocument/2006/relationships/hyperlink" Target="https://www.mpam.mp.br/images-j5/DOF/2025/Transparencia/Ordem%20Cronologica/Dezembro/Notas/Locacoes/RECIBO_11_2025_MATEUS_LARIS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DAF7-AA54-4499-9D58-5C6BDDED5CB2}">
  <dimension ref="A1:M27"/>
  <sheetViews>
    <sheetView tabSelected="1" zoomScale="90" zoomScaleNormal="90" workbookViewId="0">
      <selection activeCell="H1" sqref="H1:I1048576"/>
    </sheetView>
  </sheetViews>
  <sheetFormatPr defaultRowHeight="15"/>
  <cols>
    <col min="1" max="1" width="10.5703125" customWidth="1"/>
    <col min="2" max="2" width="9.7109375" bestFit="1" customWidth="1"/>
    <col min="3" max="3" width="21.42578125" bestFit="1" customWidth="1"/>
    <col min="4" max="4" width="33.5703125" bestFit="1" customWidth="1"/>
    <col min="5" max="5" width="29.5703125" style="2" customWidth="1"/>
    <col min="6" max="6" width="19.7109375" style="3" bestFit="1" customWidth="1"/>
    <col min="7" max="7" width="15.5703125" bestFit="1" customWidth="1"/>
    <col min="8" max="8" width="10.7109375" hidden="1" customWidth="1"/>
    <col min="9" max="9" width="14.710937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5.42578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25">
      <c r="A3" s="7" t="s">
        <v>1</v>
      </c>
      <c r="B3" s="7"/>
      <c r="C3" s="7"/>
      <c r="D3" s="7"/>
      <c r="E3" s="8"/>
      <c r="G3" s="4"/>
      <c r="H3" s="4"/>
      <c r="I3" s="4"/>
      <c r="J3" s="1"/>
    </row>
    <row r="5" spans="1:13" ht="18">
      <c r="A5" s="9" t="s">
        <v>2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</row>
    <row r="6" spans="1:13" ht="31.5">
      <c r="A6" s="12" t="s">
        <v>3</v>
      </c>
      <c r="B6" s="12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2" t="s">
        <v>9</v>
      </c>
      <c r="H6" s="14" t="s">
        <v>10</v>
      </c>
      <c r="I6" s="14" t="s">
        <v>11</v>
      </c>
      <c r="J6" s="13" t="s">
        <v>12</v>
      </c>
      <c r="K6" s="13" t="s">
        <v>13</v>
      </c>
      <c r="L6" s="13" t="s">
        <v>14</v>
      </c>
      <c r="M6" s="13" t="s">
        <v>15</v>
      </c>
    </row>
    <row r="7" spans="1:13" ht="150">
      <c r="A7" s="15" t="s">
        <v>16</v>
      </c>
      <c r="B7" s="16">
        <v>1</v>
      </c>
      <c r="C7" s="17">
        <v>34549659000113</v>
      </c>
      <c r="D7" s="18" t="s">
        <v>17</v>
      </c>
      <c r="E7" s="19" t="s">
        <v>18</v>
      </c>
      <c r="F7" s="20" t="s">
        <v>19</v>
      </c>
      <c r="G7" s="21">
        <v>45992</v>
      </c>
      <c r="H7" s="22" t="s">
        <v>20</v>
      </c>
      <c r="I7" s="23">
        <v>35404.53</v>
      </c>
      <c r="J7" s="24">
        <v>45993</v>
      </c>
      <c r="K7" s="18" t="s">
        <v>21</v>
      </c>
      <c r="L7" s="25">
        <f>7008.92+28395.61</f>
        <v>35404.53</v>
      </c>
      <c r="M7" s="26" t="s">
        <v>22</v>
      </c>
    </row>
    <row r="8" spans="1:13" ht="150">
      <c r="A8" s="15" t="s">
        <v>16</v>
      </c>
      <c r="B8" s="16">
        <v>2</v>
      </c>
      <c r="C8" s="17">
        <v>34549659000113</v>
      </c>
      <c r="D8" s="18" t="s">
        <v>17</v>
      </c>
      <c r="E8" s="27" t="s">
        <v>23</v>
      </c>
      <c r="F8" s="20" t="s">
        <v>24</v>
      </c>
      <c r="G8" s="21">
        <v>45992</v>
      </c>
      <c r="H8" s="22" t="s">
        <v>25</v>
      </c>
      <c r="I8" s="23">
        <v>1805.62</v>
      </c>
      <c r="J8" s="24">
        <v>45993</v>
      </c>
      <c r="K8" s="18" t="s">
        <v>21</v>
      </c>
      <c r="L8" s="25">
        <v>1805.62</v>
      </c>
      <c r="M8" s="26" t="s">
        <v>22</v>
      </c>
    </row>
    <row r="9" spans="1:13" ht="150">
      <c r="A9" s="15" t="s">
        <v>16</v>
      </c>
      <c r="B9" s="16">
        <v>3</v>
      </c>
      <c r="C9" s="17">
        <v>34549659000113</v>
      </c>
      <c r="D9" s="18" t="s">
        <v>17</v>
      </c>
      <c r="E9" s="27" t="s">
        <v>26</v>
      </c>
      <c r="F9" s="20" t="s">
        <v>24</v>
      </c>
      <c r="G9" s="21">
        <v>45992</v>
      </c>
      <c r="H9" s="22" t="s">
        <v>27</v>
      </c>
      <c r="I9" s="23">
        <v>108809.15</v>
      </c>
      <c r="J9" s="24">
        <v>45993</v>
      </c>
      <c r="K9" s="18" t="s">
        <v>21</v>
      </c>
      <c r="L9" s="25">
        <v>108809.15</v>
      </c>
      <c r="M9" s="26" t="s">
        <v>22</v>
      </c>
    </row>
    <row r="10" spans="1:13" ht="135">
      <c r="A10" s="15" t="s">
        <v>16</v>
      </c>
      <c r="B10" s="16">
        <v>4</v>
      </c>
      <c r="C10" s="17">
        <v>34549659000113</v>
      </c>
      <c r="D10" s="18" t="s">
        <v>17</v>
      </c>
      <c r="E10" s="27" t="s">
        <v>28</v>
      </c>
      <c r="F10" s="20" t="s">
        <v>29</v>
      </c>
      <c r="G10" s="24">
        <v>45992</v>
      </c>
      <c r="H10" s="28" t="s">
        <v>30</v>
      </c>
      <c r="I10" s="25">
        <v>146019.29999999999</v>
      </c>
      <c r="J10" s="24">
        <v>45993</v>
      </c>
      <c r="K10" s="18" t="s">
        <v>21</v>
      </c>
      <c r="L10" s="25">
        <f>7008.92+139010.38</f>
        <v>146019.30000000002</v>
      </c>
      <c r="M10" s="29" t="s">
        <v>31</v>
      </c>
    </row>
    <row r="11" spans="1:13" ht="150">
      <c r="A11" s="15" t="s">
        <v>16</v>
      </c>
      <c r="B11" s="16">
        <v>5</v>
      </c>
      <c r="C11" s="17">
        <v>34549659000113</v>
      </c>
      <c r="D11" s="18" t="s">
        <v>17</v>
      </c>
      <c r="E11" s="27" t="s">
        <v>32</v>
      </c>
      <c r="F11" s="20" t="s">
        <v>33</v>
      </c>
      <c r="G11" s="24">
        <v>45992</v>
      </c>
      <c r="H11" s="28" t="s">
        <v>34</v>
      </c>
      <c r="I11" s="25">
        <v>146019.29999999999</v>
      </c>
      <c r="J11" s="24">
        <v>45993</v>
      </c>
      <c r="K11" s="18" t="s">
        <v>21</v>
      </c>
      <c r="L11" s="25">
        <f>139010.38+7008.92</f>
        <v>146019.30000000002</v>
      </c>
      <c r="M11" s="28" t="s">
        <v>35</v>
      </c>
    </row>
    <row r="12" spans="1:13" ht="120">
      <c r="A12" s="15" t="s">
        <v>16</v>
      </c>
      <c r="B12" s="16">
        <v>6</v>
      </c>
      <c r="C12" s="18">
        <v>60192496204</v>
      </c>
      <c r="D12" s="18" t="s">
        <v>36</v>
      </c>
      <c r="E12" s="27" t="s">
        <v>37</v>
      </c>
      <c r="F12" s="20" t="s">
        <v>38</v>
      </c>
      <c r="G12" s="24">
        <v>45993</v>
      </c>
      <c r="H12" s="28" t="s">
        <v>39</v>
      </c>
      <c r="I12" s="25">
        <v>5500</v>
      </c>
      <c r="J12" s="24">
        <v>45993</v>
      </c>
      <c r="K12" s="18" t="s">
        <v>21</v>
      </c>
      <c r="L12" s="25">
        <f>1512.5+3987.5</f>
        <v>5500</v>
      </c>
      <c r="M12" s="29" t="s">
        <v>40</v>
      </c>
    </row>
    <row r="13" spans="1:13" ht="120">
      <c r="A13" s="15" t="s">
        <v>16</v>
      </c>
      <c r="B13" s="16">
        <v>7</v>
      </c>
      <c r="C13" s="18">
        <v>78259746204</v>
      </c>
      <c r="D13" s="18" t="s">
        <v>41</v>
      </c>
      <c r="E13" s="27" t="s">
        <v>42</v>
      </c>
      <c r="F13" s="20" t="s">
        <v>38</v>
      </c>
      <c r="G13" s="24">
        <v>45993</v>
      </c>
      <c r="H13" s="28" t="s">
        <v>43</v>
      </c>
      <c r="I13" s="25">
        <v>2500</v>
      </c>
      <c r="J13" s="24">
        <v>45993</v>
      </c>
      <c r="K13" s="18" t="s">
        <v>21</v>
      </c>
      <c r="L13" s="25">
        <v>2500</v>
      </c>
      <c r="M13" s="29" t="s">
        <v>44</v>
      </c>
    </row>
    <row r="14" spans="1:13" ht="120">
      <c r="A14" s="15" t="s">
        <v>16</v>
      </c>
      <c r="B14" s="16">
        <v>8</v>
      </c>
      <c r="C14" s="18">
        <v>1055078223</v>
      </c>
      <c r="D14" s="18" t="s">
        <v>45</v>
      </c>
      <c r="E14" s="27" t="s">
        <v>46</v>
      </c>
      <c r="F14" s="20" t="s">
        <v>38</v>
      </c>
      <c r="G14" s="24">
        <v>45993</v>
      </c>
      <c r="H14" s="28" t="s">
        <v>47</v>
      </c>
      <c r="I14" s="25">
        <v>2500</v>
      </c>
      <c r="J14" s="24">
        <v>45993</v>
      </c>
      <c r="K14" s="18" t="s">
        <v>21</v>
      </c>
      <c r="L14" s="25">
        <v>2500</v>
      </c>
      <c r="M14" s="29" t="s">
        <v>44</v>
      </c>
    </row>
    <row r="15" spans="1:13" ht="150">
      <c r="A15" s="15" t="s">
        <v>16</v>
      </c>
      <c r="B15" s="16">
        <v>9</v>
      </c>
      <c r="C15" s="16">
        <v>84468636000152</v>
      </c>
      <c r="D15" s="18" t="s">
        <v>48</v>
      </c>
      <c r="E15" s="27" t="s">
        <v>49</v>
      </c>
      <c r="F15" s="20" t="s">
        <v>50</v>
      </c>
      <c r="G15" s="24">
        <v>46003</v>
      </c>
      <c r="H15" s="28" t="s">
        <v>51</v>
      </c>
      <c r="I15" s="25">
        <v>126546.51</v>
      </c>
      <c r="J15" s="24">
        <v>46007</v>
      </c>
      <c r="K15" s="18" t="s">
        <v>21</v>
      </c>
      <c r="L15" s="25">
        <f>6074.23+120472.28</f>
        <v>126546.51</v>
      </c>
      <c r="M15" s="29" t="s">
        <v>52</v>
      </c>
    </row>
    <row r="16" spans="1:13" ht="120">
      <c r="A16" s="15" t="s">
        <v>16</v>
      </c>
      <c r="B16" s="16">
        <v>10</v>
      </c>
      <c r="C16" s="17">
        <v>3146650215</v>
      </c>
      <c r="D16" s="18" t="s">
        <v>53</v>
      </c>
      <c r="E16" s="27" t="s">
        <v>54</v>
      </c>
      <c r="F16" s="20" t="s">
        <v>38</v>
      </c>
      <c r="G16" s="24">
        <v>46003</v>
      </c>
      <c r="H16" s="28" t="s">
        <v>55</v>
      </c>
      <c r="I16" s="25">
        <v>32901.86</v>
      </c>
      <c r="J16" s="24">
        <v>46007</v>
      </c>
      <c r="K16" s="18" t="s">
        <v>21</v>
      </c>
      <c r="L16" s="25">
        <f>7972.31+24929.55</f>
        <v>32901.86</v>
      </c>
      <c r="M16" s="29" t="s">
        <v>56</v>
      </c>
    </row>
    <row r="17" spans="1:13" ht="135">
      <c r="A17" s="15" t="s">
        <v>16</v>
      </c>
      <c r="B17" s="16">
        <v>11</v>
      </c>
      <c r="C17" s="17">
        <v>631311297</v>
      </c>
      <c r="D17" s="18" t="s">
        <v>57</v>
      </c>
      <c r="E17" s="27" t="s">
        <v>58</v>
      </c>
      <c r="F17" s="20" t="s">
        <v>38</v>
      </c>
      <c r="G17" s="24">
        <v>46003</v>
      </c>
      <c r="H17" s="28" t="s">
        <v>59</v>
      </c>
      <c r="I17" s="25">
        <v>4000</v>
      </c>
      <c r="J17" s="24">
        <v>46007</v>
      </c>
      <c r="K17" s="18" t="s">
        <v>21</v>
      </c>
      <c r="L17" s="25">
        <f>114.76+3885.24</f>
        <v>4000</v>
      </c>
      <c r="M17" s="29" t="s">
        <v>60</v>
      </c>
    </row>
    <row r="18" spans="1:13" ht="135">
      <c r="A18" s="15" t="s">
        <v>16</v>
      </c>
      <c r="B18" s="16">
        <v>12</v>
      </c>
      <c r="C18" s="17">
        <v>81838018115</v>
      </c>
      <c r="D18" s="18" t="s">
        <v>61</v>
      </c>
      <c r="E18" s="27" t="s">
        <v>62</v>
      </c>
      <c r="F18" s="20" t="s">
        <v>38</v>
      </c>
      <c r="G18" s="24">
        <v>46003</v>
      </c>
      <c r="H18" s="28" t="s">
        <v>63</v>
      </c>
      <c r="I18" s="25">
        <v>3478.08</v>
      </c>
      <c r="J18" s="24">
        <v>46007</v>
      </c>
      <c r="K18" s="18" t="s">
        <v>21</v>
      </c>
      <c r="L18" s="25">
        <f>36.47+3441.61</f>
        <v>3478.08</v>
      </c>
      <c r="M18" s="29" t="s">
        <v>64</v>
      </c>
    </row>
    <row r="19" spans="1:13" ht="135">
      <c r="A19" s="15" t="s">
        <v>16</v>
      </c>
      <c r="B19" s="16">
        <v>13</v>
      </c>
      <c r="C19" s="17">
        <v>5828884000190</v>
      </c>
      <c r="D19" s="18" t="s">
        <v>65</v>
      </c>
      <c r="E19" s="27" t="s">
        <v>66</v>
      </c>
      <c r="F19" s="20" t="s">
        <v>38</v>
      </c>
      <c r="G19" s="24">
        <v>46012</v>
      </c>
      <c r="H19" s="28" t="s">
        <v>67</v>
      </c>
      <c r="I19" s="25">
        <v>116000</v>
      </c>
      <c r="J19" s="24">
        <v>46014</v>
      </c>
      <c r="K19" s="18" t="s">
        <v>21</v>
      </c>
      <c r="L19" s="25">
        <f>5568+110432</f>
        <v>116000</v>
      </c>
      <c r="M19" s="29" t="s">
        <v>68</v>
      </c>
    </row>
    <row r="20" spans="1:13" ht="120">
      <c r="A20" s="15" t="s">
        <v>16</v>
      </c>
      <c r="B20" s="16">
        <v>14</v>
      </c>
      <c r="C20" s="17">
        <v>5155244250</v>
      </c>
      <c r="D20" s="18" t="s">
        <v>69</v>
      </c>
      <c r="E20" s="27" t="s">
        <v>70</v>
      </c>
      <c r="F20" s="20" t="s">
        <v>38</v>
      </c>
      <c r="G20" s="24">
        <v>46012</v>
      </c>
      <c r="H20" s="28" t="s">
        <v>71</v>
      </c>
      <c r="I20" s="25">
        <v>1900</v>
      </c>
      <c r="J20" s="24">
        <v>46014</v>
      </c>
      <c r="K20" s="30"/>
      <c r="L20" s="25">
        <v>1900</v>
      </c>
      <c r="M20" s="29" t="s">
        <v>72</v>
      </c>
    </row>
    <row r="21" spans="1:13" ht="135">
      <c r="A21" s="15" t="s">
        <v>16</v>
      </c>
      <c r="B21" s="16">
        <v>15</v>
      </c>
      <c r="C21" s="17">
        <v>44132310230</v>
      </c>
      <c r="D21" s="18" t="s">
        <v>73</v>
      </c>
      <c r="E21" s="27" t="s">
        <v>74</v>
      </c>
      <c r="F21" s="20" t="s">
        <v>38</v>
      </c>
      <c r="G21" s="24">
        <v>46012</v>
      </c>
      <c r="H21" s="28" t="s">
        <v>75</v>
      </c>
      <c r="I21" s="25">
        <v>4000</v>
      </c>
      <c r="J21" s="24">
        <v>46014</v>
      </c>
      <c r="K21" s="18" t="s">
        <v>21</v>
      </c>
      <c r="L21" s="25">
        <f>114.76+3885.24</f>
        <v>4000</v>
      </c>
      <c r="M21" s="29" t="s">
        <v>76</v>
      </c>
    </row>
    <row r="22" spans="1:13" ht="120">
      <c r="A22" s="15" t="s">
        <v>16</v>
      </c>
      <c r="B22" s="16">
        <v>16</v>
      </c>
      <c r="C22" s="17">
        <v>60192496204</v>
      </c>
      <c r="D22" s="18" t="s">
        <v>36</v>
      </c>
      <c r="E22" s="27" t="s">
        <v>77</v>
      </c>
      <c r="F22" s="20" t="s">
        <v>78</v>
      </c>
      <c r="G22" s="24">
        <v>46013</v>
      </c>
      <c r="H22" s="28" t="s">
        <v>79</v>
      </c>
      <c r="I22" s="25">
        <v>5500</v>
      </c>
      <c r="J22" s="24">
        <v>46014</v>
      </c>
      <c r="K22" s="18" t="s">
        <v>21</v>
      </c>
      <c r="L22" s="25">
        <f>436.79+5063.21</f>
        <v>5500</v>
      </c>
      <c r="M22" s="29" t="s">
        <v>80</v>
      </c>
    </row>
    <row r="23" spans="1:13">
      <c r="A23" s="31" t="s">
        <v>81</v>
      </c>
      <c r="B23" s="32"/>
      <c r="C23" s="33"/>
      <c r="D23" s="34"/>
      <c r="E23" s="35"/>
      <c r="F23" s="36"/>
      <c r="G23" s="37"/>
      <c r="H23" s="38"/>
      <c r="I23" s="39"/>
      <c r="J23" s="40"/>
      <c r="K23" s="34"/>
      <c r="L23" s="39"/>
      <c r="M23" s="41"/>
    </row>
    <row r="24" spans="1:13">
      <c r="A24" s="42" t="str">
        <f>[1]Bens!A24</f>
        <v>Data da última atualização: 07/01/2026</v>
      </c>
      <c r="B24" s="43"/>
      <c r="C24" s="4"/>
      <c r="D24" s="1"/>
    </row>
    <row r="25" spans="1:13">
      <c r="A25" s="44" t="s">
        <v>82</v>
      </c>
      <c r="B25" s="44"/>
      <c r="C25" s="44"/>
      <c r="D25" s="44"/>
    </row>
    <row r="26" spans="1:13">
      <c r="A26" s="44" t="s">
        <v>83</v>
      </c>
      <c r="B26" s="44"/>
      <c r="C26" s="44"/>
      <c r="D26" s="44"/>
    </row>
    <row r="27" spans="1:13">
      <c r="A27" s="44" t="s">
        <v>84</v>
      </c>
      <c r="B27" s="44"/>
      <c r="C27" s="44"/>
      <c r="D27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36FA9A3B-464F-4BF6-8CF4-DB660473F931}"/>
    <hyperlink ref="F8" r:id="rId2" xr:uid="{44259693-DCAD-43CB-9D4A-8F7F6B566C22}"/>
    <hyperlink ref="F9" r:id="rId3" xr:uid="{A44AC04C-98A1-4195-92CB-104352A2A50E}"/>
    <hyperlink ref="F10" r:id="rId4" xr:uid="{8483C894-A383-484A-8B04-1B74DA2FC578}"/>
    <hyperlink ref="F11" r:id="rId5" xr:uid="{B9B9D0EF-F293-4D36-89A3-7645D170AD7F}"/>
    <hyperlink ref="F12" r:id="rId6" xr:uid="{62C71CCF-F260-4AEA-88D5-99AC22B27C23}"/>
    <hyperlink ref="F13" r:id="rId7" xr:uid="{E831B843-3ECA-418C-B854-472AB89020A1}"/>
    <hyperlink ref="F14" r:id="rId8" xr:uid="{AD5D587E-E558-42B4-9C2E-419BF0D5824A}"/>
    <hyperlink ref="F15" r:id="rId9" xr:uid="{C45C66C7-2EFB-4C9D-ADDC-CD1CD8CAA940}"/>
    <hyperlink ref="F16" r:id="rId10" xr:uid="{B867A4F6-9D69-4EAB-A7AF-A118E16303EB}"/>
    <hyperlink ref="F17" r:id="rId11" xr:uid="{33F10FF2-ECDC-49F7-8A56-2C08E00ABDA1}"/>
    <hyperlink ref="F18" r:id="rId12" xr:uid="{4817A499-B016-4B3F-AD62-E804953F8E66}"/>
    <hyperlink ref="E7" r:id="rId13" xr:uid="{D52FB189-27B7-4A49-A514-841008AEBBAF}"/>
    <hyperlink ref="E8" r:id="rId14" xr:uid="{B90A3C61-E7DB-486B-A020-5C9EFD548211}"/>
    <hyperlink ref="E9" r:id="rId15" xr:uid="{A3F51CB7-DFBB-42E7-9C40-A8DC56E4A5C7}"/>
    <hyperlink ref="E10" r:id="rId16" xr:uid="{BA37C1AE-1554-44AC-9545-DF57CF22D529}"/>
    <hyperlink ref="E11" r:id="rId17" xr:uid="{3D493479-DD28-4F4C-9E8D-6C1F61F8623B}"/>
    <hyperlink ref="E12" r:id="rId18" xr:uid="{6C367C38-CBBF-410C-8F2A-21187E900E6F}"/>
    <hyperlink ref="E13" r:id="rId19" xr:uid="{57997791-E11F-4438-A981-408C02030EC3}"/>
    <hyperlink ref="E14" r:id="rId20" xr:uid="{ED2D53B9-599E-43D7-BC08-FAC48E5642D0}"/>
    <hyperlink ref="E15" r:id="rId21" xr:uid="{2175AF5F-6970-41E6-A2D3-EC59274890CE}"/>
    <hyperlink ref="E16" r:id="rId22" xr:uid="{FF2C42F2-639D-4420-9CB7-5E2878BBD846}"/>
    <hyperlink ref="E17" r:id="rId23" xr:uid="{6F681718-41B1-4431-864A-5CFB07193542}"/>
    <hyperlink ref="E18" r:id="rId24" xr:uid="{531E28BA-00DF-4F13-8014-0591DA4B6F1B}"/>
    <hyperlink ref="F19" r:id="rId25" xr:uid="{229F0AFF-4444-4584-AC07-B241933F1761}"/>
    <hyperlink ref="F20" r:id="rId26" xr:uid="{576CA907-C3B4-48BA-B267-388A50DDA1BA}"/>
    <hyperlink ref="F21" r:id="rId27" xr:uid="{0F228E20-FF0B-4DA8-969D-9EC3EC374F5B}"/>
    <hyperlink ref="F22" r:id="rId28" xr:uid="{2EBFA857-EC02-4DE8-AA94-94F9D1F2BCB9}"/>
    <hyperlink ref="E19" r:id="rId29" xr:uid="{10C862F2-E278-4D45-B0F4-CEC135376B69}"/>
    <hyperlink ref="E22" r:id="rId30" xr:uid="{A1128C06-B3DD-4F33-8EBE-AE6831CF71F4}"/>
    <hyperlink ref="E20" r:id="rId31" xr:uid="{E1CB034A-DD8E-47D3-ACF5-5B51DCA63E36}"/>
    <hyperlink ref="E21" r:id="rId32" xr:uid="{61B1C47A-9B99-4961-BC12-CEAA81B0993B}"/>
  </hyperlinks>
  <pageMargins left="0.511811024" right="0.511811024" top="0.78740157499999996" bottom="0.78740157499999996" header="0.31496062000000002" footer="0.31496062000000002"/>
  <pageSetup scale="40" orientation="portrait" r:id="rId33"/>
  <drawing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5D90D176-6753-47C8-AC1D-C04795165471}"/>
</file>

<file path=customXml/itemProps2.xml><?xml version="1.0" encoding="utf-8"?>
<ds:datastoreItem xmlns:ds="http://schemas.openxmlformats.org/officeDocument/2006/customXml" ds:itemID="{4D2F318A-8EFD-4D32-A05E-054C16E3D0B2}"/>
</file>

<file path=customXml/itemProps3.xml><?xml version="1.0" encoding="utf-8"?>
<ds:datastoreItem xmlns:ds="http://schemas.openxmlformats.org/officeDocument/2006/customXml" ds:itemID="{3906A73A-AD3A-417D-9A33-59525D081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da Silva Carvalho</dc:creator>
  <cp:lastModifiedBy>Adriane da Silva Carvalho</cp:lastModifiedBy>
  <dcterms:created xsi:type="dcterms:W3CDTF">2026-01-07T13:06:31Z</dcterms:created>
  <dcterms:modified xsi:type="dcterms:W3CDTF">2026-01-07T13:07:36Z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