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5 - DISPONIBILDADE FUNDOS/"/>
    </mc:Choice>
  </mc:AlternateContent>
  <xr:revisionPtr revIDLastSave="220" documentId="11_EAEC2C0CB6A8AE84BA569FB2D4D8DA2B81C6B8F8" xr6:coauthVersionLast="47" xr6:coauthVersionMax="47" xr10:uidLastSave="{5D9D0969-34EC-4683-B877-02EB9F4EC4E9}"/>
  <bookViews>
    <workbookView xWindow="-120" yWindow="-120" windowWidth="29040" windowHeight="157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D12" i="1"/>
  <c r="C18" i="1" l="1"/>
  <c r="B18" i="1"/>
  <c r="B12" i="1"/>
  <c r="C24" i="2"/>
  <c r="C13" i="2"/>
  <c r="O16" i="1" l="1"/>
  <c r="O11" i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24" i="2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<sst xmlns="http://schemas.openxmlformats.org/spreadsheetml/2006/main" count="44" uniqueCount="39">
  <si>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</si>
  <si>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</si>
  <si>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</si>
  <si>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</si>
  <si>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</si>
  <si>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</si>
  <si>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</si>
  <si>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</si>
  <si>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</si>
  <si>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</si>
  <si>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</si>
  <si>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</si>
  <si>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</si>
  <si>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</si>
  <si>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</si>
  <si>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</si>
  <si>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</si>
  <si>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</si>
  <si>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</si>
  <si>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</si>
  <si>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</si>
  <si>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</si>
  <si>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</si>
  <si>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</si>
  <si>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</si>
  <si>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</si>
  <si>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</si>
  <si>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</si>
  <si>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</si>
  <si>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</si>
  <si>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</si>
  <si>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</si>
  <si>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</si>
  <si>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</si>
  <si>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CONTA (12000 e 13500)</t>
    </r>
  </si>
  <si>
    <t>12000-13500</t>
  </si>
  <si>
    <t>SALDO DO FUNDO EM  31  DEZEMBRO/2025</t>
  </si>
  <si>
    <t>FEVEREIRO/2026</t>
  </si>
  <si>
    <t>Data da última atualização: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</si>
</sst>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4" fontId="27" fillId="0" borderId="11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A3" zoomScale="70" zoomScaleNormal="70" zoomScaleSheetLayoutView="55" workbookViewId="0">
      <selection activeCell="F30" sqref="F30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16.5" bestFit="1" customWidth="1"/>
    <col min="17" max="17" width="13.875" bestFit="1" customWidth="1"/>
  </cols>
  <sheetData>
    <row r="1" spans="1:15" ht="102" customHeight="1">
      <c r="E1" s="1"/>
    </row>
    <row r="2" spans="1:15" ht="27.75" customHeight="1">
      <c r="K2" s="65" t="s">
        <v>37</v>
      </c>
      <c r="L2" s="65"/>
      <c r="M2" s="65"/>
      <c r="N2" s="65"/>
      <c r="O2" s="65"/>
    </row>
    <row r="3" spans="1:15" ht="28.9" customHeight="1">
      <c r="A3" s="66" t="s">
        <v>0</v>
      </c>
      <c r="B3" s="66"/>
      <c r="C3" s="66"/>
      <c r="D3" s="66"/>
      <c r="E3" s="66"/>
      <c r="J3" s="16"/>
    </row>
    <row r="5" spans="1:15" s="3" customFormat="1" ht="63" customHeight="1">
      <c r="A5" s="2" t="s">
        <v>1</v>
      </c>
      <c r="B5" s="2" t="s">
        <v>36</v>
      </c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5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5" ht="33" customHeight="1">
      <c r="A8" s="10" t="s">
        <v>17</v>
      </c>
      <c r="B8" s="26">
        <v>0</v>
      </c>
      <c r="C8" s="26">
        <v>0</v>
      </c>
      <c r="D8" s="26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7">
        <f>SUM(B8:N8)</f>
        <v>0</v>
      </c>
    </row>
    <row r="9" spans="1:15" ht="51.75" customHeight="1">
      <c r="A9" s="10" t="s">
        <v>18</v>
      </c>
      <c r="B9" s="26">
        <v>0</v>
      </c>
      <c r="C9" s="26">
        <v>0</v>
      </c>
      <c r="D9" s="26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7">
        <f t="shared" ref="O9:O13" si="0">SUM(B9:N9)</f>
        <v>0</v>
      </c>
    </row>
    <row r="10" spans="1:15" ht="30">
      <c r="A10" s="10" t="s">
        <v>19</v>
      </c>
      <c r="B10" s="26">
        <v>0</v>
      </c>
      <c r="C10" s="26">
        <v>0</v>
      </c>
      <c r="D10" s="26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>
        <f t="shared" si="0"/>
        <v>0</v>
      </c>
    </row>
    <row r="11" spans="1:15" ht="30">
      <c r="A11" s="10" t="s">
        <v>29</v>
      </c>
      <c r="B11" s="31">
        <v>519934.15</v>
      </c>
      <c r="C11" s="26">
        <v>0</v>
      </c>
      <c r="D11" s="26">
        <v>5572.28</v>
      </c>
      <c r="E11" s="26"/>
      <c r="F11" s="26"/>
      <c r="G11" s="26"/>
      <c r="H11" s="26"/>
      <c r="I11" s="26"/>
      <c r="J11" s="31"/>
      <c r="K11" s="31"/>
      <c r="L11" s="31"/>
      <c r="M11" s="31"/>
      <c r="N11" s="31"/>
      <c r="O11" s="27">
        <f>SUM(B11:N11)</f>
        <v>525506.43000000005</v>
      </c>
    </row>
    <row r="12" spans="1:15" ht="30">
      <c r="A12" s="10" t="s">
        <v>30</v>
      </c>
      <c r="B12" s="31">
        <f>416930.08+226822.69</f>
        <v>643752.77</v>
      </c>
      <c r="C12" s="26">
        <v>0</v>
      </c>
      <c r="D12" s="26">
        <f>4468.36+2430.92</f>
        <v>6899.28</v>
      </c>
      <c r="E12" s="26"/>
      <c r="F12" s="26"/>
      <c r="G12" s="26"/>
      <c r="H12" s="26"/>
      <c r="I12" s="26"/>
      <c r="J12" s="31"/>
      <c r="K12" s="31"/>
      <c r="L12" s="31"/>
      <c r="M12" s="31"/>
      <c r="N12" s="31"/>
      <c r="O12" s="27">
        <f t="shared" si="0"/>
        <v>650652.05000000005</v>
      </c>
    </row>
    <row r="13" spans="1:15" ht="30">
      <c r="A13" s="10" t="s">
        <v>31</v>
      </c>
      <c r="B13" s="31">
        <v>1354962.65</v>
      </c>
      <c r="C13" s="26">
        <v>0</v>
      </c>
      <c r="D13" s="26">
        <v>14521.53</v>
      </c>
      <c r="E13" s="26"/>
      <c r="F13" s="26"/>
      <c r="G13" s="26"/>
      <c r="H13" s="26"/>
      <c r="I13" s="26"/>
      <c r="J13" s="31"/>
      <c r="K13" s="31"/>
      <c r="L13" s="31"/>
      <c r="M13" s="31"/>
      <c r="N13" s="31"/>
      <c r="O13" s="27">
        <f t="shared" si="0"/>
        <v>1369484.18</v>
      </c>
    </row>
    <row r="14" spans="1:15" ht="25.5" customHeight="1">
      <c r="A14" s="21" t="s">
        <v>20</v>
      </c>
      <c r="B14" s="28">
        <f>SUM(B8:B13)</f>
        <v>2518649.5699999998</v>
      </c>
      <c r="C14" s="28">
        <f t="shared" ref="C14:O14" si="1">SUM(C8:C13)</f>
        <v>0</v>
      </c>
      <c r="D14" s="28">
        <f t="shared" si="1"/>
        <v>26993.09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2545642.66</v>
      </c>
    </row>
    <row r="15" spans="1:15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5" ht="33" customHeight="1">
      <c r="A16" s="32" t="s">
        <v>34</v>
      </c>
      <c r="B16" s="37">
        <v>206796.56</v>
      </c>
      <c r="C16" s="31">
        <v>2352.8200000000002</v>
      </c>
      <c r="D16" s="37">
        <v>0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4">
        <f>SUM(B16:N16)</f>
        <v>209149.38</v>
      </c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4">
        <f>SUM(B17:N17)</f>
        <v>0</v>
      </c>
      <c r="Q17" s="16"/>
    </row>
    <row r="18" spans="1:17" ht="25.5" customHeight="1">
      <c r="A18" s="33" t="s">
        <v>20</v>
      </c>
      <c r="B18" s="38">
        <f>SUM(B16:B17)</f>
        <v>206796.56</v>
      </c>
      <c r="C18" s="31">
        <f>SUM(C16:C17)</f>
        <v>2352.8200000000002</v>
      </c>
      <c r="D18" s="38">
        <v>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>
        <f>SUM(O16:O17)</f>
        <v>209149.38</v>
      </c>
    </row>
    <row r="19" spans="1:17" s="19" customFormat="1" ht="25.5" customHeight="1">
      <c r="A19" s="23" t="s">
        <v>23</v>
      </c>
      <c r="B19" s="30">
        <f t="shared" ref="B19:H19" si="2">B14+B18</f>
        <v>2725446.13</v>
      </c>
      <c r="C19" s="30">
        <f t="shared" si="2"/>
        <v>2352.8200000000002</v>
      </c>
      <c r="D19" s="30">
        <f t="shared" si="2"/>
        <v>26993.09</v>
      </c>
      <c r="E19" s="30">
        <f t="shared" si="2"/>
        <v>0</v>
      </c>
      <c r="F19" s="30">
        <f>F14+F18</f>
        <v>0</v>
      </c>
      <c r="G19" s="30">
        <f t="shared" si="2"/>
        <v>0</v>
      </c>
      <c r="H19" s="30">
        <f t="shared" si="2"/>
        <v>0</v>
      </c>
      <c r="I19" s="30">
        <f>I14+I18</f>
        <v>0</v>
      </c>
      <c r="J19" s="30">
        <f t="shared" ref="J19:O19" si="3">J14+J18</f>
        <v>0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2754792.04</v>
      </c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O22" s="64"/>
    </row>
    <row r="23" spans="1:17" ht="14.25" customHeight="1">
      <c r="A23" s="24" t="s">
        <v>25</v>
      </c>
      <c r="C23" s="14"/>
      <c r="O23" s="64"/>
    </row>
    <row r="24" spans="1:17" ht="14.25" customHeight="1">
      <c r="A24" s="19" t="s">
        <v>38</v>
      </c>
      <c r="N24" s="14"/>
      <c r="O24" s="45"/>
      <c r="P24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N22" sqref="N22"/>
    </sheetView>
  </sheetViews>
  <sheetFormatPr defaultRowHeight="14.25"/>
  <cols>
    <col min="1" max="1" width="12.5" bestFit="1" customWidth="1"/>
    <col min="2" max="2" width="11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" thickBot="1">
      <c r="A1" s="50"/>
      <c r="B1" s="52" t="s">
        <v>26</v>
      </c>
      <c r="C1" s="53" t="s">
        <v>27</v>
      </c>
      <c r="E1" s="47"/>
      <c r="F1" s="47" t="s">
        <v>26</v>
      </c>
      <c r="G1" s="47" t="s">
        <v>27</v>
      </c>
      <c r="I1" s="47"/>
      <c r="J1" s="47" t="s">
        <v>26</v>
      </c>
      <c r="K1" s="47" t="s">
        <v>27</v>
      </c>
    </row>
    <row r="2" spans="1:17">
      <c r="A2" s="47">
        <v>13000</v>
      </c>
      <c r="B2" s="51"/>
      <c r="C2" s="51"/>
      <c r="E2" s="47" t="s">
        <v>28</v>
      </c>
      <c r="F2" s="48"/>
      <c r="G2" s="48"/>
      <c r="I2" s="47">
        <v>13300</v>
      </c>
      <c r="J2" s="48"/>
      <c r="K2" s="48"/>
      <c r="Q2" s="14"/>
    </row>
    <row r="3" spans="1:17">
      <c r="A3" s="47"/>
      <c r="B3" s="48"/>
      <c r="C3" s="48"/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61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4"/>
      <c r="E7" s="47"/>
      <c r="F7" s="47"/>
      <c r="G7" s="54"/>
      <c r="I7" s="47"/>
      <c r="J7" s="47"/>
      <c r="K7" s="47"/>
      <c r="Q7" s="14"/>
    </row>
    <row r="8" spans="1:17" ht="15.75" thickBot="1">
      <c r="A8" s="47"/>
      <c r="B8" s="50"/>
      <c r="C8" s="56">
        <f>SUM(B2:B3)-SUM(C2:C4)</f>
        <v>0</v>
      </c>
      <c r="E8" s="47"/>
      <c r="F8" s="50"/>
      <c r="G8" s="56">
        <f>SUM(F2:F5)-SUM(G2:G6)</f>
        <v>0</v>
      </c>
      <c r="I8" s="47"/>
      <c r="J8" s="47"/>
      <c r="K8" s="49">
        <f>SUM(J2:J4)-SUM(K2:K4)</f>
        <v>0</v>
      </c>
      <c r="Q8" s="14"/>
    </row>
    <row r="9" spans="1:17">
      <c r="A9" s="47"/>
      <c r="B9" s="48"/>
      <c r="C9" s="55"/>
      <c r="E9" s="47" t="s">
        <v>32</v>
      </c>
      <c r="F9" s="48"/>
      <c r="G9" s="60"/>
      <c r="I9" s="47">
        <v>13630</v>
      </c>
      <c r="J9" s="48"/>
      <c r="K9" s="48"/>
      <c r="Q9" s="14"/>
    </row>
    <row r="10" spans="1:17">
      <c r="A10" s="47"/>
      <c r="B10" s="48"/>
      <c r="C10" s="47"/>
      <c r="E10" s="47"/>
      <c r="F10" s="48">
        <v>4468.3599999999997</v>
      </c>
      <c r="G10" s="59"/>
      <c r="I10" s="47"/>
      <c r="J10" s="48">
        <v>14521.53</v>
      </c>
      <c r="K10" s="62"/>
      <c r="Q10" s="14"/>
    </row>
    <row r="11" spans="1:17" ht="15" thickBot="1">
      <c r="A11" s="47"/>
      <c r="B11" s="47"/>
      <c r="C11" s="47"/>
      <c r="E11" s="47"/>
      <c r="F11" s="48">
        <v>2430.92</v>
      </c>
      <c r="G11" s="59"/>
      <c r="I11" s="47"/>
      <c r="J11" s="47"/>
      <c r="K11" s="62"/>
      <c r="Q11" s="14"/>
    </row>
    <row r="12" spans="1:17" ht="15.75" thickTop="1" thickBot="1">
      <c r="A12" s="47"/>
      <c r="B12" s="47"/>
      <c r="C12" s="54"/>
      <c r="E12" s="47"/>
      <c r="F12" s="48"/>
      <c r="G12" s="59"/>
      <c r="I12" s="47"/>
      <c r="J12" s="47"/>
      <c r="K12" s="62"/>
      <c r="P12" s="46"/>
      <c r="Q12" s="14"/>
    </row>
    <row r="13" spans="1:17" ht="16.5" thickTop="1" thickBot="1">
      <c r="A13" s="47"/>
      <c r="B13" s="50"/>
      <c r="C13" s="57">
        <f>SUM(B9:B10)-SUM(C9:C10)</f>
        <v>0</v>
      </c>
      <c r="E13" s="47"/>
      <c r="F13" s="47"/>
      <c r="G13" s="47"/>
      <c r="I13" s="47"/>
      <c r="J13" s="47"/>
      <c r="K13" s="62"/>
      <c r="P13" s="14"/>
      <c r="Q13" s="14"/>
    </row>
    <row r="14" spans="1:17" ht="15">
      <c r="A14" s="47" t="s">
        <v>35</v>
      </c>
      <c r="B14" s="48"/>
      <c r="C14" s="55"/>
      <c r="E14" s="47"/>
      <c r="F14" s="47"/>
      <c r="G14" s="49"/>
      <c r="I14" s="47"/>
      <c r="J14" s="47"/>
      <c r="K14" s="62"/>
      <c r="P14" s="14"/>
      <c r="Q14" s="40"/>
    </row>
    <row r="15" spans="1:17" ht="15">
      <c r="A15" s="47"/>
      <c r="B15" s="48"/>
      <c r="C15" s="48"/>
      <c r="E15" s="47"/>
      <c r="F15" s="47"/>
      <c r="G15" s="47"/>
      <c r="I15" s="47"/>
      <c r="J15" s="47"/>
      <c r="K15" s="62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62"/>
    </row>
    <row r="17" spans="1:17">
      <c r="A17" s="47"/>
      <c r="B17" s="48"/>
      <c r="C17" s="48"/>
      <c r="E17" s="47"/>
      <c r="F17" s="47"/>
      <c r="G17" s="47"/>
      <c r="I17" s="47"/>
      <c r="J17" s="47"/>
      <c r="K17" s="62"/>
      <c r="P17" s="16"/>
    </row>
    <row r="18" spans="1:17">
      <c r="A18" s="47"/>
      <c r="B18" s="48"/>
      <c r="C18" s="58"/>
      <c r="E18" s="47"/>
      <c r="F18" s="47"/>
      <c r="G18" s="54"/>
      <c r="I18" s="47"/>
      <c r="J18" s="47"/>
      <c r="K18" s="63"/>
      <c r="P18" s="16"/>
    </row>
    <row r="19" spans="1:17">
      <c r="A19" s="47"/>
      <c r="B19" s="48"/>
      <c r="C19" s="58"/>
      <c r="E19" s="47"/>
      <c r="F19" s="47"/>
      <c r="G19" s="54"/>
      <c r="I19" s="47"/>
      <c r="J19" s="47"/>
      <c r="K19" s="63"/>
      <c r="P19" s="16"/>
    </row>
    <row r="20" spans="1:17">
      <c r="A20" s="47"/>
      <c r="B20" s="48"/>
      <c r="C20" s="58"/>
      <c r="E20" s="47"/>
      <c r="F20" s="47"/>
      <c r="G20" s="54"/>
      <c r="I20" s="47"/>
      <c r="J20" s="47"/>
      <c r="K20" s="63"/>
      <c r="P20" s="16"/>
    </row>
    <row r="21" spans="1:17">
      <c r="A21" s="47"/>
      <c r="B21" s="48"/>
      <c r="C21" s="58"/>
      <c r="E21" s="47"/>
      <c r="F21" s="47"/>
      <c r="G21" s="54"/>
      <c r="I21" s="47"/>
      <c r="J21" s="47"/>
      <c r="K21" s="63"/>
      <c r="P21" s="16"/>
    </row>
    <row r="22" spans="1:17">
      <c r="A22" s="47"/>
      <c r="B22" s="48"/>
      <c r="C22" s="58"/>
      <c r="E22" s="47"/>
      <c r="F22" s="47"/>
      <c r="G22" s="54"/>
      <c r="I22" s="47"/>
      <c r="J22" s="47"/>
      <c r="K22" s="63"/>
      <c r="P22" s="16"/>
    </row>
    <row r="23" spans="1:17" ht="15" thickBot="1">
      <c r="A23" s="47"/>
      <c r="B23" s="48"/>
      <c r="C23" s="58"/>
      <c r="E23" s="47"/>
      <c r="F23" s="47"/>
      <c r="G23" s="54"/>
      <c r="I23" s="47"/>
      <c r="J23" s="47"/>
      <c r="K23" s="63"/>
      <c r="N23" s="16"/>
      <c r="P23" s="44"/>
    </row>
    <row r="24" spans="1:17" ht="15.75" thickBot="1">
      <c r="A24" s="47"/>
      <c r="B24" s="50"/>
      <c r="C24" s="56">
        <f>SUM(B14:B23)-SUM(C14:C23)</f>
        <v>0</v>
      </c>
      <c r="E24" s="47"/>
      <c r="F24" s="50"/>
      <c r="G24" s="56">
        <f>SUM(F9:F12)-SUM(G9:G11)</f>
        <v>6899.28</v>
      </c>
      <c r="I24" s="47"/>
      <c r="J24" s="50"/>
      <c r="K24" s="57">
        <f>SUM(J9:J10)-SUM(K9:K10)</f>
        <v>14521.53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030B0-1394-4288-80DF-ECC63539B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F7A7D-829C-42CF-9BE2-20E255C6D4AB}">
  <ds:schemaRefs>
    <ds:schemaRef ds:uri="http://schemas.microsoft.com/office/2006/metadata/properties"/>
    <ds:schemaRef ds:uri="55306d8f-6ac8-4d4b-898a-9b8a7bc1d116"/>
    <ds:schemaRef ds:uri="http://purl.org/dc/terms/"/>
    <ds:schemaRef ds:uri="http://purl.org/dc/dcmitype/"/>
    <ds:schemaRef ds:uri="http://schemas.openxmlformats.org/package/2006/metadata/core-properties"/>
    <ds:schemaRef ds:uri="eec51211-4e70-446f-ac4c-34342dd19df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Kamilla Rayanne Costa Izel</cp:lastModifiedBy>
  <cp:revision/>
  <cp:lastPrinted>2025-02-05T15:19:11Z</cp:lastPrinted>
  <dcterms:created xsi:type="dcterms:W3CDTF">2017-08-21T15:52:33Z</dcterms:created>
  <dcterms:modified xsi:type="dcterms:W3CDTF">2026-03-09T13:26:07Z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