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1 - ORDEM CRONOLÓGICA DE PAGAMENTOS/02.Fevereiro/"/>
    </mc:Choice>
  </mc:AlternateContent>
  <xr:revisionPtr revIDLastSave="0" documentId="8_{DB40F4A5-E5DF-4BC1-A61E-E2DD7AE122FF}" xr6:coauthVersionLast="47" xr6:coauthVersionMax="47" xr10:uidLastSave="{00000000-0000-0000-0000-000000000000}"/>
  <bookViews>
    <workbookView xWindow="-120" yWindow="-120" windowWidth="29040" windowHeight="15720" xr2:uid="{EDE59836-D99F-432A-85C4-48260043F2DC}"/>
  </bookViews>
  <sheets>
    <sheet name="Locações" sheetId="1" r:id="rId1"/>
  </sheets>
  <externalReferences>
    <externalReference r:id="rId2"/>
  </externalReferences>
  <definedNames>
    <definedName name="_xlnm._FilterDatabase" localSheetId="0" hidden="1">Locações!$D$1:$D$28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L22" i="1"/>
  <c r="L21" i="1"/>
  <c r="L13" i="1"/>
  <c r="L12" i="1"/>
  <c r="L11" i="1"/>
  <c r="L9" i="1"/>
  <c r="L7" i="1"/>
  <c r="A2" i="1"/>
</calcChain>
</file>

<file path=xl/sharedStrings.xml><?xml version="1.0" encoding="utf-8"?>
<sst xmlns="http://schemas.openxmlformats.org/spreadsheetml/2006/main" count="115" uniqueCount="81">
  <si>
    <t>ORDEM CRONOLÓGICA DE PAGAMENTOS – PGJ/AM</t>
  </si>
  <si>
    <r>
      <rPr>
        <b/>
        <sz val="14"/>
        <color rgb="FF000000"/>
        <rFont val="Arial"/>
        <family val="2"/>
        <charset val="1"/>
      </rPr>
      <t xml:space="preserve">ORDEM CRONOLÓGICA DE PAGAMENTO DE </t>
    </r>
    <r>
      <rPr>
        <b/>
        <sz val="14"/>
        <color rgb="FF2A6099"/>
        <rFont val="Arial"/>
        <family val="2"/>
        <charset val="1"/>
      </rPr>
      <t xml:space="preserve"> LOCAÇÕES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</si>
  <si>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</si>
  <si>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</si>
  <si>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</si>
  <si>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</si>
  <si>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</si>
  <si>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</si>
  <si>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</si>
  <si>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</si>
  <si>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</si>
  <si>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</si>
  <si>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</si>
  <si>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</si>
  <si>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</si>
  <si>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FEVEREIRO</t>
  </si>
  <si>
    <t>COENCIL EMPREENDIMENTOS IMOBILIÁRIOS LTDA</t>
  </si>
  <si>
    <t>Liquidação da NE nº 2025NE0002433 - Ref. serviço de locação de imóvel na Rua São Luiz, 624 e Av. Jornalista Umberto Calderaro Filho, 175, Manaus/AM (CA 029/2024-MP/PGJ) relativo a DEZEMBRO/2025 conforme documentos no SEI 2026.000051.</t>
  </si>
  <si>
    <t>RECIBO 090/2025</t>
  </si>
  <si>
    <t>114/2026</t>
  </si>
  <si>
    <t>2026.000051</t>
  </si>
  <si>
    <t>Liquidação da NE nº 2026NE0000002 - Ref. serviço de locação de imóvel na Rua São Luiz, 624 e Av. Jornalista Umberto Calderaro Filho, 175, Manaus/AM (CA 029/2024-MP/PGJ) relativo a DEZEMBRO/2025 conforme documentos no SEI 2026.000051.</t>
  </si>
  <si>
    <t>115/2026</t>
  </si>
  <si>
    <t>ALVES LIRA LTDA</t>
  </si>
  <si>
    <t>Liquidação da NE nº 2025NE0001861- Ref. serviço de locação do imóvel situado na Rua Belo Horizonte, nº 500, Aleixo (CA 016/2020-MP/PGJ-4°T.A.) relativo a DEZEMBRO/2025, conforme documentos no SEI 2026.000226.</t>
  </si>
  <si>
    <t>RECIBO 12/2025</t>
  </si>
  <si>
    <t>116/2026</t>
  </si>
  <si>
    <t>2026.000226</t>
  </si>
  <si>
    <t>Liquidação da NE nº 2026NE0000128 - Ref. serviço de locação do imóvel situado na Rua Belo Horizonte, nº 500, Aleixo (CA 016/2020-MP/PGJ-4°T.A.) relativo a DEZEMBRO/2025, conforme documentos no SEI 2026.000226.</t>
  </si>
  <si>
    <t>117/2026</t>
  </si>
  <si>
    <t>VANIAS BATISTA MENDONÇA</t>
  </si>
  <si>
    <t>Liquidação da NE nº 2026NE0000017 - Ref. serv. de locação de imóvel na Av. André Araújo, 129 - Aleixo  (CA 035/2024-MP/PGJ) relativo a JANEIRO/2026, conforme documentos no SEI 2026.002147.</t>
  </si>
  <si>
    <t>RECIBO 01/2026</t>
  </si>
  <si>
    <t>142/2026</t>
  </si>
  <si>
    <t>2026.002147</t>
  </si>
  <si>
    <t xml:space="preserve"> COENCIL EMPREENDIMENTOS IMOBILIÁRIOS LTDA</t>
  </si>
  <si>
    <t>Liquidação da NE nº 2026NE0000002 - Ref. serviço de locação de dois (dois) imóveis sendo um na Rua São Luiz, 624 e Av. Jornalista Umberto Calderaro Filho, 175, Manaus/AM (CA 029/2024-MP/PGJ) relativo a JANEIRO/2026, conforme documentos no SEI 2026.002269.</t>
  </si>
  <si>
    <t>RECIBO 092/2026</t>
  </si>
  <si>
    <t>205/2026</t>
  </si>
  <si>
    <t>2026.002269</t>
  </si>
  <si>
    <t>ARTUR SANTOS CARDOSO</t>
  </si>
  <si>
    <t>Liquidação da NE nº 2026NE0000036 - Ref. locação de imóvel CAREIRO DA VÁRZEA (CA N° 011/2024-MP/PGJ) referente ao periodo de 20/12/2025 a 20/01/2026 , conforme documentos do SEI 2026.003123.</t>
  </si>
  <si>
    <t>RECIBO 02/2026</t>
  </si>
  <si>
    <t>208/2026</t>
  </si>
  <si>
    <t>2026.003123</t>
  </si>
  <si>
    <t>RAFAEL SANTOS DE OLIVEIRA</t>
  </si>
  <si>
    <t>Liquidação da NE nº 2026NE0000041 - Ref. serv. de locação de imóvel na Rua Costa e Silva, s/nº, Centro – Beruri/AM, CEP: 69.430-000 (CA 014/2025-MP/PGJ) relativo a JANEIRO/2026, conforme documentos no SEI 2026.002646.</t>
  </si>
  <si>
    <t>209/2026</t>
  </si>
  <si>
    <t>2026.002646</t>
  </si>
  <si>
    <t>SAMUEL MENDES DA SILVA</t>
  </si>
  <si>
    <t>Liquidação da NE nº 2026NE0000044 - Ref. locação de imóvel localizado Av. Francisco de Paula, 141, Tancredo Neves, Juruá/AM (CA N° 004/2021-MP/PGJ) relativo ao período de JANEIRO/2026, conforme documentos do SEI 2026.001716.</t>
  </si>
  <si>
    <t>210/2026</t>
  </si>
  <si>
    <t>2026.001716</t>
  </si>
  <si>
    <t xml:space="preserve"> MATEUS BRELAZ COSTA</t>
  </si>
  <si>
    <t>Liquidação da NE nº 2026NE0000033 - Ref. a locação de imóvel localizado na  rua João de Deus, S/Nº, bairro novo Horizonte, Itapiranga-AM, referente a JANEIRO/2026 conforme documentos do PI-SEI 2026.001941.</t>
  </si>
  <si>
    <t>211/2026</t>
  </si>
  <si>
    <t>2026.001941</t>
  </si>
  <si>
    <t xml:space="preserve"> LARISSA DA SILVA SALES</t>
  </si>
  <si>
    <t>Liquidação da NE nº 2026NE0000034 - Ref. a locação de imóvel localizado na  rua João de Deus, S/Nº, bairro novo Horizonte, Itapiranga-AM, referente a JANEIRO/2026 conforme documentos do PI-SEI 2026.001941.</t>
  </si>
  <si>
    <t>212/2026</t>
  </si>
  <si>
    <t>PEDRO CAVALCANTE DA COSTA</t>
  </si>
  <si>
    <t>Liquidação da NE nº 2025NE0000280 - Ref. serv. de locação de imóvel na Avenida Adail de Sá, nº 15-C, Centro, no município de Careiro Castanho/AM - JANEIRO/2026,  conforme documentos no SEI 2026.003003.</t>
  </si>
  <si>
    <t>215/2026</t>
  </si>
  <si>
    <t>2026.003003</t>
  </si>
  <si>
    <t>Liquidação da NE nº 2026NE0000043 - Ref. serv. de locação de imóvel na Avenida Adail de Sá, nº 15-C, Centro, no município de Careiro Castanho/AM - JANEIRO/2026,  conforme documentos no SEI 2026.003003.</t>
  </si>
  <si>
    <t>216/2026</t>
  </si>
  <si>
    <t>JOSIELE SILVA DE SOUZA</t>
  </si>
  <si>
    <t>Liquidação da NE nº 2026NE0000006 - Ref. a locação de imóvel localizado na  Avenida Amazonas, 14, Bairro São Lázaro, Urucurituba-AM, referente a JANEIRO/2026 conforme documentos do PI-SEI 2026.002731.</t>
  </si>
  <si>
    <t>222/2026</t>
  </si>
  <si>
    <t>2026.002731</t>
  </si>
  <si>
    <t>JOZIVAN DOS SANTOS SOUZA</t>
  </si>
  <si>
    <t>Liquidação da NE nº 2025NE0002431 - Ref. a Locação de imóvel na cidade de Barrerinha/AM (CA N° 006/2023- MP/PGJ)referente a JANEIRO/2026, conforme documentos do SEI 2026.003350.</t>
  </si>
  <si>
    <t>223/2026</t>
  </si>
  <si>
    <t>2026.003350</t>
  </si>
  <si>
    <t>Liquidação da NE nº 2026NE0000049 - Ref. serviço de locação do imóvel situado na Rua Belo Horizonte, n° 500, Aleixo (CA 016/2020-MP/PGJ - 4ºT.A.) relativo a JANEIRO/2026, conforme documentos no SEI 2026.002976.</t>
  </si>
  <si>
    <t>226/2026</t>
  </si>
  <si>
    <t>2026.002976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</si>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</sst>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_-&quot;R$ &quot;* #,##0.00_-;&quot;-R$ &quot;* #,##0.00_-;_-&quot;R$ &quot;* \-??_-;_-@_-"/>
    <numFmt numFmtId="167" formatCode="[$-416]d/m/yyyy"/>
  </numFmts>
  <fonts count="1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rgb="FF2A6099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6" fontId="1" fillId="0" borderId="0" applyBorder="0" applyProtection="0"/>
    <xf numFmtId="0" fontId="9" fillId="0" borderId="0" applyBorder="0" applyProtection="0"/>
    <xf numFmtId="0" fontId="2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3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left"/>
    </xf>
    <xf numFmtId="0" fontId="4" fillId="0" borderId="0" xfId="3" applyFont="1" applyAlignment="1">
      <alignment horizontal="left" vertical="center" wrapText="1"/>
    </xf>
    <xf numFmtId="0" fontId="5" fillId="0" borderId="1" xfId="3" applyFont="1" applyBorder="1" applyAlignment="1">
      <alignment horizontal="left"/>
    </xf>
    <xf numFmtId="0" fontId="5" fillId="0" borderId="1" xfId="3" applyFont="1" applyBorder="1" applyAlignment="1">
      <alignment horizontal="left" vertical="center" wrapText="1"/>
    </xf>
    <xf numFmtId="0" fontId="5" fillId="0" borderId="1" xfId="3" applyFont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2" applyBorder="1" applyAlignment="1">
      <alignment vertical="center" wrapText="1"/>
    </xf>
    <xf numFmtId="0" fontId="9" fillId="0" borderId="2" xfId="2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66" fontId="8" fillId="0" borderId="2" xfId="1" applyFont="1" applyBorder="1" applyAlignment="1" applyProtection="1">
      <alignment horizontal="center" vertical="center" wrapText="1"/>
    </xf>
    <xf numFmtId="167" fontId="8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2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66" fontId="8" fillId="0" borderId="2" xfId="1" applyFont="1" applyBorder="1" applyAlignment="1" applyProtection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166" fontId="8" fillId="0" borderId="0" xfId="1" applyFont="1" applyBorder="1" applyAlignment="1" applyProtection="1">
      <alignment vertical="center" wrapText="1"/>
    </xf>
    <xf numFmtId="167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0" fillId="0" borderId="3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</cellXfs>
  <cellStyles count="4">
    <cellStyle name="Hiperlink" xfId="2" builtinId="8"/>
    <cellStyle name="Moeda" xfId="1" builtinId="4"/>
    <cellStyle name="Normal" xfId="0" builtinId="0"/>
    <cellStyle name="Normal 2" xfId="3" xr:uid="{EBFD8FCA-84EC-404D-96BF-DFC3FA224AA9}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D7FCD29A-9BE8-4932-BBC2-998649CEAEA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961839" cy="82456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6/TRANSPAR&#202;NCIA/1%20-%20ORDEM%20CRONOL&#211;GICA%20DE%20PAGAMENTOS/02.Fevereiro/2.ORDEM_CRONOL&#211;GICA_%20DE_%20PAGAMENTOS_FEVEREIRO.xlsx" TargetMode="External"/><Relationship Id="rId1" Type="http://schemas.openxmlformats.org/officeDocument/2006/relationships/externalLinkPath" Target="2.ORDEM_CRONOL&#211;GICA_%20DE_%20PAGAMENTOS_FEVER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">
          <cell r="A2" t="str">
            <v>FEVEREIRO/2026</v>
          </cell>
        </row>
        <row r="13">
          <cell r="A13" t="str">
            <v>Data da última atualização:03/03/2026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pam.mp.br/images/CT_013-2025_78387.pdf" TargetMode="External"/><Relationship Id="rId18" Type="http://schemas.openxmlformats.org/officeDocument/2006/relationships/hyperlink" Target="https://www.mpam.mp.br/images-j5/DOF/2026/TRANSPARENCIA/Ordem%20Cronologica/Fevereiro/Locacoes/RECIBO_02_2026_ARTUR.pdf" TargetMode="External"/><Relationship Id="rId26" Type="http://schemas.openxmlformats.org/officeDocument/2006/relationships/hyperlink" Target="https://www.mpam.mp.br/images-j5/DOF/2026/TRANSPARENCIA/Ordem%20Cronologica/Fevereiro/Locacoes/RECIBO_12_2025_ALVES.pdf" TargetMode="External"/><Relationship Id="rId3" Type="http://schemas.openxmlformats.org/officeDocument/2006/relationships/hyperlink" Target="https://www.mpam.mp.br/images/CT_29-2024_-_MP-PGJ_3982e.pdf" TargetMode="External"/><Relationship Id="rId21" Type="http://schemas.openxmlformats.org/officeDocument/2006/relationships/hyperlink" Target="https://www.mpam.mp.br/images-j5/DOF/2026/TRANSPARENCIA/Ordem%20Cronologica/Fevereiro/Locacoes/RECIBO_01_2026_MATEUS_LARISSA.pdf" TargetMode="External"/><Relationship Id="rId34" Type="http://schemas.openxmlformats.org/officeDocument/2006/relationships/drawing" Target="../drawings/drawing1.xml"/><Relationship Id="rId7" Type="http://schemas.openxmlformats.org/officeDocument/2006/relationships/hyperlink" Target="https://www.mpam.mp.br/images-j5/DOF/2026/TRANSPARENCIA/Ordem%20Cronologica/Fevereiro/Locacoes/RECIBO_01_2026_VANIAS.pdf" TargetMode="External"/><Relationship Id="rId12" Type="http://schemas.openxmlformats.org/officeDocument/2006/relationships/hyperlink" Target="https://www.mpam.mp.br/images/CT_n%C2%BA_004-2021-MP-PGJ_95ba7.pdf" TargetMode="External"/><Relationship Id="rId17" Type="http://schemas.openxmlformats.org/officeDocument/2006/relationships/hyperlink" Target="https://www.mpam.mp.br/images-j5/DOF/2026/TRANSPARENCIA/Ordem%20Cronologica/Fevereiro/Locacoes/RECIBO_092_2026_COENCIL.pdf" TargetMode="External"/><Relationship Id="rId25" Type="http://schemas.openxmlformats.org/officeDocument/2006/relationships/hyperlink" Target="https://www.mpam.mp.br/images-j5/DOF/2026/TRANSPARENCIA/Ordem%20Cronologica/Fevereiro/Locacoes/RECIBO_12_2025_ALVES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www.mpam.mp.br/images-j5/DOF/2026/TRANSPARENCIA/Ordem%20Cronologica/Fevereiro/Locacoes/RECIBO_01_2026_ALVES.pdf" TargetMode="External"/><Relationship Id="rId16" Type="http://schemas.openxmlformats.org/officeDocument/2006/relationships/hyperlink" Target="https://www.mpam.mp.br/images/CT_n.%C2%BA_004-2025_-_MP-PGJ_c45ec.pdf" TargetMode="External"/><Relationship Id="rId20" Type="http://schemas.openxmlformats.org/officeDocument/2006/relationships/hyperlink" Target="https://www.mpam.mp.br/images-j5/DOF/2026/TRANSPARENCIA/Ordem%20Cronologica/Fevereiro/Locacoes/RECIBO_01_2026_SAMUEL.pdf" TargetMode="External"/><Relationship Id="rId29" Type="http://schemas.openxmlformats.org/officeDocument/2006/relationships/hyperlink" Target="https://www.mpam.mp.br/images-j5/DOF/2026/TRANSPARENCIA/Ordem%20Cronologica/Fevereiro/Locacoes/RECIBO_01_2026_ALVES.pdf" TargetMode="External"/><Relationship Id="rId1" Type="http://schemas.openxmlformats.org/officeDocument/2006/relationships/hyperlink" Target="https://www.mpam.mp.br/images-j5/DOF/2026/TRANSPARENCIA/Ordem%20Cronologica/Fevereiro/Locacoes/RECIBO_090_2025_COENCIL.pdf" TargetMode="External"/><Relationship Id="rId6" Type="http://schemas.openxmlformats.org/officeDocument/2006/relationships/hyperlink" Target="https://www.mpam.mp.br/images/CT_n%C2%BA_016-2020-MP-PGJ_5f566.pdf" TargetMode="External"/><Relationship Id="rId11" Type="http://schemas.openxmlformats.org/officeDocument/2006/relationships/hyperlink" Target="https://www.mpam.mp.br/images/CT_014-2025_0e77a.pdf" TargetMode="External"/><Relationship Id="rId24" Type="http://schemas.openxmlformats.org/officeDocument/2006/relationships/hyperlink" Target="https://www.mpam.mp.br/images-j5/DOF/2026/TRANSPARENCIA/Ordem%20Cronologica/Fevereiro/Locacoes/RECIBO_01_2026_PEDRO.pdf" TargetMode="External"/><Relationship Id="rId32" Type="http://schemas.openxmlformats.org/officeDocument/2006/relationships/hyperlink" Target="https://www.mpam.mp.br/images/CT_n%C2%BA_016-2020-MP-PGJ_5f566.pdf" TargetMode="External"/><Relationship Id="rId5" Type="http://schemas.openxmlformats.org/officeDocument/2006/relationships/hyperlink" Target="https://www.mpam.mp.br/images/CT_n%C2%BA_016-2020-MP-PGJ_5f566.pdf" TargetMode="External"/><Relationship Id="rId15" Type="http://schemas.openxmlformats.org/officeDocument/2006/relationships/hyperlink" Target="https://www.mpam.mp.br/images/CT_n.%C2%BA_004-2025_-_MP-PGJ_c45ec.pdf" TargetMode="External"/><Relationship Id="rId23" Type="http://schemas.openxmlformats.org/officeDocument/2006/relationships/hyperlink" Target="https://www.mpam.mp.br/images-j5/DOF/2026/TRANSPARENCIA/Ordem%20Cronologica/Fevereiro/Locacoes/RECIBO_01_2026_PEDRO.pdf" TargetMode="External"/><Relationship Id="rId28" Type="http://schemas.openxmlformats.org/officeDocument/2006/relationships/hyperlink" Target="https://www.mpam.mp.br/images-j5/DOF/2026/TRANSPARENCIA/Ordem%20Cronologica/Fevereiro/Locacoes/RECIBO_01_2026_JOZIVAN.pdf" TargetMode="External"/><Relationship Id="rId10" Type="http://schemas.openxmlformats.org/officeDocument/2006/relationships/hyperlink" Target="https://www.mpam.mp.br/images/CT_11-2024_-_MP-PGJ_46fc3.pdf" TargetMode="External"/><Relationship Id="rId19" Type="http://schemas.openxmlformats.org/officeDocument/2006/relationships/hyperlink" Target="https://www.mpam.mp.br/images-j5/DOF/2026/TRANSPARENCIA/Ordem%20Cronologica/Fevereiro/Locacoes/RECIBO_01_2026_RAFAEL.pdf" TargetMode="External"/><Relationship Id="rId31" Type="http://schemas.openxmlformats.org/officeDocument/2006/relationships/hyperlink" Target="https://www.mpam.mp.br/images/CT_06-2023_-_MP-PGJ_07b55.pdf" TargetMode="External"/><Relationship Id="rId4" Type="http://schemas.openxmlformats.org/officeDocument/2006/relationships/hyperlink" Target="https://www.mpam.mp.br/images/CT_29-2024_-_MP-PGJ_3982e.pdf" TargetMode="External"/><Relationship Id="rId9" Type="http://schemas.openxmlformats.org/officeDocument/2006/relationships/hyperlink" Target="https://www.mpam.mp.br/images/CT_29-2024_-_MP-PGJ_3982e.pdf" TargetMode="External"/><Relationship Id="rId14" Type="http://schemas.openxmlformats.org/officeDocument/2006/relationships/hyperlink" Target="https://www.mpam.mp.br/images/CT_013-2025_78387.pdf" TargetMode="External"/><Relationship Id="rId22" Type="http://schemas.openxmlformats.org/officeDocument/2006/relationships/hyperlink" Target="https://www.mpam.mp.br/images-j5/DOF/2026/TRANSPARENCIA/Ordem%20Cronologica/Fevereiro/Locacoes/RECIBO_01_2026_MATEUS_LARISSA.pdf" TargetMode="External"/><Relationship Id="rId27" Type="http://schemas.openxmlformats.org/officeDocument/2006/relationships/hyperlink" Target="https://www.mpam.mp.br/images-j5/DOF/2026/TRANSPARENCIA/Ordem%20Cronologica/Fevereiro/Locacoes/RECIBO_01_2026_JOSIELE.pdf" TargetMode="External"/><Relationship Id="rId30" Type="http://schemas.openxmlformats.org/officeDocument/2006/relationships/hyperlink" Target="https://www.mpam.mp.br/images/CT_03-2023_-_MP-PGJ_6613a.pdf" TargetMode="External"/><Relationship Id="rId8" Type="http://schemas.openxmlformats.org/officeDocument/2006/relationships/hyperlink" Target="https://www.mpam.mp.br/images/CT_035-2024_-_MP-PGJ_a6d7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7C073-327A-467F-81DC-503A82C4473A}">
  <dimension ref="A1:M28"/>
  <sheetViews>
    <sheetView tabSelected="1" topLeftCell="A12" zoomScale="85" zoomScaleNormal="85" workbookViewId="0">
      <selection activeCell="J3" sqref="J3"/>
    </sheetView>
  </sheetViews>
  <sheetFormatPr defaultRowHeight="15"/>
  <cols>
    <col min="1" max="1" width="13.7109375" customWidth="1"/>
    <col min="2" max="2" width="14.7109375" customWidth="1"/>
    <col min="3" max="3" width="17.7109375" customWidth="1"/>
    <col min="4" max="4" width="45.28515625" customWidth="1"/>
    <col min="5" max="5" width="29.5703125" style="2" customWidth="1"/>
    <col min="6" max="6" width="21.85546875" style="3" customWidth="1"/>
    <col min="7" max="7" width="16.42578125" bestFit="1" customWidth="1"/>
    <col min="8" max="8" width="9" hidden="1" customWidth="1"/>
    <col min="9" max="9" width="14.5703125" hidden="1" customWidth="1"/>
    <col min="10" max="10" width="20.85546875" customWidth="1"/>
    <col min="11" max="11" width="14.85546875" customWidth="1"/>
    <col min="12" max="12" width="23.28515625" customWidth="1"/>
    <col min="13" max="13" width="19" customWidth="1"/>
  </cols>
  <sheetData>
    <row r="1" spans="1:13" ht="77.099999999999994" customHeight="1">
      <c r="C1" s="1"/>
      <c r="D1" s="1"/>
      <c r="G1" s="3"/>
      <c r="H1" s="3"/>
      <c r="I1" s="3"/>
      <c r="J1" s="1"/>
    </row>
    <row r="2" spans="1:13" ht="18">
      <c r="A2" s="4" t="str">
        <f>[1]Bens!A2</f>
        <v>FEVEREIRO/2026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0.25">
      <c r="A3" s="5" t="s">
        <v>0</v>
      </c>
      <c r="B3" s="5"/>
      <c r="C3" s="5"/>
      <c r="D3" s="5"/>
      <c r="E3" s="6"/>
      <c r="G3" s="3"/>
      <c r="H3" s="3"/>
      <c r="I3" s="3"/>
      <c r="J3" s="1"/>
    </row>
    <row r="5" spans="1:13" ht="18">
      <c r="A5" s="7" t="s">
        <v>1</v>
      </c>
      <c r="B5" s="7"/>
      <c r="C5" s="7"/>
      <c r="D5" s="7"/>
      <c r="E5" s="8"/>
      <c r="F5" s="9"/>
      <c r="G5" s="7"/>
      <c r="H5" s="7"/>
      <c r="I5" s="7"/>
      <c r="J5" s="7"/>
      <c r="K5" s="7"/>
      <c r="L5" s="7"/>
    </row>
    <row r="6" spans="1:13" ht="31.5">
      <c r="A6" s="10" t="s">
        <v>2</v>
      </c>
      <c r="B6" s="10" t="s">
        <v>3</v>
      </c>
      <c r="C6" s="11" t="s">
        <v>4</v>
      </c>
      <c r="D6" s="11" t="s">
        <v>5</v>
      </c>
      <c r="E6" s="10" t="s">
        <v>6</v>
      </c>
      <c r="F6" s="11" t="s">
        <v>7</v>
      </c>
      <c r="G6" s="10" t="s">
        <v>8</v>
      </c>
      <c r="H6" s="12" t="s">
        <v>9</v>
      </c>
      <c r="I6" s="12" t="s">
        <v>10</v>
      </c>
      <c r="J6" s="11" t="s">
        <v>11</v>
      </c>
      <c r="K6" s="11" t="s">
        <v>12</v>
      </c>
      <c r="L6" s="11" t="s">
        <v>13</v>
      </c>
      <c r="M6" s="11" t="s">
        <v>14</v>
      </c>
    </row>
    <row r="7" spans="1:13" s="21" customFormat="1" ht="150">
      <c r="A7" s="13" t="s">
        <v>15</v>
      </c>
      <c r="B7" s="14">
        <v>1</v>
      </c>
      <c r="C7" s="14">
        <v>84468636000152</v>
      </c>
      <c r="D7" s="14" t="s">
        <v>16</v>
      </c>
      <c r="E7" s="15" t="s">
        <v>17</v>
      </c>
      <c r="F7" s="16" t="s">
        <v>18</v>
      </c>
      <c r="G7" s="17">
        <v>46062</v>
      </c>
      <c r="H7" s="18" t="s">
        <v>19</v>
      </c>
      <c r="I7" s="19">
        <v>59055.040000000001</v>
      </c>
      <c r="J7" s="20">
        <v>46065</v>
      </c>
      <c r="K7" s="14"/>
      <c r="L7" s="19">
        <f>52980.81+6074.23</f>
        <v>59055.039999999994</v>
      </c>
      <c r="M7" s="18" t="s">
        <v>20</v>
      </c>
    </row>
    <row r="8" spans="1:13" s="21" customFormat="1" ht="150">
      <c r="A8" s="13" t="s">
        <v>15</v>
      </c>
      <c r="B8" s="14">
        <v>2</v>
      </c>
      <c r="C8" s="14">
        <v>84468636000152</v>
      </c>
      <c r="D8" s="14" t="s">
        <v>16</v>
      </c>
      <c r="E8" s="15" t="s">
        <v>21</v>
      </c>
      <c r="F8" s="16" t="s">
        <v>18</v>
      </c>
      <c r="G8" s="17">
        <v>46062</v>
      </c>
      <c r="H8" s="18" t="s">
        <v>22</v>
      </c>
      <c r="I8" s="19">
        <v>67491.47</v>
      </c>
      <c r="J8" s="20">
        <v>46065</v>
      </c>
      <c r="K8" s="20"/>
      <c r="L8" s="19">
        <v>67491.47</v>
      </c>
      <c r="M8" s="18" t="s">
        <v>20</v>
      </c>
    </row>
    <row r="9" spans="1:13" s="21" customFormat="1" ht="135">
      <c r="A9" s="13" t="s">
        <v>15</v>
      </c>
      <c r="B9" s="14">
        <v>3</v>
      </c>
      <c r="C9" s="14">
        <v>5828884000190</v>
      </c>
      <c r="D9" s="22" t="s">
        <v>23</v>
      </c>
      <c r="E9" s="15" t="s">
        <v>24</v>
      </c>
      <c r="F9" s="23" t="s">
        <v>25</v>
      </c>
      <c r="G9" s="24">
        <v>46062</v>
      </c>
      <c r="H9" s="25" t="s">
        <v>26</v>
      </c>
      <c r="I9" s="19">
        <v>24899.99</v>
      </c>
      <c r="J9" s="20">
        <v>46065</v>
      </c>
      <c r="K9" s="22"/>
      <c r="L9" s="19">
        <f>5568+19331.99</f>
        <v>24899.99</v>
      </c>
      <c r="M9" s="18" t="s">
        <v>27</v>
      </c>
    </row>
    <row r="10" spans="1:13" s="21" customFormat="1" ht="135">
      <c r="A10" s="13" t="s">
        <v>15</v>
      </c>
      <c r="B10" s="14">
        <v>4</v>
      </c>
      <c r="C10" s="14">
        <v>5828884000190</v>
      </c>
      <c r="D10" s="22" t="s">
        <v>23</v>
      </c>
      <c r="E10" s="15" t="s">
        <v>28</v>
      </c>
      <c r="F10" s="23" t="s">
        <v>25</v>
      </c>
      <c r="G10" s="24">
        <v>46062</v>
      </c>
      <c r="H10" s="18" t="s">
        <v>29</v>
      </c>
      <c r="I10" s="19">
        <v>91100.01</v>
      </c>
      <c r="J10" s="20">
        <v>46065</v>
      </c>
      <c r="K10" s="20"/>
      <c r="L10" s="19">
        <v>91100.01</v>
      </c>
      <c r="M10" s="18" t="s">
        <v>27</v>
      </c>
    </row>
    <row r="11" spans="1:13" ht="120">
      <c r="A11" s="26" t="s">
        <v>15</v>
      </c>
      <c r="B11" s="27">
        <v>5</v>
      </c>
      <c r="C11" s="27">
        <v>3146650215</v>
      </c>
      <c r="D11" s="14" t="s">
        <v>30</v>
      </c>
      <c r="E11" s="15" t="s">
        <v>31</v>
      </c>
      <c r="F11" s="16" t="s">
        <v>32</v>
      </c>
      <c r="G11" s="28">
        <v>46063</v>
      </c>
      <c r="H11" s="29" t="s">
        <v>33</v>
      </c>
      <c r="I11" s="19">
        <v>32901.86</v>
      </c>
      <c r="J11" s="20">
        <v>46065</v>
      </c>
      <c r="K11" s="20"/>
      <c r="L11" s="30">
        <f>7972.31+24929.55</f>
        <v>32901.86</v>
      </c>
      <c r="M11" s="29" t="s">
        <v>34</v>
      </c>
    </row>
    <row r="12" spans="1:13" s="21" customFormat="1" ht="165">
      <c r="A12" s="13" t="s">
        <v>15</v>
      </c>
      <c r="B12" s="14">
        <v>6</v>
      </c>
      <c r="C12" s="14">
        <v>84468636000152</v>
      </c>
      <c r="D12" s="14" t="s">
        <v>35</v>
      </c>
      <c r="E12" s="15" t="s">
        <v>36</v>
      </c>
      <c r="F12" s="16" t="s">
        <v>37</v>
      </c>
      <c r="G12" s="17">
        <v>46072</v>
      </c>
      <c r="H12" s="18" t="s">
        <v>38</v>
      </c>
      <c r="I12" s="19">
        <v>126546.51</v>
      </c>
      <c r="J12" s="20">
        <v>46073</v>
      </c>
      <c r="K12" s="20"/>
      <c r="L12" s="19">
        <f>6074.23+120472.28</f>
        <v>126546.51</v>
      </c>
      <c r="M12" s="18" t="s">
        <v>39</v>
      </c>
    </row>
    <row r="13" spans="1:13" s="21" customFormat="1" ht="120">
      <c r="A13" s="13" t="s">
        <v>15</v>
      </c>
      <c r="B13" s="14">
        <v>7</v>
      </c>
      <c r="C13" s="14">
        <v>60192496204</v>
      </c>
      <c r="D13" s="14" t="s">
        <v>40</v>
      </c>
      <c r="E13" s="15" t="s">
        <v>41</v>
      </c>
      <c r="F13" s="16" t="s">
        <v>42</v>
      </c>
      <c r="G13" s="17">
        <v>46073</v>
      </c>
      <c r="H13" s="18" t="s">
        <v>43</v>
      </c>
      <c r="I13" s="19">
        <v>5500</v>
      </c>
      <c r="J13" s="20">
        <v>46073</v>
      </c>
      <c r="K13" s="20"/>
      <c r="L13" s="19">
        <f>190.47+5309.53</f>
        <v>5500</v>
      </c>
      <c r="M13" s="18" t="s">
        <v>44</v>
      </c>
    </row>
    <row r="14" spans="1:13" s="21" customFormat="1" ht="135">
      <c r="A14" s="13" t="s">
        <v>15</v>
      </c>
      <c r="B14" s="14">
        <v>8</v>
      </c>
      <c r="C14" s="14">
        <v>631311297</v>
      </c>
      <c r="D14" s="14" t="s">
        <v>45</v>
      </c>
      <c r="E14" s="15" t="s">
        <v>46</v>
      </c>
      <c r="F14" s="16" t="s">
        <v>32</v>
      </c>
      <c r="G14" s="17">
        <v>46073</v>
      </c>
      <c r="H14" s="18" t="s">
        <v>47</v>
      </c>
      <c r="I14" s="19">
        <v>4000</v>
      </c>
      <c r="J14" s="20">
        <v>46073</v>
      </c>
      <c r="K14" s="20"/>
      <c r="L14" s="19">
        <v>4000</v>
      </c>
      <c r="M14" s="18" t="s">
        <v>48</v>
      </c>
    </row>
    <row r="15" spans="1:13" s="21" customFormat="1" ht="135">
      <c r="A15" s="13" t="s">
        <v>15</v>
      </c>
      <c r="B15" s="14">
        <v>9</v>
      </c>
      <c r="C15" s="14">
        <v>81838018115</v>
      </c>
      <c r="D15" s="14" t="s">
        <v>49</v>
      </c>
      <c r="E15" s="15" t="s">
        <v>50</v>
      </c>
      <c r="F15" s="16" t="s">
        <v>32</v>
      </c>
      <c r="G15" s="17">
        <v>46073</v>
      </c>
      <c r="H15" s="18" t="s">
        <v>51</v>
      </c>
      <c r="I15" s="19">
        <v>3478.08</v>
      </c>
      <c r="J15" s="20">
        <v>46073</v>
      </c>
      <c r="K15" s="20"/>
      <c r="L15" s="19">
        <v>3478.08</v>
      </c>
      <c r="M15" s="18" t="s">
        <v>52</v>
      </c>
    </row>
    <row r="16" spans="1:13" s="21" customFormat="1" ht="120">
      <c r="A16" s="13" t="s">
        <v>15</v>
      </c>
      <c r="B16" s="14">
        <v>10</v>
      </c>
      <c r="C16" s="14">
        <v>78259746204</v>
      </c>
      <c r="D16" s="14" t="s">
        <v>53</v>
      </c>
      <c r="E16" s="15" t="s">
        <v>54</v>
      </c>
      <c r="F16" s="16" t="s">
        <v>32</v>
      </c>
      <c r="G16" s="17">
        <v>46073</v>
      </c>
      <c r="H16" s="18" t="s">
        <v>55</v>
      </c>
      <c r="I16" s="19">
        <v>2500</v>
      </c>
      <c r="J16" s="20">
        <v>46073</v>
      </c>
      <c r="K16" s="20"/>
      <c r="L16" s="19">
        <v>2500</v>
      </c>
      <c r="M16" s="18" t="s">
        <v>56</v>
      </c>
    </row>
    <row r="17" spans="1:13" s="21" customFormat="1" ht="120">
      <c r="A17" s="13" t="s">
        <v>15</v>
      </c>
      <c r="B17" s="14">
        <v>11</v>
      </c>
      <c r="C17" s="14">
        <v>1055078223</v>
      </c>
      <c r="D17" s="14" t="s">
        <v>57</v>
      </c>
      <c r="E17" s="15" t="s">
        <v>58</v>
      </c>
      <c r="F17" s="16" t="s">
        <v>32</v>
      </c>
      <c r="G17" s="17">
        <v>46073</v>
      </c>
      <c r="H17" s="18" t="s">
        <v>59</v>
      </c>
      <c r="I17" s="19">
        <v>2500</v>
      </c>
      <c r="J17" s="20">
        <v>46073</v>
      </c>
      <c r="K17" s="20"/>
      <c r="L17" s="19">
        <v>2500</v>
      </c>
      <c r="M17" s="18" t="s">
        <v>56</v>
      </c>
    </row>
    <row r="18" spans="1:13" s="21" customFormat="1" ht="120">
      <c r="A18" s="13" t="s">
        <v>15</v>
      </c>
      <c r="B18" s="14">
        <v>12</v>
      </c>
      <c r="C18" s="14">
        <v>44132310230</v>
      </c>
      <c r="D18" s="14" t="s">
        <v>60</v>
      </c>
      <c r="E18" s="15" t="s">
        <v>61</v>
      </c>
      <c r="F18" s="16" t="s">
        <v>32</v>
      </c>
      <c r="G18" s="17">
        <v>46073</v>
      </c>
      <c r="H18" s="18" t="s">
        <v>62</v>
      </c>
      <c r="I18" s="19">
        <v>1600</v>
      </c>
      <c r="J18" s="20">
        <v>46073</v>
      </c>
      <c r="K18" s="20"/>
      <c r="L18" s="19">
        <v>1600</v>
      </c>
      <c r="M18" s="18" t="s">
        <v>63</v>
      </c>
    </row>
    <row r="19" spans="1:13" s="21" customFormat="1" ht="120">
      <c r="A19" s="13" t="s">
        <v>15</v>
      </c>
      <c r="B19" s="14">
        <v>13</v>
      </c>
      <c r="C19" s="14">
        <v>44132310230</v>
      </c>
      <c r="D19" s="14" t="s">
        <v>60</v>
      </c>
      <c r="E19" s="15" t="s">
        <v>64</v>
      </c>
      <c r="F19" s="16" t="s">
        <v>32</v>
      </c>
      <c r="G19" s="17">
        <v>46073</v>
      </c>
      <c r="H19" s="18" t="s">
        <v>65</v>
      </c>
      <c r="I19" s="19">
        <v>2400</v>
      </c>
      <c r="J19" s="20">
        <v>46073</v>
      </c>
      <c r="K19" s="20"/>
      <c r="L19" s="19">
        <v>2400</v>
      </c>
      <c r="M19" s="18" t="s">
        <v>63</v>
      </c>
    </row>
    <row r="20" spans="1:13" s="21" customFormat="1" ht="120">
      <c r="A20" s="13" t="s">
        <v>15</v>
      </c>
      <c r="B20" s="14">
        <v>14</v>
      </c>
      <c r="C20" s="14">
        <v>5155244250</v>
      </c>
      <c r="D20" s="14" t="s">
        <v>66</v>
      </c>
      <c r="E20" s="15" t="s">
        <v>67</v>
      </c>
      <c r="F20" s="16" t="s">
        <v>32</v>
      </c>
      <c r="G20" s="17">
        <v>46076</v>
      </c>
      <c r="H20" s="18" t="s">
        <v>68</v>
      </c>
      <c r="I20" s="19">
        <v>1900</v>
      </c>
      <c r="J20" s="20">
        <v>46076</v>
      </c>
      <c r="K20" s="14"/>
      <c r="L20" s="19">
        <v>1900</v>
      </c>
      <c r="M20" s="18" t="s">
        <v>69</v>
      </c>
    </row>
    <row r="21" spans="1:13" s="21" customFormat="1" ht="120">
      <c r="A21" s="13" t="s">
        <v>15</v>
      </c>
      <c r="B21" s="14">
        <v>15</v>
      </c>
      <c r="C21" s="14">
        <v>45629331272</v>
      </c>
      <c r="D21" s="14" t="s">
        <v>70</v>
      </c>
      <c r="E21" s="15" t="s">
        <v>71</v>
      </c>
      <c r="F21" s="16" t="s">
        <v>32</v>
      </c>
      <c r="G21" s="17">
        <v>46076</v>
      </c>
      <c r="H21" s="18" t="s">
        <v>72</v>
      </c>
      <c r="I21" s="19">
        <v>6400</v>
      </c>
      <c r="J21" s="20">
        <v>46076</v>
      </c>
      <c r="K21" s="14"/>
      <c r="L21" s="19">
        <f>557.8+5842.2</f>
        <v>6400</v>
      </c>
      <c r="M21" s="18" t="s">
        <v>73</v>
      </c>
    </row>
    <row r="22" spans="1:13" s="21" customFormat="1" ht="135">
      <c r="A22" s="13" t="s">
        <v>15</v>
      </c>
      <c r="B22" s="14">
        <v>16</v>
      </c>
      <c r="C22" s="14">
        <v>5828884000190</v>
      </c>
      <c r="D22" s="14" t="s">
        <v>23</v>
      </c>
      <c r="E22" s="15" t="s">
        <v>74</v>
      </c>
      <c r="F22" s="16" t="s">
        <v>32</v>
      </c>
      <c r="G22" s="17">
        <v>46076</v>
      </c>
      <c r="H22" s="18" t="s">
        <v>75</v>
      </c>
      <c r="I22" s="19">
        <v>116000</v>
      </c>
      <c r="J22" s="20">
        <v>46076</v>
      </c>
      <c r="K22" s="14"/>
      <c r="L22" s="19">
        <f>5568+110432</f>
        <v>116000</v>
      </c>
      <c r="M22" s="18" t="s">
        <v>76</v>
      </c>
    </row>
    <row r="23" spans="1:13" s="21" customFormat="1">
      <c r="A23" s="31"/>
      <c r="B23" s="32"/>
      <c r="C23" s="32"/>
      <c r="D23" s="32"/>
      <c r="E23" s="33"/>
      <c r="F23" s="34"/>
      <c r="G23" s="35"/>
      <c r="H23" s="36"/>
      <c r="I23" s="37"/>
      <c r="J23" s="38"/>
      <c r="K23" s="32"/>
      <c r="L23" s="37"/>
      <c r="M23" s="36"/>
    </row>
    <row r="24" spans="1:13">
      <c r="A24" s="39" t="s">
        <v>77</v>
      </c>
      <c r="B24" s="39"/>
      <c r="C24" s="39"/>
      <c r="D24" s="3"/>
      <c r="K24" s="40"/>
    </row>
    <row r="25" spans="1:13">
      <c r="A25" s="41" t="str">
        <f>[1]Bens!A13</f>
        <v>Data da última atualização:03/03/2026</v>
      </c>
      <c r="B25" s="42"/>
      <c r="C25" s="3"/>
      <c r="D25" s="1"/>
    </row>
    <row r="26" spans="1:13">
      <c r="A26" s="43" t="s">
        <v>78</v>
      </c>
      <c r="B26" s="43"/>
      <c r="C26" s="43"/>
      <c r="D26" s="43"/>
    </row>
    <row r="27" spans="1:13">
      <c r="A27" s="43" t="s">
        <v>79</v>
      </c>
      <c r="B27" s="43"/>
      <c r="C27" s="43"/>
      <c r="D27" s="43"/>
    </row>
    <row r="28" spans="1:13">
      <c r="A28" s="43" t="s">
        <v>80</v>
      </c>
      <c r="B28" s="43"/>
      <c r="C28" s="43"/>
      <c r="D28" s="1"/>
    </row>
  </sheetData>
  <mergeCells count="1">
    <mergeCell ref="A2:M2"/>
  </mergeCells>
  <conditionalFormatting sqref="C7:C23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F7" r:id="rId1" display="090/2025" xr:uid="{74E4669D-8E2F-4BC2-B7AE-C65696A1F2A6}"/>
    <hyperlink ref="F8" r:id="rId2" display="090/2025" xr:uid="{5F44E2AC-68FF-4CFD-B2F4-17769C2B59BD}"/>
    <hyperlink ref="E7" r:id="rId3" xr:uid="{9161C518-FB84-4D4F-A634-64362CB5E15D}"/>
    <hyperlink ref="E8" r:id="rId4" xr:uid="{CBBF79CF-3757-4F2A-9150-A2A6391AE494}"/>
    <hyperlink ref="E9" r:id="rId5" xr:uid="{9FE75089-46B0-4279-BFE1-A0A1D66D9936}"/>
    <hyperlink ref="E10" r:id="rId6" xr:uid="{FC2C171B-E1B5-44C5-9A88-B093F2122E89}"/>
    <hyperlink ref="F11" r:id="rId7" xr:uid="{EC19E67B-4D8C-4B10-BD06-BE84CD7FDCB2}"/>
    <hyperlink ref="E11" r:id="rId8" xr:uid="{AF0A75ED-9129-48F7-9060-0477F7BAEAA4}"/>
    <hyperlink ref="E12" r:id="rId9" xr:uid="{E9F09195-4148-4B4B-BBB0-0FE05953B047}"/>
    <hyperlink ref="E13" r:id="rId10" xr:uid="{FA1E4A2D-4894-412C-ACAA-0ED63BB0D10D}"/>
    <hyperlink ref="E14" r:id="rId11" xr:uid="{CAF17ABE-0FEB-44ED-B2A7-CB84121532B6}"/>
    <hyperlink ref="E15" r:id="rId12" xr:uid="{96FD4EAD-3B5F-47A9-8D80-051BAF9731FF}"/>
    <hyperlink ref="E16" r:id="rId13" xr:uid="{8B2A90EB-9829-435C-842F-4B1A9F6573B9}"/>
    <hyperlink ref="E17" r:id="rId14" xr:uid="{A3524741-2D5B-440F-9650-C192AC43CB2A}"/>
    <hyperlink ref="E18" r:id="rId15" xr:uid="{46E23911-C222-4FD7-B1D9-7E38D1BC696B}"/>
    <hyperlink ref="E19" r:id="rId16" xr:uid="{3009F703-FE53-4D88-BDA5-357695D68E51}"/>
    <hyperlink ref="F12" r:id="rId17" xr:uid="{9584C4C2-5A41-46DD-AC71-C4749A3E1CE5}"/>
    <hyperlink ref="F13" r:id="rId18" xr:uid="{6AC434A0-6B7F-4EF2-BDA3-3F91C6DE272F}"/>
    <hyperlink ref="F14" r:id="rId19" xr:uid="{AA3AB227-068A-4408-A149-13A89715E0CA}"/>
    <hyperlink ref="F15" r:id="rId20" xr:uid="{C740F782-3390-4D7D-A5F8-BDCB90BF731E}"/>
    <hyperlink ref="F16" r:id="rId21" xr:uid="{011ABD50-B343-4ECE-A7EA-3A6B9897E638}"/>
    <hyperlink ref="F17" r:id="rId22" xr:uid="{69380FC1-06F0-40B2-91E4-B8B609AD9924}"/>
    <hyperlink ref="F18" r:id="rId23" xr:uid="{23D0339D-2D98-47BD-97C3-FD2E8E1CD691}"/>
    <hyperlink ref="F19" r:id="rId24" xr:uid="{CDE7949D-C7B0-46A6-950F-CF1D479EF686}"/>
    <hyperlink ref="F9" r:id="rId25" xr:uid="{7F3D1D08-19ED-42F9-A1BE-BCE3C74BAA6B}"/>
    <hyperlink ref="F10" r:id="rId26" xr:uid="{9304F979-5CC1-4267-B9A1-586AD1671228}"/>
    <hyperlink ref="F20" r:id="rId27" xr:uid="{8F17711F-0AFA-4D05-81AA-9FC159E26D55}"/>
    <hyperlink ref="F21" r:id="rId28" xr:uid="{76A241A4-E536-45FC-BFCD-80F77A752F70}"/>
    <hyperlink ref="F22" r:id="rId29" xr:uid="{994A3E90-EA9F-45F0-AD0C-26653FE17B61}"/>
    <hyperlink ref="E20" r:id="rId30" xr:uid="{DE61104C-81E3-40D1-827E-86374E31A078}"/>
    <hyperlink ref="E21" r:id="rId31" xr:uid="{8C031076-A03D-4052-8D4F-A49F36A79C60}"/>
    <hyperlink ref="E22" r:id="rId32" xr:uid="{5BD7CDB9-14F3-4243-9BFA-3D8824D67DA8}"/>
  </hyperlinks>
  <pageMargins left="0.511811024" right="0.511811024" top="0.78740157499999996" bottom="0.78740157499999996" header="0.31496062000000002" footer="0.31496062000000002"/>
  <pageSetup scale="40" orientation="portrait" r:id="rId33"/>
  <drawing r:id="rId3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03108281-D3C0-4820-AC17-F92663DF63E8}"/>
</file>

<file path=customXml/itemProps2.xml><?xml version="1.0" encoding="utf-8"?>
<ds:datastoreItem xmlns:ds="http://schemas.openxmlformats.org/officeDocument/2006/customXml" ds:itemID="{DD0C878A-8611-4981-A98B-E81A9E4F6CAE}"/>
</file>

<file path=customXml/itemProps3.xml><?xml version="1.0" encoding="utf-8"?>
<ds:datastoreItem xmlns:ds="http://schemas.openxmlformats.org/officeDocument/2006/customXml" ds:itemID="{E9FAF1F3-5B58-454B-9980-FE30BBCF16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Locações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Kamilla Rayanne Costa Izel</dc:creator>
  <cp:lastModifiedBy>Kamilla Rayanne Costa Izel</cp:lastModifiedBy>
  <dcterms:created xsi:type="dcterms:W3CDTF">2026-03-03T11:58:44Z</dcterms:created>
  <dcterms:modified xsi:type="dcterms:W3CDTF">2026-03-03T11:59:15Z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</Properties>
</file>