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7. Julho/"/>
    </mc:Choice>
  </mc:AlternateContent>
  <xr:revisionPtr revIDLastSave="4" documentId="8_{FF16D83A-42B6-4A88-900D-3AD75A93F557}" xr6:coauthVersionLast="47" xr6:coauthVersionMax="47" xr10:uidLastSave="{97C2E6AE-7809-4106-A14E-56A8F1AF5A57}"/>
  <bookViews>
    <workbookView xWindow="-24120" yWindow="-120" windowWidth="24240" windowHeight="13020" xr2:uid="{0A53CEAF-D9A1-4B20-A25F-155EFA64A1C6}"/>
  </bookViews>
  <sheets>
    <sheet name="Locações" sheetId="1" r:id="rId1"/>
  </sheets>
  <externalReferences>
    <externalReference r:id="rId2"/>
  </externalReferences>
  <definedNames>
    <definedName name="_xlnm._FilterDatabase" localSheetId="0" hidden="1">Locações!$D$1:$D$27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4" i="1" l="1"/>
  <c r="L19" i="1"/>
  <c r="L18" i="1"/>
  <c r="L16" i="1"/>
  <c r="L15" i="1"/>
  <c r="L13" i="1"/>
  <c r="L11" i="1"/>
  <c r="L7" i="1"/>
  <c r="A2" i="1"/>
</calcChain>
</file>

<file path=xl/sharedStrings.xml><?xml version="1.0" encoding="utf-8"?>
<sst xmlns="http://schemas.openxmlformats.org/spreadsheetml/2006/main" count="115" uniqueCount="80">
  <si>
    <t>ORDEM CRONOLÓGICA DE PAGAMENTOS – PGJ/AM</t>
  </si>
  <si>
    <r>
      <rPr>
        <b/>
        <sz val="14"/>
        <color rgb="FF000000"/>
        <rFont val="Arial"/>
        <family val="2"/>
        <charset val="1"/>
      </rPr>
      <t xml:space="preserve">ORDEM CRONOLÓGICA DE PAGAMENTO DE </t>
    </r>
    <r>
      <rPr>
        <b/>
        <sz val="14"/>
        <color rgb="FF2A6099"/>
        <rFont val="Arial"/>
        <family val="2"/>
        <charset val="1"/>
      </rPr>
      <t xml:space="preserve"> LOCAÇÕES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</si>
  <si>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</si>
  <si>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</si>
  <si>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</si>
  <si>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</si>
  <si>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</si>
  <si>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</si>
  <si>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</si>
  <si>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</si>
  <si>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</si>
  <si>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</si>
  <si>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</si>
  <si>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</si>
  <si>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</si>
  <si>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JULHO</t>
  </si>
  <si>
    <t>VANIAS BATISTA MENDONÇA</t>
  </si>
  <si>
    <t>Liquidação da NE nº 2026NE0000818 - Ref. a pagamento de aluguel dos imóveis localizados na Av. André Araújo, 129, Rua Belo Horizonte, s/n, e Av. André Araújo, 115, Adrianópolis, ref. junho/2026, Contrato Administrativo 035/2024-MP/PGJ, 6º Termo de Apostilamento, SEI 2026.015040.</t>
  </si>
  <si>
    <t>RECIBO 06/2026</t>
  </si>
  <si>
    <t>1269/2026</t>
  </si>
  <si>
    <t>2026.015040</t>
  </si>
  <si>
    <t>MATEUS BRELAZ COSTA</t>
  </si>
  <si>
    <t>Liquidação da NE nº 2026NE0000878 - Ref. locação de imóvel situado na Rua João de Deus, s/nº, Bairro Novo Horizonte, Itapiranga/AM, para instalação da Promotoria de Justiça, competência junho/2026. Contrato 013/2025-MP/PGJ, SEI 2026.014771.</t>
  </si>
  <si>
    <t>1272/2026</t>
  </si>
  <si>
    <t>2026.014771</t>
  </si>
  <si>
    <t>LARISSA DA SILVA SALES</t>
  </si>
  <si>
    <t>Liquidação da NE nº 2026NE0000879 - Ref. locação de imóvel situado na Rua João de Deus, s/nº, Bairro Novo Horizonte, Itapiranga/AM, para instalação da Promotoria de Justiça, competência junho/2026. Contrato 013/2025-MP/PGJ, SEI 2026.014771.</t>
  </si>
  <si>
    <t>1273/2026</t>
  </si>
  <si>
    <t>RAFAEL SANTOS DE OLIVEIRA</t>
  </si>
  <si>
    <t>Liquidação da NE nº 2026NE0000812 - Ref.  a locação com facilities do imóvel situado na Rua Costa e Silva, s/nº, Centro – Beruri/AM, destinado à instalação da Promotoria de Justiça de Beruri/AM, ref. junho/2026, Contrato Administrativo nº 014/2025-MP/PGJ, conforme docs. do SEI 2026.015726.</t>
  </si>
  <si>
    <t>1290/2026</t>
  </si>
  <si>
    <t>2026.015726</t>
  </si>
  <si>
    <t>COENCIL EMPREENDIMENTOS IMOBILIÁRIOS LTDA</t>
  </si>
  <si>
    <t>Liquidação da NE nº 2026NE0000776 - Ref. locação de 2 imóveis conjugados, Rua São Luiz, nº 624, e Av. Jornalista Umberto Calderaro Filho, nº 175, Adrianópolis/Manaus-AM, ref. junho/2026, Contrato 029/2024-MP/PGJ, 6º Termo de Apostilamento, Recibo nº 101/2026, SEI 2026.015248.</t>
  </si>
  <si>
    <t>RECIBO 101/2026</t>
  </si>
  <si>
    <t>1291/2026</t>
  </si>
  <si>
    <t>2026.015248</t>
  </si>
  <si>
    <t>JOSIELE SILVA DE SOUZA</t>
  </si>
  <si>
    <t>Liquidação da NE nº 2026NE0000793 - Ref. locação de imóvel situado na Avenida Amazonas, 14, Bairro São Lázaro, Urucurituba/AM, para atender às necessidades do MPAM, competência Junho/2026, Contrato Administrativo nº 003/2023-MP/PGJ e 1º Termo Aditivo, locadora Josiele Silva de Souza, SEI 2026.015983.</t>
  </si>
  <si>
    <t>1328/2026</t>
  </si>
  <si>
    <t>2026.015983</t>
  </si>
  <si>
    <t>ALVES LIRA LTDA</t>
  </si>
  <si>
    <t>Liquidação da NE nº 2026NE0000805 - Ref. à locação do imóvel situado na Rua Belo Horizonte, nº 500, Aleixo, Manaus/AM, para abrigar Promotorias de Justiça da Capital (CA 016/2020-MP/PGJ – 4º TA), relativa a junho/2026, conforme documentos do SEI 2026.016169.</t>
  </si>
  <si>
    <t>1329/2026</t>
  </si>
  <si>
    <t>2026.016169</t>
  </si>
  <si>
    <t>SAMUEL MENDES DA SILVA</t>
  </si>
  <si>
    <t>Liquidação da NE nº 2026NE0000386 - Ref. locação de imóvel situado na Av. Francisco de Paula, nº 141, Tancredo Neves, Juruá/AM, destinado à Promotoria de Justiça de Juruá, competência junho/2026, CA nº 004/2021-MP/PGJ - 5º TA,  SEI 2026.015256.</t>
  </si>
  <si>
    <t>141/2026</t>
  </si>
  <si>
    <t>1332/2026</t>
  </si>
  <si>
    <t>2026.015256</t>
  </si>
  <si>
    <t>Liquidação da NE nº 2026NE0000001 - Ref. serviço de locação do imóvel na Avenida Djalma Batista, n.º 1.018 A, Bairro Chapada, Manaus/AM (CA 015/2025 - MP/PGJ) relativo a Junho/2026, conforme documentos no SEI 2026.015238.</t>
  </si>
  <si>
    <t>RECIBO 07/2026</t>
  </si>
  <si>
    <t>1333/2026</t>
  </si>
  <si>
    <t>2026.015238</t>
  </si>
  <si>
    <t>JOZIVAN DOS SANTOS SOUZA</t>
  </si>
  <si>
    <t>Liquidação da NE nº 2026NE0000048 - Ref. locação do imóvel situado na Rua Coronel Domingos Dutra, nº 81, Centro, Barreirinha/AM, onde funciona a Promotoria de Justiça, CA nº 006/2023-MP/PGJ, 2º TA, competência junho/2026, conforme documentos do SEI 2026.016340.</t>
  </si>
  <si>
    <t>1360/2026</t>
  </si>
  <si>
    <t>2026.016340</t>
  </si>
  <si>
    <t>1361/2026</t>
  </si>
  <si>
    <t>ARTUR SANTOS CARDOSO</t>
  </si>
  <si>
    <t>Liquidação da NE nº 2026NE0000881 - Ref. locação de imóvel em Careiro da Várzea/AM, Contrato Adm. nº 011/2024-MP/PGJ, 27ª parcela, período de 20/06/2026 a 20/07/2026, locador Artur Santos Cardoso, conforme requerimento/recibo e atesto do SEI 2026.016434.</t>
  </si>
  <si>
    <t>1385/2026</t>
  </si>
  <si>
    <t>2026.016434</t>
  </si>
  <si>
    <t>TENELANDIA RODRIGUES DE MATOS OLIVEIRA</t>
  </si>
  <si>
    <t>Liquidação da NE nº 2026NE0000809 - Ref. a locação de imóvel na Rua Morcy Barroso, s/n, Centro, Ipixuna/AM, para funcionamento da Promotoria de Justiça da Comarca de Ipixuna, conforme CA 034/2024-MP/PGJ, competência junho/2026, SEI 2026.015344.</t>
  </si>
  <si>
    <t>1386/2026</t>
  </si>
  <si>
    <t>2026.015344</t>
  </si>
  <si>
    <t>PEDRO CAVALCANTE DA COSTA</t>
  </si>
  <si>
    <t>Liquidação da NE nº 2026NE0000810 - Ref. à locação de imóvel na Av. Adail de Sá, nº 15-C, Centro, Careiro Castanho/AM, destinado à instalação da Promotoria de Justiça, ref. junho/2026, Contrato Adm. nº 004/2025/MP-PGJ e docs. SEI 2026.017153.</t>
  </si>
  <si>
    <t>1449/2026</t>
  </si>
  <si>
    <t>2026.017153</t>
  </si>
  <si>
    <t>Liquidação da NE nº 2026NE0000878 Ref. locação de imóvel situado na Rua João de Deus, s/nº, Bairro Novo Horizonte, Itapiranga/AM, para instalação da Promotoria de Justiça, competência julho/2026. Contrato 013/2025-MP/PGJ, SEI 2026.017421.</t>
  </si>
  <si>
    <t>1456/2026</t>
  </si>
  <si>
    <t>2026.017421</t>
  </si>
  <si>
    <t>Liquidação da NE nº 2026NE0000879 Ref. locação de imóvel situado na Rua João de Deus, s/nº, Bairro Novo Horizonte, Itapiranga/AM, para instalação da Promotoria de Justiça, competência julho/2026. Contrato 013/2025-MP/PGJ, SEI 2026.017421.</t>
  </si>
  <si>
    <t>1457/2026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</si>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</sst>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416]d/m/yyyy"/>
    <numFmt numFmtId="167" formatCode="_-&quot;R$ &quot;* #,##0.00_-;&quot;-R$ &quot;* #,##0.00_-;_-&quot;R$ &quot;* \-??_-;_-@_-"/>
  </numFmts>
  <fonts count="1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rgb="FF2A6099"/>
      <name val="Arial"/>
      <family val="2"/>
      <charset val="1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7" fontId="1" fillId="0" borderId="0" applyBorder="0" applyProtection="0"/>
    <xf numFmtId="0" fontId="9" fillId="0" borderId="0" applyBorder="0" applyProtection="0"/>
    <xf numFmtId="0" fontId="2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3" fillId="0" borderId="0" xfId="3" applyNumberFormat="1" applyFont="1" applyAlignment="1">
      <alignment horizontal="right" vertic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left" vertical="center" wrapText="1"/>
    </xf>
    <xf numFmtId="0" fontId="5" fillId="0" borderId="1" xfId="3" applyFont="1" applyBorder="1" applyAlignment="1">
      <alignment horizontal="left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2" applyBorder="1" applyAlignment="1">
      <alignment wrapText="1"/>
    </xf>
    <xf numFmtId="0" fontId="9" fillId="0" borderId="2" xfId="2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7" fontId="8" fillId="0" borderId="2" xfId="1" applyFont="1" applyBorder="1" applyAlignment="1" applyProtection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2" xfId="2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167" fontId="8" fillId="0" borderId="3" xfId="1" applyFont="1" applyBorder="1" applyAlignment="1" applyProtection="1">
      <alignment vertical="center" wrapText="1"/>
    </xf>
    <xf numFmtId="0" fontId="10" fillId="0" borderId="3" xfId="0" applyFont="1" applyBorder="1" applyAlignment="1">
      <alignment wrapText="1"/>
    </xf>
    <xf numFmtId="49" fontId="8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9" fillId="0" borderId="0" xfId="2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167" fontId="8" fillId="0" borderId="2" xfId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167" fontId="8" fillId="0" borderId="2" xfId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0" borderId="4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4">
    <cellStyle name="Hiperlink" xfId="2" builtinId="8"/>
    <cellStyle name="Moeda" xfId="1" builtinId="4"/>
    <cellStyle name="Normal" xfId="0" builtinId="0"/>
    <cellStyle name="Normal 2" xfId="3" xr:uid="{8C29C599-4767-4BBA-BC04-605D49635549}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FAE1B59D-A011-4895-B214-707640E8DF1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085664" cy="82456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7.%20Julho/7.%20ORDEM_CRONOL&#211;GICA_%20DE_%20PAGAMENTOS_JULHO.xlsx" TargetMode="External"/><Relationship Id="rId1" Type="http://schemas.openxmlformats.org/officeDocument/2006/relationships/externalLinkPath" Target="7.%20ORDEM_CRONOL&#211;GICA_%20DE_%20PAGAMENTOS_JU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JULHO/2026</v>
          </cell>
        </row>
        <row r="12">
          <cell r="A12" t="str">
            <v>Data da última atualização: 03/08/2026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pam.mp.br/images-j5/DCCON/2026/TERMOS%20ADITIVOS%20-%20CONTRATO/5o%20TA%20AO%20CT%20004-2021.pdf" TargetMode="External"/><Relationship Id="rId18" Type="http://schemas.openxmlformats.org/officeDocument/2006/relationships/hyperlink" Target="https://www.mpam.mp.br/images-j5/DOF/2026/TRANSPARENCIA/Ordem%20Cronologica/Julho/Locacoes/RECIBO_07_2026_COENCIL_LTDA.pdf" TargetMode="External"/><Relationship Id="rId26" Type="http://schemas.openxmlformats.org/officeDocument/2006/relationships/hyperlink" Target="https://www.mpam.mp.br/images-j5/DOF/2026/TRANSPARENCIA/Ordem%20Cronologica/Julho/Locacoes/RECIBO_06_2026_TENELANDIA_OLIVEIRA.pdf" TargetMode="External"/><Relationship Id="rId3" Type="http://schemas.openxmlformats.org/officeDocument/2006/relationships/hyperlink" Target="https://www.mpam.mp.br/images-j5/DOF/2026/TRANSPARENCIA/Ordem%20Cronologica/Julho/Locacoes/RECIBO_06_2026_MATEUS_LARISSA.pdf" TargetMode="External"/><Relationship Id="rId21" Type="http://schemas.openxmlformats.org/officeDocument/2006/relationships/hyperlink" Target="https://www.mpam.mp.br/images/2%C2%BA_TA_ao_CT_006-2023_-_MP-PGJ_bca84.pdf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www.mpam.mp.br/images-j5/DOF/2026/TRANSPARENCIA/Ordem%20Cronologica/Julho/Locacoes/RECIBO_06_2026_RAFAEL_OLIVEIRA.pdf" TargetMode="External"/><Relationship Id="rId12" Type="http://schemas.openxmlformats.org/officeDocument/2006/relationships/hyperlink" Target="https://www.mpam.mp.br/images/4%C2%BA_TA_ao_CT_016-2020_300ba.pdf" TargetMode="External"/><Relationship Id="rId17" Type="http://schemas.openxmlformats.org/officeDocument/2006/relationships/hyperlink" Target="https://www.mpam.mp.br/images-j5/DOF/2026/TRANSPARENCIA/Ordem%20Cronologica/Julho/Locacoes/RECIBO_06_2026_SAMUEL_MENDES.pdf" TargetMode="External"/><Relationship Id="rId25" Type="http://schemas.openxmlformats.org/officeDocument/2006/relationships/hyperlink" Target="https://www.mpam.mp.br/images/CT_034-2024_-_MP-PGJ_b7158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mpam.mp.br/images-j5/DOF/2026/TRANSPARENCIA/Ordem%20Cronologica/Julho/Locacoes/RECIBO_06_2026_MATEUS_LARISSA.pdf" TargetMode="External"/><Relationship Id="rId16" Type="http://schemas.openxmlformats.org/officeDocument/2006/relationships/hyperlink" Target="https://www.mpam.mp.br/images-j5/DOF/2026/TRANSPARENCIA/Ordem%20Cronologica/Julho/Locacoes/RECIBO_06_2026_ALVES_LIRA.pdf" TargetMode="External"/><Relationship Id="rId20" Type="http://schemas.openxmlformats.org/officeDocument/2006/relationships/hyperlink" Target="https://www.mpam.mp.br/images-j5/DOF/2026/TRANSPARENCIA/Ordem%20Cronologica/Julho/Locacoes/RECIBO_06_2026_JOZIVAN_SOUZA.pdf" TargetMode="External"/><Relationship Id="rId29" Type="http://schemas.openxmlformats.org/officeDocument/2006/relationships/hyperlink" Target="https://www.mpam.mp.br/images/CT_013-2025_78387.pdf" TargetMode="External"/><Relationship Id="rId1" Type="http://schemas.openxmlformats.org/officeDocument/2006/relationships/hyperlink" Target="https://www.mpam.mp.br/images-j5/DOF/2026/TRANSPARENCIA/Ordem%20Cronologica/Julho/Locacoes/RECIBO_06_2026_VANIAS_MENDONCA.pdf" TargetMode="External"/><Relationship Id="rId6" Type="http://schemas.openxmlformats.org/officeDocument/2006/relationships/hyperlink" Target="https://www.mpam.mp.br/images/CT_013-2025_78387.pdf" TargetMode="External"/><Relationship Id="rId11" Type="http://schemas.openxmlformats.org/officeDocument/2006/relationships/hyperlink" Target="https://www.mpam.mp.br/images/1%C2%BA_TA_ao_CT_003-2023_-_MP-PGJ_17eef.pdf" TargetMode="External"/><Relationship Id="rId24" Type="http://schemas.openxmlformats.org/officeDocument/2006/relationships/hyperlink" Target="https://www.mpam.mp.br/images-j5/DOF/2026/TRANSPARENCIA/Ordem%20Cronologica/Julho/Locacoes/RECIBO_06_2026_ARTUR_CARDOSO.pdf" TargetMode="External"/><Relationship Id="rId32" Type="http://schemas.openxmlformats.org/officeDocument/2006/relationships/hyperlink" Target="https://www.mpam.mp.br/images-j5/DOF/2026/TRANSPARENCIA/Ordem%20Cronologica/Julho/Locacoes/RECIBO_07_2026_MATEUS_LARISSA.pdf" TargetMode="External"/><Relationship Id="rId5" Type="http://schemas.openxmlformats.org/officeDocument/2006/relationships/hyperlink" Target="https://www.mpam.mp.br/images/CT_013-2025_78387.pdf" TargetMode="External"/><Relationship Id="rId15" Type="http://schemas.openxmlformats.org/officeDocument/2006/relationships/hyperlink" Target="https://www.mpam.mp.br/images-j5/DOF/2026/TRANSPARENCIA/Ordem%20Cronologica/Julho/Locacoes/RECIBO_06_2026_JOSIELE_SOUZA.pdf" TargetMode="External"/><Relationship Id="rId23" Type="http://schemas.openxmlformats.org/officeDocument/2006/relationships/hyperlink" Target="https://www.mpam.mp.br/images/CT_11-2024_-_MP-PGJ_46fc3.pdf" TargetMode="External"/><Relationship Id="rId28" Type="http://schemas.openxmlformats.org/officeDocument/2006/relationships/hyperlink" Target="https://www.mpam.mp.br/images-j5/DOF/2026/TRANSPARENCIA/Ordem%20Cronologica/Julho/Locacoes/RECIBO_06_2026_PEDRO_CAVALCANTE.pdf" TargetMode="External"/><Relationship Id="rId10" Type="http://schemas.openxmlformats.org/officeDocument/2006/relationships/hyperlink" Target="https://www.mpam.mp.br/images/CT_29-2024_-_MP-PGJ_3982e.pdf" TargetMode="External"/><Relationship Id="rId19" Type="http://schemas.openxmlformats.org/officeDocument/2006/relationships/hyperlink" Target="https://www.mpam.mp.br/images-j5/DOF/2026/TRANSPARENCIA/Ordem%20Cronologica/Julho/Locacoes/RECIBO_06_2026_JOZIVAN_SOUZA.pdf" TargetMode="External"/><Relationship Id="rId31" Type="http://schemas.openxmlformats.org/officeDocument/2006/relationships/hyperlink" Target="https://www.mpam.mp.br/images-j5/DOF/2026/TRANSPARENCIA/Ordem%20Cronologica/Julho/Locacoes/RECIBO_07_2026_MATEUS_LARISSA.pdf" TargetMode="External"/><Relationship Id="rId4" Type="http://schemas.openxmlformats.org/officeDocument/2006/relationships/hyperlink" Target="https://www.mpam.mp.br/images-j5/DCCON/2026/TERMOS%20ADITIVOS%20-%20CONTRATO/6o%20TAP%20AO%20CT%20035-2024.pdf" TargetMode="External"/><Relationship Id="rId9" Type="http://schemas.openxmlformats.org/officeDocument/2006/relationships/hyperlink" Target="https://www.mpam.mp.br/images/CT_014-2025_0e77a.pdf" TargetMode="External"/><Relationship Id="rId14" Type="http://schemas.openxmlformats.org/officeDocument/2006/relationships/hyperlink" Target="https://www.mpam.mp.br/images/CT_015-2025_-_MP-PGJ_1f96c.pdf" TargetMode="External"/><Relationship Id="rId22" Type="http://schemas.openxmlformats.org/officeDocument/2006/relationships/hyperlink" Target="https://www.mpam.mp.br/images/2%C2%BA_TA_ao_CT_006-2023_-_MP-PGJ_bca84.pdf" TargetMode="External"/><Relationship Id="rId27" Type="http://schemas.openxmlformats.org/officeDocument/2006/relationships/hyperlink" Target="https://www.mpam.mp.br/images/CT_n.%C2%BA_004-2025_-_MP-PGJ_c45ec.pdf" TargetMode="External"/><Relationship Id="rId30" Type="http://schemas.openxmlformats.org/officeDocument/2006/relationships/hyperlink" Target="https://www.mpam.mp.br/images/CT_013-2025_78387.pdf" TargetMode="External"/><Relationship Id="rId8" Type="http://schemas.openxmlformats.org/officeDocument/2006/relationships/hyperlink" Target="https://www.mpam.mp.br/images-j5/DOF/2026/TRANSPARENCIA/Ordem%20Cronologica/Julho/Locacoes/RECIBO_101_2026_COENCIL_LT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B238-C18D-40C0-8895-7B4BAB6B0E26}">
  <sheetPr>
    <pageSetUpPr fitToPage="1"/>
  </sheetPr>
  <dimension ref="A1:M27"/>
  <sheetViews>
    <sheetView tabSelected="1" zoomScale="70" zoomScaleNormal="70" workbookViewId="0">
      <selection activeCell="L31" sqref="L31"/>
    </sheetView>
  </sheetViews>
  <sheetFormatPr defaultRowHeight="15"/>
  <cols>
    <col min="1" max="1" width="13.7109375" customWidth="1"/>
    <col min="2" max="2" width="14.7109375" customWidth="1"/>
    <col min="3" max="3" width="22.28515625" customWidth="1"/>
    <col min="4" max="4" width="45.28515625" customWidth="1"/>
    <col min="5" max="5" width="29.5703125" style="2" customWidth="1"/>
    <col min="6" max="6" width="21.85546875" style="3" customWidth="1"/>
    <col min="7" max="7" width="16.42578125" bestFit="1" customWidth="1"/>
    <col min="8" max="8" width="10.28515625" hidden="1" customWidth="1"/>
    <col min="9" max="9" width="14.5703125" hidden="1" customWidth="1"/>
    <col min="10" max="10" width="20.85546875" customWidth="1"/>
    <col min="11" max="11" width="14.85546875" customWidth="1"/>
    <col min="12" max="12" width="23.28515625" customWidth="1"/>
    <col min="13" max="13" width="19" customWidth="1"/>
  </cols>
  <sheetData>
    <row r="1" spans="1:13" ht="77.099999999999994" customHeight="1">
      <c r="C1" s="1"/>
      <c r="D1" s="1"/>
      <c r="G1" s="3"/>
      <c r="H1" s="3"/>
      <c r="I1" s="3"/>
      <c r="J1" s="1"/>
    </row>
    <row r="2" spans="1:13" ht="18">
      <c r="A2" s="4" t="str">
        <f>[1]Bens!M2</f>
        <v>JULHO/2026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0.25">
      <c r="A3" s="5" t="s">
        <v>0</v>
      </c>
      <c r="B3" s="5"/>
      <c r="C3" s="5"/>
      <c r="D3" s="5"/>
      <c r="E3" s="6"/>
      <c r="G3" s="3"/>
      <c r="H3" s="3"/>
      <c r="I3" s="3"/>
      <c r="J3" s="1"/>
    </row>
    <row r="5" spans="1:13" ht="18">
      <c r="A5" s="7" t="s">
        <v>1</v>
      </c>
      <c r="B5" s="7"/>
      <c r="C5" s="7"/>
      <c r="D5" s="7"/>
      <c r="E5" s="8"/>
      <c r="F5" s="9"/>
      <c r="G5" s="7"/>
      <c r="H5" s="7"/>
      <c r="I5" s="7"/>
      <c r="J5" s="7"/>
      <c r="K5" s="7"/>
      <c r="L5" s="7"/>
    </row>
    <row r="6" spans="1:13" ht="31.5">
      <c r="A6" s="10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1" t="s">
        <v>7</v>
      </c>
      <c r="G6" s="10" t="s">
        <v>8</v>
      </c>
      <c r="H6" s="12" t="s">
        <v>9</v>
      </c>
      <c r="I6" s="12" t="s">
        <v>10</v>
      </c>
      <c r="J6" s="11" t="s">
        <v>11</v>
      </c>
      <c r="K6" s="11" t="s">
        <v>12</v>
      </c>
      <c r="L6" s="11" t="s">
        <v>13</v>
      </c>
      <c r="M6" s="11" t="s">
        <v>14</v>
      </c>
    </row>
    <row r="7" spans="1:13" s="19" customFormat="1" ht="180">
      <c r="A7" s="13" t="s">
        <v>15</v>
      </c>
      <c r="B7" s="13">
        <v>1</v>
      </c>
      <c r="C7" s="13">
        <v>3146650215</v>
      </c>
      <c r="D7" s="13" t="s">
        <v>16</v>
      </c>
      <c r="E7" s="14" t="s">
        <v>17</v>
      </c>
      <c r="F7" s="15" t="s">
        <v>18</v>
      </c>
      <c r="G7" s="16">
        <v>46209</v>
      </c>
      <c r="H7" s="13" t="s">
        <v>19</v>
      </c>
      <c r="I7" s="17">
        <v>33898.79</v>
      </c>
      <c r="J7" s="16">
        <v>46210</v>
      </c>
      <c r="K7" s="13"/>
      <c r="L7" s="17">
        <f>8246.46+25652.33</f>
        <v>33898.79</v>
      </c>
      <c r="M7" s="18" t="s">
        <v>20</v>
      </c>
    </row>
    <row r="8" spans="1:13" s="19" customFormat="1" ht="135">
      <c r="A8" s="13" t="s">
        <v>15</v>
      </c>
      <c r="B8" s="13">
        <v>2</v>
      </c>
      <c r="C8" s="13">
        <v>78259746204</v>
      </c>
      <c r="D8" s="13" t="s">
        <v>21</v>
      </c>
      <c r="E8" s="14" t="s">
        <v>22</v>
      </c>
      <c r="F8" s="20" t="s">
        <v>18</v>
      </c>
      <c r="G8" s="16">
        <v>46209</v>
      </c>
      <c r="H8" s="18" t="s">
        <v>23</v>
      </c>
      <c r="I8" s="17">
        <v>2500</v>
      </c>
      <c r="J8" s="16">
        <v>46210</v>
      </c>
      <c r="K8" s="16"/>
      <c r="L8" s="17">
        <v>2500</v>
      </c>
      <c r="M8" s="18" t="s">
        <v>24</v>
      </c>
    </row>
    <row r="9" spans="1:13" s="19" customFormat="1" ht="135">
      <c r="A9" s="13" t="s">
        <v>15</v>
      </c>
      <c r="B9" s="13">
        <v>3</v>
      </c>
      <c r="C9" s="13">
        <v>1055078223</v>
      </c>
      <c r="D9" s="21" t="s">
        <v>25</v>
      </c>
      <c r="E9" s="14" t="s">
        <v>26</v>
      </c>
      <c r="F9" s="20" t="s">
        <v>18</v>
      </c>
      <c r="G9" s="16">
        <v>46209</v>
      </c>
      <c r="H9" s="18" t="s">
        <v>27</v>
      </c>
      <c r="I9" s="17">
        <v>2500</v>
      </c>
      <c r="J9" s="16">
        <v>46210</v>
      </c>
      <c r="K9" s="16"/>
      <c r="L9" s="17">
        <v>2500</v>
      </c>
      <c r="M9" s="18" t="s">
        <v>24</v>
      </c>
    </row>
    <row r="10" spans="1:13" s="19" customFormat="1" ht="165">
      <c r="A10" s="13" t="s">
        <v>15</v>
      </c>
      <c r="B10" s="13">
        <v>4</v>
      </c>
      <c r="C10" s="22">
        <v>631311297</v>
      </c>
      <c r="D10" s="23" t="s">
        <v>28</v>
      </c>
      <c r="E10" s="14" t="s">
        <v>29</v>
      </c>
      <c r="F10" s="20" t="s">
        <v>18</v>
      </c>
      <c r="G10" s="24">
        <v>46213</v>
      </c>
      <c r="H10" s="25" t="s">
        <v>30</v>
      </c>
      <c r="I10" s="26">
        <v>4000</v>
      </c>
      <c r="J10" s="24">
        <v>46213</v>
      </c>
      <c r="K10" s="27"/>
      <c r="L10" s="26">
        <v>4000</v>
      </c>
      <c r="M10" s="28" t="s">
        <v>31</v>
      </c>
    </row>
    <row r="11" spans="1:13" ht="165">
      <c r="A11" s="13" t="s">
        <v>15</v>
      </c>
      <c r="B11" s="13">
        <v>5</v>
      </c>
      <c r="C11" s="22">
        <v>84468636000152</v>
      </c>
      <c r="D11" s="29" t="s">
        <v>32</v>
      </c>
      <c r="E11" s="14" t="s">
        <v>33</v>
      </c>
      <c r="F11" s="20" t="s">
        <v>34</v>
      </c>
      <c r="G11" s="30">
        <v>46213</v>
      </c>
      <c r="H11" s="29" t="s">
        <v>35</v>
      </c>
      <c r="I11" s="26">
        <v>130292.29</v>
      </c>
      <c r="J11" s="24">
        <v>46213</v>
      </c>
      <c r="K11" s="31"/>
      <c r="L11" s="26">
        <f>6254.03+124038.26</f>
        <v>130292.29</v>
      </c>
      <c r="M11" s="28" t="s">
        <v>36</v>
      </c>
    </row>
    <row r="12" spans="1:13" s="19" customFormat="1" ht="180">
      <c r="A12" s="13" t="s">
        <v>15</v>
      </c>
      <c r="B12" s="13">
        <v>6</v>
      </c>
      <c r="C12" s="22">
        <v>5155244250</v>
      </c>
      <c r="D12" s="13" t="s">
        <v>37</v>
      </c>
      <c r="E12" s="14" t="s">
        <v>38</v>
      </c>
      <c r="F12" s="20" t="s">
        <v>18</v>
      </c>
      <c r="G12" s="16">
        <v>46219</v>
      </c>
      <c r="H12" s="18" t="s">
        <v>39</v>
      </c>
      <c r="I12" s="17">
        <v>1900</v>
      </c>
      <c r="J12" s="24">
        <v>46220</v>
      </c>
      <c r="K12" s="16"/>
      <c r="L12" s="17">
        <v>1900</v>
      </c>
      <c r="M12" s="18" t="s">
        <v>40</v>
      </c>
    </row>
    <row r="13" spans="1:13" s="19" customFormat="1" ht="150">
      <c r="A13" s="13" t="s">
        <v>15</v>
      </c>
      <c r="B13" s="13">
        <v>7</v>
      </c>
      <c r="C13" s="13">
        <v>5828884000190</v>
      </c>
      <c r="D13" s="13" t="s">
        <v>41</v>
      </c>
      <c r="E13" s="14" t="s">
        <v>42</v>
      </c>
      <c r="F13" s="20" t="s">
        <v>18</v>
      </c>
      <c r="G13" s="16">
        <v>46219</v>
      </c>
      <c r="H13" s="18" t="s">
        <v>43</v>
      </c>
      <c r="I13" s="17">
        <v>116000</v>
      </c>
      <c r="J13" s="24">
        <v>46220</v>
      </c>
      <c r="K13" s="16"/>
      <c r="L13" s="17">
        <f>5568+110432</f>
        <v>116000</v>
      </c>
      <c r="M13" s="18" t="s">
        <v>44</v>
      </c>
    </row>
    <row r="14" spans="1:13" s="19" customFormat="1" ht="150">
      <c r="A14" s="13" t="s">
        <v>15</v>
      </c>
      <c r="B14" s="13">
        <v>8</v>
      </c>
      <c r="C14" s="13">
        <v>81838018115</v>
      </c>
      <c r="D14" s="21" t="s">
        <v>45</v>
      </c>
      <c r="E14" s="14" t="s">
        <v>46</v>
      </c>
      <c r="F14" s="20" t="s">
        <v>47</v>
      </c>
      <c r="G14" s="16">
        <v>46219</v>
      </c>
      <c r="H14" s="32" t="s">
        <v>48</v>
      </c>
      <c r="I14" s="17">
        <v>3478.08</v>
      </c>
      <c r="J14" s="16">
        <v>46220</v>
      </c>
      <c r="K14" s="33"/>
      <c r="L14" s="17">
        <v>3478.08</v>
      </c>
      <c r="M14" s="18" t="s">
        <v>49</v>
      </c>
    </row>
    <row r="15" spans="1:13" s="19" customFormat="1" ht="135">
      <c r="A15" s="13" t="s">
        <v>15</v>
      </c>
      <c r="B15" s="13">
        <v>9</v>
      </c>
      <c r="C15" s="13">
        <v>84468636000152</v>
      </c>
      <c r="D15" s="21" t="s">
        <v>32</v>
      </c>
      <c r="E15" s="14" t="s">
        <v>50</v>
      </c>
      <c r="F15" s="20" t="s">
        <v>51</v>
      </c>
      <c r="G15" s="16">
        <v>46219</v>
      </c>
      <c r="H15" s="32" t="s">
        <v>52</v>
      </c>
      <c r="I15" s="17">
        <v>80000</v>
      </c>
      <c r="J15" s="16">
        <v>46220</v>
      </c>
      <c r="K15" s="33"/>
      <c r="L15" s="17">
        <f>3840+76160</f>
        <v>80000</v>
      </c>
      <c r="M15" s="18" t="s">
        <v>53</v>
      </c>
    </row>
    <row r="16" spans="1:13" s="19" customFormat="1" ht="165">
      <c r="A16" s="13" t="s">
        <v>15</v>
      </c>
      <c r="B16" s="13">
        <v>10</v>
      </c>
      <c r="C16" s="13">
        <v>45629331272</v>
      </c>
      <c r="D16" s="32" t="s">
        <v>54</v>
      </c>
      <c r="E16" s="14" t="s">
        <v>55</v>
      </c>
      <c r="F16" s="20" t="s">
        <v>18</v>
      </c>
      <c r="G16" s="16">
        <v>46223</v>
      </c>
      <c r="H16" s="34" t="s">
        <v>56</v>
      </c>
      <c r="I16" s="17">
        <v>2000</v>
      </c>
      <c r="J16" s="16">
        <v>46224</v>
      </c>
      <c r="K16" s="33"/>
      <c r="L16" s="17">
        <f>557.8+1442.2</f>
        <v>2000</v>
      </c>
      <c r="M16" s="18" t="s">
        <v>57</v>
      </c>
    </row>
    <row r="17" spans="1:13" s="19" customFormat="1" ht="165">
      <c r="A17" s="13" t="s">
        <v>15</v>
      </c>
      <c r="B17" s="13">
        <v>11</v>
      </c>
      <c r="C17" s="13">
        <v>45629331272</v>
      </c>
      <c r="D17" s="32" t="s">
        <v>54</v>
      </c>
      <c r="E17" s="14" t="s">
        <v>55</v>
      </c>
      <c r="F17" s="20" t="s">
        <v>18</v>
      </c>
      <c r="G17" s="16">
        <v>46223</v>
      </c>
      <c r="H17" s="18" t="s">
        <v>58</v>
      </c>
      <c r="I17" s="17">
        <v>4400</v>
      </c>
      <c r="J17" s="16">
        <v>46224</v>
      </c>
      <c r="K17" s="16"/>
      <c r="L17" s="17">
        <v>4400</v>
      </c>
      <c r="M17" s="18" t="s">
        <v>57</v>
      </c>
    </row>
    <row r="18" spans="1:13" s="19" customFormat="1" ht="150">
      <c r="A18" s="13" t="s">
        <v>15</v>
      </c>
      <c r="B18" s="13">
        <v>12</v>
      </c>
      <c r="C18" s="13">
        <v>60192496204</v>
      </c>
      <c r="D18" s="13" t="s">
        <v>59</v>
      </c>
      <c r="E18" s="14" t="s">
        <v>60</v>
      </c>
      <c r="F18" s="35" t="s">
        <v>18</v>
      </c>
      <c r="G18" s="16">
        <v>46226</v>
      </c>
      <c r="H18" s="18" t="s">
        <v>61</v>
      </c>
      <c r="I18" s="17">
        <v>5500</v>
      </c>
      <c r="J18" s="16">
        <v>46227</v>
      </c>
      <c r="K18" s="16"/>
      <c r="L18" s="17">
        <f>5309.53+190.47</f>
        <v>5500</v>
      </c>
      <c r="M18" s="18" t="s">
        <v>62</v>
      </c>
    </row>
    <row r="19" spans="1:13" s="19" customFormat="1" ht="150">
      <c r="A19" s="13" t="s">
        <v>15</v>
      </c>
      <c r="B19" s="13">
        <v>13</v>
      </c>
      <c r="C19" s="13">
        <v>56718608220</v>
      </c>
      <c r="D19" s="13" t="s">
        <v>63</v>
      </c>
      <c r="E19" s="14" t="s">
        <v>64</v>
      </c>
      <c r="F19" s="20" t="s">
        <v>18</v>
      </c>
      <c r="G19" s="36">
        <v>46226</v>
      </c>
      <c r="H19" s="37" t="s">
        <v>65</v>
      </c>
      <c r="I19" s="38">
        <v>5800</v>
      </c>
      <c r="J19" s="36">
        <v>46227</v>
      </c>
      <c r="K19" s="39"/>
      <c r="L19" s="40">
        <f>312.91+5487.09</f>
        <v>5800</v>
      </c>
      <c r="M19" s="37" t="s">
        <v>66</v>
      </c>
    </row>
    <row r="20" spans="1:13" s="19" customFormat="1" ht="135">
      <c r="A20" s="13" t="s">
        <v>15</v>
      </c>
      <c r="B20" s="13">
        <v>14</v>
      </c>
      <c r="C20" s="13">
        <v>44132310230</v>
      </c>
      <c r="D20" s="13" t="s">
        <v>67</v>
      </c>
      <c r="E20" s="14" t="s">
        <v>68</v>
      </c>
      <c r="F20" s="15" t="s">
        <v>18</v>
      </c>
      <c r="G20" s="36">
        <v>46232</v>
      </c>
      <c r="H20" s="37" t="s">
        <v>69</v>
      </c>
      <c r="I20" s="38">
        <v>4000</v>
      </c>
      <c r="J20" s="36">
        <v>46233</v>
      </c>
      <c r="K20" s="39"/>
      <c r="L20" s="40">
        <v>4000</v>
      </c>
      <c r="M20" s="37" t="s">
        <v>70</v>
      </c>
    </row>
    <row r="21" spans="1:13" s="19" customFormat="1" ht="135">
      <c r="A21" s="13" t="s">
        <v>15</v>
      </c>
      <c r="B21" s="13">
        <v>15</v>
      </c>
      <c r="C21" s="13">
        <v>78259746204</v>
      </c>
      <c r="D21" s="13" t="s">
        <v>21</v>
      </c>
      <c r="E21" s="14" t="s">
        <v>71</v>
      </c>
      <c r="F21" s="15" t="s">
        <v>51</v>
      </c>
      <c r="G21" s="16">
        <v>46232</v>
      </c>
      <c r="H21" s="18" t="s">
        <v>72</v>
      </c>
      <c r="I21" s="17">
        <v>2500</v>
      </c>
      <c r="J21" s="16">
        <v>46233</v>
      </c>
      <c r="K21" s="13"/>
      <c r="L21" s="17">
        <v>2500</v>
      </c>
      <c r="M21" s="18" t="s">
        <v>73</v>
      </c>
    </row>
    <row r="22" spans="1:13" s="19" customFormat="1" ht="135">
      <c r="A22" s="13" t="s">
        <v>15</v>
      </c>
      <c r="B22" s="13">
        <v>16</v>
      </c>
      <c r="C22" s="13">
        <v>1055078223</v>
      </c>
      <c r="D22" s="13" t="s">
        <v>25</v>
      </c>
      <c r="E22" s="14" t="s">
        <v>74</v>
      </c>
      <c r="F22" s="20" t="s">
        <v>51</v>
      </c>
      <c r="G22" s="16">
        <v>46232</v>
      </c>
      <c r="H22" s="18" t="s">
        <v>75</v>
      </c>
      <c r="I22" s="17">
        <v>2500</v>
      </c>
      <c r="J22" s="16">
        <v>46233</v>
      </c>
      <c r="K22" s="13"/>
      <c r="L22" s="17">
        <v>2500</v>
      </c>
      <c r="M22" s="18" t="s">
        <v>73</v>
      </c>
    </row>
    <row r="23" spans="1:13">
      <c r="A23" s="41" t="s">
        <v>76</v>
      </c>
      <c r="B23" s="41"/>
      <c r="C23" s="41"/>
      <c r="D23" s="3"/>
      <c r="K23" s="42"/>
    </row>
    <row r="24" spans="1:13">
      <c r="A24" s="43" t="str">
        <f>[1]Bens!A12</f>
        <v>Data da última atualização: 03/08/2026</v>
      </c>
      <c r="B24" s="44"/>
      <c r="C24" s="3"/>
      <c r="D24" s="1"/>
    </row>
    <row r="25" spans="1:13">
      <c r="A25" s="45" t="s">
        <v>77</v>
      </c>
      <c r="B25" s="45"/>
      <c r="C25" s="45"/>
      <c r="D25" s="45"/>
    </row>
    <row r="26" spans="1:13">
      <c r="A26" s="45" t="s">
        <v>78</v>
      </c>
      <c r="B26" s="45"/>
      <c r="C26" s="45"/>
      <c r="D26" s="45"/>
    </row>
    <row r="27" spans="1:13">
      <c r="A27" s="45" t="s">
        <v>79</v>
      </c>
      <c r="B27" s="45"/>
      <c r="C27" s="45"/>
      <c r="D27" s="1"/>
    </row>
  </sheetData>
  <mergeCells count="1">
    <mergeCell ref="A2:M2"/>
  </mergeCells>
  <conditionalFormatting sqref="C7:C22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F7" r:id="rId1" xr:uid="{8C53C71C-D4E4-4EBF-AEE4-104330FC49D0}"/>
    <hyperlink ref="F8" r:id="rId2" xr:uid="{FFEA25CF-8A21-424B-B8EF-B01B5E129D90}"/>
    <hyperlink ref="F9" r:id="rId3" xr:uid="{03327DF9-C933-4060-8FE9-D9A64C0124C0}"/>
    <hyperlink ref="E7" r:id="rId4" display="Liquidação da NE nº 2026NE0000818 - Ref. a pagamento de aluguel dos imóveis localizados na Av. André Araújo, 129, Rua Belo Horizonte, s/n, e Av. André Araújo, 115, Adrianópolis, ref. junho/2026, Contrato Administrativo 035/2024-MP/PGJ, 6º Termo de Apostilamento, SEI 2026.015040." xr:uid="{5E0FF812-CF1A-4945-822B-5F85482265E3}"/>
    <hyperlink ref="E8" r:id="rId5" xr:uid="{EB54696C-6EF2-4CF5-A869-2B3C2B343329}"/>
    <hyperlink ref="E9" r:id="rId6" xr:uid="{C34BB4C5-3697-4847-BC41-ED50A8787522}"/>
    <hyperlink ref="F10" r:id="rId7" xr:uid="{67DFD18B-2EF5-4B00-801F-8CB556055766}"/>
    <hyperlink ref="F11" r:id="rId8" xr:uid="{4E394EF2-C4B8-4D4D-80E1-7A1ED1C914D2}"/>
    <hyperlink ref="E10" r:id="rId9" display="Liquidação da NE nº 2026NE0000812 - Ref.  a locação com facilities do imóvel situado na Rua Costa e Silva, s/nº, Centro – Beruri/AM, destinado à instalação da Promotoria de Justiça de Beruri/AM, ref. junho/2026, Contrato Administrativo nº 014/2025-MP/PGJ, conforme docs. do SEI 2026.015726." xr:uid="{A5086377-1DA8-4FC2-86C0-7C431D64B53B}"/>
    <hyperlink ref="E11" r:id="rId10" display="Liquidação da NE nº 2026NE0000776 - Ref. locação de 2 imóveis conjugados, Rua São Luiz, nº 624, e Av. Jornalista Umberto Calderaro Filho, nº 175, Adrianópolis/Manaus-AM, ref. junho/2026, Contrato 029/2024-MP/PGJ, 6º Termo de Apostilamento, Recibo nº 101/2026, SEI 2026.015248." xr:uid="{B59234DB-1F68-4030-9F4B-0FD567FF7872}"/>
    <hyperlink ref="E12" r:id="rId11" display="Liquidação da NE nº 2026NE0000793 - Ref. locação de imóvel situado na Avenida Amazonas, 14, Bairro São Lázaro, Urucurituba/AM, para atender às necessidades do MPAM, competência Junho/2026, Contrato Administrativo nº 003/2023-MP/PGJ e 1º Termo Aditivo, locadora Josiele Silva de Souza, SEI 2026.015983." xr:uid="{E469C059-7E28-4E7A-A1EA-F55A7B55B611}"/>
    <hyperlink ref="E13" r:id="rId12" display="Liquidação da NE nº 2026NE0000805 - Ref. à locação do imóvel situado na Rua Belo Horizonte, nº 500, Aleixo, Manaus/AM, para abrigar Promotorias de Justiça da Capital (CA 016/2020-MP/PGJ – 4º TA), relativa a junho/2026, conforme documentos do SEI 2026.016169." xr:uid="{95B6CFF3-48B4-4CDE-A524-E5FA09BD2E88}"/>
    <hyperlink ref="E14" r:id="rId13" xr:uid="{A8BAD721-0D33-4CEC-BD66-11BE9699AE93}"/>
    <hyperlink ref="E15" r:id="rId14" xr:uid="{B4440DA6-2E5E-4898-8534-7A9CC99B8B55}"/>
    <hyperlink ref="F12" r:id="rId15" xr:uid="{7C213818-18EB-4DB6-9B9F-A95DFB7E823D}"/>
    <hyperlink ref="F13" r:id="rId16" xr:uid="{D37B1281-3361-42C3-8987-CF45D05419B8}"/>
    <hyperlink ref="F14" r:id="rId17" xr:uid="{688FEA22-01D6-4FDE-A9AB-FC9936A449D7}"/>
    <hyperlink ref="F15" r:id="rId18" xr:uid="{E2316E94-C40F-4736-8804-55138A4F714C}"/>
    <hyperlink ref="F16" r:id="rId19" xr:uid="{242731DE-846A-4C6D-936D-0F5E7949C0C0}"/>
    <hyperlink ref="F17" r:id="rId20" xr:uid="{A95D0586-0A15-49F3-92CD-B751DAF31D7F}"/>
    <hyperlink ref="E16" r:id="rId21" display="Liquidação da NE nº 2026NE0000048 - Ref. locação do imóvel situado na Rua Coronel Domingos Dutra, nº 81, Centro, Barreirinha/AM, onde funciona a Promotoria de Justiça, CA nº 006/2023-MP/PGJ, 2º TA, competência junho/2026, conforme documentos do SEI 2026.016340." xr:uid="{CC16C316-84C5-4C7C-9EAA-71E6A186E4DC}"/>
    <hyperlink ref="E17" r:id="rId22" display="Liquidação da NE nº 2026NE0000048 - Ref. locação do imóvel situado na Rua Coronel Domingos Dutra, nº 81, Centro, Barreirinha/AM, onde funciona a Promotoria de Justiça, CA nº 006/2023-MP/PGJ, 2º TA, competência junho/2026, conforme documentos do SEI 2026.016340." xr:uid="{74E05CA3-7941-4268-9159-EA4090AB6210}"/>
    <hyperlink ref="E18" r:id="rId23" xr:uid="{F0138B91-EEFC-4C07-B61D-4E8A8BBB9D0D}"/>
    <hyperlink ref="F18" r:id="rId24" xr:uid="{4B6F43E9-E6D1-4718-8BBC-A01FC89195EE}"/>
    <hyperlink ref="E19" r:id="rId25" xr:uid="{AC66CD9C-18A2-4428-B4DE-A11AD7EE8AA1}"/>
    <hyperlink ref="F19" r:id="rId26" xr:uid="{806E9596-C6CB-4D58-9E36-98BEA43FA3FC}"/>
    <hyperlink ref="E20" r:id="rId27" xr:uid="{ACD7C943-B709-4766-9204-7586664F9BC9}"/>
    <hyperlink ref="F20" r:id="rId28" xr:uid="{5847E747-BD3A-47A0-9655-0BFE976B56AB}"/>
    <hyperlink ref="E21" r:id="rId29" xr:uid="{40A1F3EB-7084-4B3B-BF2B-9FC5F48EA660}"/>
    <hyperlink ref="E22" r:id="rId30" xr:uid="{FA52AD09-0F27-4DCC-83EC-2A0C0B942880}"/>
    <hyperlink ref="F21" r:id="rId31" xr:uid="{C2C65034-D166-4741-AB88-556A589B76E6}"/>
    <hyperlink ref="F22" r:id="rId32" xr:uid="{010283C3-5DA8-4A6A-AA5A-7FF62F4968D2}"/>
  </hyperlinks>
  <pageMargins left="0.511811024" right="0.511811024" top="0.78740157499999996" bottom="0.78740157499999996" header="0.31496062000000002" footer="0.31496062000000002"/>
  <pageSetup scale="39" fitToHeight="0" orientation="portrait" r:id="rId33"/>
  <drawing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Locações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cp:lastPrinted>2026-08-03T15:24:48Z</cp:lastPrinted>
  <dcterms:created xsi:type="dcterms:W3CDTF">2026-08-03T15:22:23Z</dcterms:created>
  <dcterms:modified xsi:type="dcterms:W3CDTF">2026-08-03T15:25:02Z</dcterms:modified>
</cp:coreProperties>
</file>