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1 - ORDEM CRONOLÓGICA DE PAGAMENTOS/05. Maio/"/>
    </mc:Choice>
  </mc:AlternateContent>
  <xr:revisionPtr revIDLastSave="0" documentId="8_{8ECA0465-84DD-4376-ADFA-61F525DB8922}" xr6:coauthVersionLast="47" xr6:coauthVersionMax="47" xr10:uidLastSave="{00000000-0000-0000-0000-000000000000}"/>
  <bookViews>
    <workbookView xWindow="-24120" yWindow="-120" windowWidth="24240" windowHeight="13020" xr2:uid="{6A05FEEE-0AC2-44A6-83DA-70BF3EF873F8}"/>
  </bookViews>
  <sheets>
    <sheet name="Locações" sheetId="1" r:id="rId1"/>
  </sheets>
  <externalReferences>
    <externalReference r:id="rId2"/>
  </externalReferences>
  <definedNames>
    <definedName name="_xlnm._FilterDatabase" localSheetId="0" hidden="1">Locações!$D$1:$D$28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L23" i="1"/>
  <c r="L21" i="1"/>
  <c r="L20" i="1"/>
  <c r="L19" i="1"/>
  <c r="L18" i="1"/>
  <c r="L15" i="1"/>
  <c r="L13" i="1"/>
  <c r="L12" i="1"/>
  <c r="L9" i="1"/>
  <c r="L7" i="1"/>
  <c r="A2" i="1"/>
</calcChain>
</file>

<file path=xl/sharedStrings.xml><?xml version="1.0" encoding="utf-8"?>
<sst xmlns="http://schemas.openxmlformats.org/spreadsheetml/2006/main" count="121" uniqueCount="88">
  <si>
    <t>ORDEM CRONOLÓGICA DE PAGAMENTOS – PGJ/AM</t>
  </si>
  <si>
    <r>
      <rPr>
        <b/>
        <sz val="14"/>
        <color rgb="FF000000"/>
        <rFont val="Arial"/>
        <family val="2"/>
        <charset val="1"/>
      </rPr>
      <t xml:space="preserve">ORDEM CRONOLÓGICA DE PAGAMENTO DE </t>
    </r>
    <r>
      <rPr>
        <b/>
        <sz val="14"/>
        <color rgb="FF2A6099"/>
        <rFont val="Arial"/>
        <family val="2"/>
        <charset val="1"/>
      </rPr>
      <t xml:space="preserve"> LOCAÇÕES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</si>
  <si>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</si>
  <si>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</si>
  <si>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</si>
  <si>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</si>
  <si>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</si>
  <si>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</si>
  <si>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</si>
  <si>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</si>
  <si>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</si>
  <si>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</si>
  <si>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</si>
  <si>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</si>
  <si>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</si>
  <si>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MAIO</t>
  </si>
  <si>
    <t>COENCIL EMPREENDIMENTOS IMOBILIÁRIOS LTDA</t>
  </si>
  <si>
    <t>Liquidação da NE nº 2026NE0000001 - Ref. serviço de locação do imóvel na Avenida Djalma Batista, n.º 1.018 A, Bairro Chapada, Manaus/AM (CA 015/2025 - MP/PGJ) relativo a Abril /2026, conforme documentos no SEI 2026.010323.</t>
  </si>
  <si>
    <t>RECIBO 005/2026</t>
  </si>
  <si>
    <t>829/2026</t>
  </si>
  <si>
    <t>2026.010323</t>
  </si>
  <si>
    <t>RAFAEL SANTOS DE OLIVEIRA</t>
  </si>
  <si>
    <t>Liquidação da NE nº 2026NE0000041 - Ref. serv. de locação de imóvel na Rua Costa e Silva, s/nº50, São Francisco – Beruri/AM, CEP: 69.430-000 (CA 014/2025-MP/PGJ) relativo a Abril/2026, conforme documentos no SEI 2026.010468.</t>
  </si>
  <si>
    <t>RECIBO 004/2026</t>
  </si>
  <si>
    <t>860/2026</t>
  </si>
  <si>
    <t>2026.010468</t>
  </si>
  <si>
    <t>VANIAS BATISTA MENDONÇA</t>
  </si>
  <si>
    <t>Liquidação da NE nº 2026NE0000017 - Ref. serv. de locação de imóvel na Av. André Araújo, 129 - Adrianópolis (CA 035/2024-MP/PGJ) relativo a ABRIL/2026, conforme documentos no SEI 2026.010344.</t>
  </si>
  <si>
    <t>861/2026</t>
  </si>
  <si>
    <t>2026.010344</t>
  </si>
  <si>
    <t>JOSIELE SILVA DE SOUZA</t>
  </si>
  <si>
    <t>Liquidação da NE nº 2026NE0000006 - Ref. a Locação de imóvel localizado na  Avenida Amazonas, 14, Bairro São Lázaro, Urucurituba-AM, referente a MARÇO/2026 conforme documentos do PI-SEI 2026.007792.</t>
  </si>
  <si>
    <t>RECIBO 003/2026</t>
  </si>
  <si>
    <t>862/2026</t>
  </si>
  <si>
    <t>2026.007792</t>
  </si>
  <si>
    <t>Liquidação da NE nº 2026NE0000006 - Ref. a locação de imóvel localizado na  Avenida Amazonas, 14, Bairro São Lázaro, Urucurituba-AM, referente a Abril/2026 conforme documentos do PI-SEI 2026.010353.</t>
  </si>
  <si>
    <t>863/2026</t>
  </si>
  <si>
    <t>2026.010353</t>
  </si>
  <si>
    <t>CONTEMPORANEO FESTAS E EVENTOS LTDA</t>
  </si>
  <si>
    <t>Liquidação da NE nº 2026NE0000580 - Ref. a prestação de serviço de buffet, para fornecimento de café da manhã, destinado a atender 80 pessoas durante a realização, do evento  DO CUIDADO A CURA, A FORÇA E PREVENÇÂO NO ENFRENTAMENTO AO CÂNCER DO COLO DE UTERO, conf. NF-nº 71 e demais documentos no SEI 2026.010035.</t>
  </si>
  <si>
    <t>71/2026</t>
  </si>
  <si>
    <t>864/2026</t>
  </si>
  <si>
    <t>2026.010035</t>
  </si>
  <si>
    <t>Liquidação da NE nº 2026NE0000599 - Ref. ao serviços de empresa especializada em montagem de eventos/buffet para  Serviço de fornecimento de Coffee Break), destinado a atender 50 (cinquenta) pessoas, no dia 14 de abril, por ocasião do evento “Fortalecimento da Integridade Pública: compromisso de todos”., conf. NF-nº 72 e demias documentos no SEI 2026.010052.</t>
  </si>
  <si>
    <t>72/2026</t>
  </si>
  <si>
    <t>865/2026</t>
  </si>
  <si>
    <t>2026.010052</t>
  </si>
  <si>
    <t>PEDRO CAVALCANTE DA COSTA</t>
  </si>
  <si>
    <t>Liquidação da NE nº 2026NE0000043 - Ref. serv. de locação de imóvel na Avenida Adail de Sá, nº 15-C, Centro, no município de Careiro Castanho/AM - Abril/2026,  conforme documentos no SEI 2026.010481.</t>
  </si>
  <si>
    <t>888/2026</t>
  </si>
  <si>
    <t>2026.010481</t>
  </si>
  <si>
    <t>TENELANDIA RODRIGUES DE MATOS OLIVEIRA</t>
  </si>
  <si>
    <t>Liquidação da NE nº 2026NE0000045 - Ref. locação de imóvel Ipixuna/AM (CA 034/2024 - MP/PGJ) relativo a Abril/2026 conforme documentos no SEI 2026.010373.</t>
  </si>
  <si>
    <t>910/2026</t>
  </si>
  <si>
    <t>2026.010373</t>
  </si>
  <si>
    <t>MATEUS BRELAZ COSTA</t>
  </si>
  <si>
    <t>Liquidação da NE nº 2026NE0000033 - Ref. a locação de imóvel localizado na  rua João de Deus, S/Nº, bairro novo Horizonte, Itapiranga-AM, referente a Abril/2026 conforme documentos do SEI 2026.009718.</t>
  </si>
  <si>
    <t>912/2026</t>
  </si>
  <si>
    <t>2026.009718</t>
  </si>
  <si>
    <t>LARISSA DA SILVA SALES</t>
  </si>
  <si>
    <t>Liquidação da NE nº 2026NE0000034 - Ref. a locação de imóvel localizado na  rua João de Deus, S/Nº, bairro novo Horizonte, Itapiranga-AM, referente a Abril/2026 conforme documentos do SEI 2026.009718.</t>
  </si>
  <si>
    <t>913/2026</t>
  </si>
  <si>
    <t>ALVES LIRA LTDA</t>
  </si>
  <si>
    <t>Liquidação da NE nº 2026NE0000049 - Ref. serviço de locação do imóvel situado na Rua Belo Horizonte, n° 500, Aleixo (CA 016/2020-MP/PGJ - 4ºT.A.) relativo a Abril/2026, conforme documentos no SEI 2026.010901.</t>
  </si>
  <si>
    <t>926/2026</t>
  </si>
  <si>
    <t>2026.010901</t>
  </si>
  <si>
    <t>ARTUR SANTOS CARDOSO</t>
  </si>
  <si>
    <t>Liquidação da NE nº 2026NE0000036 - Ref. locação de imóvel CAREIRO DA VÁRZEA (CA N° 011/2024-MP/PGJ) referente ao periodo de 20/04/2026 a 20/05/2026 , conforme documentos do SEI 2026.011605.</t>
  </si>
  <si>
    <t>955/2026</t>
  </si>
  <si>
    <t>2026.011605</t>
  </si>
  <si>
    <t>JOZIVAN DOS SANTOS SOUZA</t>
  </si>
  <si>
    <t>Liquidação da NE nº 2026NE0000048 - Ref. a Locação de imóvel na cidade de Barrerinha/AM (CA N° 006/2023-MP/PGJ) referente a ABRIL/2026, conforme documentos do SEI 2026.011434.</t>
  </si>
  <si>
    <t>958/2026</t>
  </si>
  <si>
    <t>2026.011434</t>
  </si>
  <si>
    <t>Liquidação da NE nº 2026NE0000002 - Ref. serviço de locação de 2 (dois) imóveis conjugados, sendo um localizado na Rua São Luiz, n.º 624, e o outro na Avenida Jornalista Umberto Calderaro Filho, n.º 175, ambos no Bairro Adrianópolis – Manaus/AM (CA 029/2024 - MP/PGJ) relativo a Abril /2026, conforme documentos no SEI 2026.010328.</t>
  </si>
  <si>
    <t>098/2026</t>
  </si>
  <si>
    <t>982/2026</t>
  </si>
  <si>
    <t>2026.010328</t>
  </si>
  <si>
    <t>Liquidação da NE nº 2026NE0000776 - Ref. serviço de locação de 2 (dois) imóveis conjugados, sendo um localizado na Rua São Luiz, n.º 624, e o outro na Avenida Jornalista Umberto Calderaro Filho, n.º 175, ambos no Bairro Adrianópolis – Manaus/AM (CA 029/2024 - MP/PGJ) relativo a Abril /2026, conforme documentos no SEI 2026.010328.</t>
  </si>
  <si>
    <t>983/2026</t>
  </si>
  <si>
    <t>SAMUEL MENDES DA SILVA</t>
  </si>
  <si>
    <t>Liquidação da NE nº 2026NE0000386 - Ref. locação de imóvel situado na Av. Francisco de Paula, nº 141, Tancredo Neves, Juruá/AM, destinado à Promotoria de Justiça de Juruá, conforme CA nº 004/2021-MP/PGJ, 5º TA, NE nº 2026NE0000386, competência abril/2026, documentos no SEI 2026.010349.</t>
  </si>
  <si>
    <t>1033/2026</t>
  </si>
  <si>
    <t>2026.010349</t>
  </si>
  <si>
    <t>Fonte da informação: Sistema eletronico de informações (SEI) e sistema AFI. DOF/MPAM.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</si>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</sst>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[$-416]d/m/yyyy"/>
    <numFmt numFmtId="167" formatCode="_-&quot;R$ &quot;* #,##0.00_-;&quot;-R$ &quot;* #,##0.00_-;_-&quot;R$ &quot;* \-??_-;_-@_-"/>
  </numFmts>
  <fonts count="1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rgb="FF2A6099"/>
      <name val="Arial"/>
      <family val="2"/>
      <charset val="1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7" fontId="1" fillId="0" borderId="0" applyBorder="0" applyProtection="0"/>
    <xf numFmtId="0" fontId="9" fillId="0" borderId="0" applyBorder="0" applyProtection="0"/>
    <xf numFmtId="0" fontId="2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9" fontId="3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left"/>
    </xf>
    <xf numFmtId="0" fontId="4" fillId="0" borderId="0" xfId="3" applyFont="1" applyAlignment="1">
      <alignment horizontal="left" vertical="center" wrapText="1"/>
    </xf>
    <xf numFmtId="0" fontId="5" fillId="0" borderId="1" xfId="3" applyFont="1" applyBorder="1" applyAlignment="1">
      <alignment horizontal="left"/>
    </xf>
    <xf numFmtId="0" fontId="5" fillId="0" borderId="1" xfId="3" applyFont="1" applyBorder="1" applyAlignment="1">
      <alignment horizontal="left" vertical="center" wrapText="1"/>
    </xf>
    <xf numFmtId="0" fontId="5" fillId="0" borderId="1" xfId="3" applyFont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/>
    </xf>
    <xf numFmtId="0" fontId="7" fillId="3" borderId="2" xfId="3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2" applyBorder="1" applyAlignment="1">
      <alignment wrapText="1"/>
    </xf>
    <xf numFmtId="0" fontId="9" fillId="0" borderId="2" xfId="2" applyBorder="1" applyAlignment="1">
      <alignment horizontal="center" vertical="center"/>
    </xf>
    <xf numFmtId="166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67" fontId="8" fillId="0" borderId="2" xfId="1" applyFont="1" applyBorder="1" applyAlignment="1" applyProtection="1">
      <alignment vertical="center" wrapText="1"/>
    </xf>
    <xf numFmtId="0" fontId="0" fillId="0" borderId="0" xfId="0" applyAlignment="1">
      <alignment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10" fillId="0" borderId="2" xfId="2" applyFont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167" fontId="8" fillId="0" borderId="2" xfId="1" applyFont="1" applyBorder="1" applyAlignment="1" applyProtection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</cellXfs>
  <cellStyles count="4">
    <cellStyle name="Hiperlink" xfId="2" builtinId="8"/>
    <cellStyle name="Moeda" xfId="1" builtinId="4"/>
    <cellStyle name="Normal" xfId="0" builtinId="0"/>
    <cellStyle name="Normal 2" xfId="3" xr:uid="{E1140229-914D-4B20-815D-8D740840D3B8}"/>
  </cellStyles>
  <dxfs count="2">
    <dxf>
      <numFmt numFmtId="165" formatCode="00&quot;.&quot;000&quot;.&quot;000&quot;/&quot;0000&quot;-&quot;00"/>
    </dxf>
    <dxf>
      <numFmt numFmtId="164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885264</xdr:colOff>
      <xdr:row>0</xdr:row>
      <xdr:rowOff>824565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27F06865-C793-479A-BDFB-9B2100837DB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961839" cy="82456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peam.sharepoint.com/sites/DOF/Shared%20Documents/General/DOF/ANO%202026/TRANSPAR&#202;NCIA/1%20-%20ORDEM%20CRONOL&#211;GICA%20DE%20PAGAMENTOS/05.%20Maio/5.ORDEM_CRONOL&#211;GICA_%20DE_%20PAGAMENTOS_MAIO.xlsx" TargetMode="External"/><Relationship Id="rId1" Type="http://schemas.openxmlformats.org/officeDocument/2006/relationships/externalLinkPath" Target="5.ORDEM_CRONOL&#211;GICA_%20DE_%20PAGAMENTOS_MA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s"/>
      <sheetName val="Locações"/>
      <sheetName val="Serviços"/>
      <sheetName val="Obras"/>
    </sheetNames>
    <sheetDataSet>
      <sheetData sheetId="0">
        <row r="2">
          <cell r="M2" t="str">
            <v>MAIO/2026</v>
          </cell>
        </row>
        <row r="24">
          <cell r="A24" t="str">
            <v>Data da última atualização: 01/06/2026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pam.mp.br/images-j5/DOF/2026/TRANSPARENCIA/Ordem%20Cronologica/Maio/LOCACOES/RECIBO_004_2026_VANIAS.pdf" TargetMode="External"/><Relationship Id="rId18" Type="http://schemas.openxmlformats.org/officeDocument/2006/relationships/hyperlink" Target="https://www.mpam.mp.br/images-j5/DOF/2026/TRANSPARENCIA/Ordem%20Cronologica/Maio/LOCACOES/RECIBO_004_2026_PEDRO_CAVALCANTE.pdf" TargetMode="External"/><Relationship Id="rId26" Type="http://schemas.openxmlformats.org/officeDocument/2006/relationships/hyperlink" Target="https://www.mpam.mp.br/images-j5/DOF/2026/TRANSPARENCIA/Ordem%20Cronologica/Maio/LOCACOES/RECIBO_004_2026_JOZIVAN_SOUZA.pdf" TargetMode="External"/><Relationship Id="rId3" Type="http://schemas.openxmlformats.org/officeDocument/2006/relationships/hyperlink" Target="https://www.mpam.mp.br/images/CT_035-2024_-_MP-PGJ_a6d71.pdf" TargetMode="External"/><Relationship Id="rId21" Type="http://schemas.openxmlformats.org/officeDocument/2006/relationships/hyperlink" Target="https://www.mpam.mp.br/images-j5/DOF/2026/TRANSPARENCIA/Ordem%20Cronologica/Maio/LOCACOES/RECIBO_004_2026_MATEUS_LARISSA.pdf" TargetMode="External"/><Relationship Id="rId34" Type="http://schemas.openxmlformats.org/officeDocument/2006/relationships/drawing" Target="../drawings/drawing1.xml"/><Relationship Id="rId7" Type="http://schemas.openxmlformats.org/officeDocument/2006/relationships/hyperlink" Target="https://www.mpam.mp.br/images/CT_034-2024_-_MP-PGJ_b7158.pdf" TargetMode="External"/><Relationship Id="rId12" Type="http://schemas.openxmlformats.org/officeDocument/2006/relationships/hyperlink" Target="https://www.mpam.mp.br/images-j5/DOF/2026/TRANSPARENCIA/Ordem%20Cronologica/Maio/LOCACOES/RECIBO_004_2026_RAFAEL.pdf" TargetMode="External"/><Relationship Id="rId17" Type="http://schemas.openxmlformats.org/officeDocument/2006/relationships/hyperlink" Target="https://www.mpam.mp.br/images-j5/DOF/2026/TRANSPARENCIA/Ordem%20Cronologica/Maio/LOCACOES/NFS_72_2026_CONTEMPORANEO.pdf" TargetMode="External"/><Relationship Id="rId25" Type="http://schemas.openxmlformats.org/officeDocument/2006/relationships/hyperlink" Target="https://www.mpam.mp.br/images-j5/DOF/2026/TRANSPARENCIA/Ordem%20Cronologica/Maio/LOCACOES/RECIBO_005_2026_ARTUR_CARDOSO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www.mpam.mp.br/images/CT_014-2025_0e77a.pdf" TargetMode="External"/><Relationship Id="rId16" Type="http://schemas.openxmlformats.org/officeDocument/2006/relationships/hyperlink" Target="https://www.mpam.mp.br/images-j5/DOF/2026/TRANSPARENCIA/Ordem%20Cronologica/Maio/LOCACOES/NFS_71_2026_CONTEMPORANEO.pdf" TargetMode="External"/><Relationship Id="rId20" Type="http://schemas.openxmlformats.org/officeDocument/2006/relationships/hyperlink" Target="https://www.mpam.mp.br/images-j5/DOF/2026/TRANSPARENCIA/Ordem%20Cronologica/Maio/LOCACOES/RECIBO_004_2026_MATEUS_LARISSA.pdf" TargetMode="External"/><Relationship Id="rId29" Type="http://schemas.openxmlformats.org/officeDocument/2006/relationships/hyperlink" Target="https://www.mpam.mp.br/images/CT_29-2024_-_MP-PGJ_3982e.pdf" TargetMode="External"/><Relationship Id="rId1" Type="http://schemas.openxmlformats.org/officeDocument/2006/relationships/hyperlink" Target="https://www.mpam.mp.br/images/CT_015-2025_-_MP-PGJ_1f96c.pdf" TargetMode="External"/><Relationship Id="rId6" Type="http://schemas.openxmlformats.org/officeDocument/2006/relationships/hyperlink" Target="https://www.mpam.mp.br/images/CT_n.%C2%BA_004-2025_-_MP-PGJ_c45ec.pdf" TargetMode="External"/><Relationship Id="rId11" Type="http://schemas.openxmlformats.org/officeDocument/2006/relationships/hyperlink" Target="https://www.mpam.mp.br/images-j5/DOF/2026/TRANSPARENCIA/Ordem%20Cronologica/Maio/LOCACOES/RECIBO_005_2026_COENCIL.pdf" TargetMode="External"/><Relationship Id="rId24" Type="http://schemas.openxmlformats.org/officeDocument/2006/relationships/hyperlink" Target="https://www.mpam.mp.br/images/CT_06-2023_-_MP-PGJ_07b55.pdf" TargetMode="External"/><Relationship Id="rId32" Type="http://schemas.openxmlformats.org/officeDocument/2006/relationships/hyperlink" Target="https://www.mpam.mp.br/images-j5/DOF/2026/TRANSPARENCIA/Ordem%20Cronologica/Maio/LOCACOES/RECIBO_004_2026_SAMUEL_MENDES.pdf" TargetMode="External"/><Relationship Id="rId5" Type="http://schemas.openxmlformats.org/officeDocument/2006/relationships/hyperlink" Target="https://www.mpam.mp.br/images/CT_03-2023_-_MP-PGJ_6613a.pdf" TargetMode="External"/><Relationship Id="rId15" Type="http://schemas.openxmlformats.org/officeDocument/2006/relationships/hyperlink" Target="https://www.mpam.mp.br/images-j5/DOF/2026/TRANSPARENCIA/Ordem%20Cronologica/Maio/LOCACOES/RECIBO_004_2026_JOSIELE.pdf" TargetMode="External"/><Relationship Id="rId23" Type="http://schemas.openxmlformats.org/officeDocument/2006/relationships/hyperlink" Target="https://www.mpam.mp.br/images/CT_11-2024_-_MP-PGJ_46fc3.pdf" TargetMode="External"/><Relationship Id="rId28" Type="http://schemas.openxmlformats.org/officeDocument/2006/relationships/hyperlink" Target="https://www.mpam.mp.br/images-j5/DOF/2026/TRANSPARENCIA/Ordem%20Cronologica/Maio/LOCACOES/RECIBO_098_2026_COENCIL.pdf" TargetMode="External"/><Relationship Id="rId10" Type="http://schemas.openxmlformats.org/officeDocument/2006/relationships/hyperlink" Target="https://www.mpam.mp.br/images/CT_n%C2%BA_016-2020-MP-PGJ_5f566.pdf" TargetMode="External"/><Relationship Id="rId19" Type="http://schemas.openxmlformats.org/officeDocument/2006/relationships/hyperlink" Target="https://www.mpam.mp.br/images-j5/DOF/2026/TRANSPARENCIA/Ordem%20Cronologica/Maio/LOCACOES/RECIBO_004_2026_TENELANDIA_OLIVEIRA.pdf" TargetMode="External"/><Relationship Id="rId31" Type="http://schemas.openxmlformats.org/officeDocument/2006/relationships/hyperlink" Target="https://www.mpam.mp.br/images-j5/DCCON/2026/TERMOS%20ADITIVOS%20-%20CONTRATO/5o%20TA%20AO%20CT%20004-2021.pdf" TargetMode="External"/><Relationship Id="rId4" Type="http://schemas.openxmlformats.org/officeDocument/2006/relationships/hyperlink" Target="https://www.mpam.mp.br/images/CT_03-2023_-_MP-PGJ_6613a.pdf" TargetMode="External"/><Relationship Id="rId9" Type="http://schemas.openxmlformats.org/officeDocument/2006/relationships/hyperlink" Target="https://www.mpam.mp.br/images/CT_013-2025_78387.pdf" TargetMode="External"/><Relationship Id="rId14" Type="http://schemas.openxmlformats.org/officeDocument/2006/relationships/hyperlink" Target="https://www.mpam.mp.br/images-j5/DOF/2026/TRANSPARENCIA/Ordem%20Cronologica/Maio/LOCACOES/RECIBO_003_2026_JOSIELE.pdf" TargetMode="External"/><Relationship Id="rId22" Type="http://schemas.openxmlformats.org/officeDocument/2006/relationships/hyperlink" Target="https://www.mpam.mp.br/images-j5/DOF/2026/TRANSPARENCIA/Ordem%20Cronologica/Maio/LOCACOES/RECIBO_004_2026_ALVES_LIRA.pdf" TargetMode="External"/><Relationship Id="rId27" Type="http://schemas.openxmlformats.org/officeDocument/2006/relationships/hyperlink" Target="https://www.mpam.mp.br/images-j5/DOF/2026/TRANSPARENCIA/Ordem%20Cronologica/Maio/LOCACOES/RECIBO_098_2026_COENCIL.pdf" TargetMode="External"/><Relationship Id="rId30" Type="http://schemas.openxmlformats.org/officeDocument/2006/relationships/hyperlink" Target="https://www.mpam.mp.br/images/CT_29-2024_-_MP-PGJ_3982e.pdf" TargetMode="External"/><Relationship Id="rId8" Type="http://schemas.openxmlformats.org/officeDocument/2006/relationships/hyperlink" Target="https://www.mpam.mp.br/images/CT_013-2025_7838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A4AB2-4ABF-42FA-8A7E-C7A28DB2427D}">
  <dimension ref="A1:M28"/>
  <sheetViews>
    <sheetView tabSelected="1" zoomScale="85" zoomScaleNormal="85" workbookViewId="0">
      <selection activeCell="J26" sqref="J26"/>
    </sheetView>
  </sheetViews>
  <sheetFormatPr defaultRowHeight="15"/>
  <cols>
    <col min="1" max="1" width="13.7109375" customWidth="1"/>
    <col min="2" max="2" width="14.7109375" customWidth="1"/>
    <col min="3" max="3" width="17.7109375" customWidth="1"/>
    <col min="4" max="4" width="45.28515625" customWidth="1"/>
    <col min="5" max="5" width="29.5703125" style="2" customWidth="1"/>
    <col min="6" max="6" width="21.85546875" style="3" customWidth="1"/>
    <col min="7" max="7" width="16.42578125" bestFit="1" customWidth="1"/>
    <col min="8" max="8" width="10.7109375" hidden="1" customWidth="1"/>
    <col min="9" max="9" width="14.5703125" hidden="1" customWidth="1"/>
    <col min="10" max="10" width="20.85546875" customWidth="1"/>
    <col min="11" max="11" width="14.85546875" customWidth="1"/>
    <col min="12" max="12" width="23.28515625" customWidth="1"/>
    <col min="13" max="13" width="19" customWidth="1"/>
  </cols>
  <sheetData>
    <row r="1" spans="1:13" ht="77.099999999999994" customHeight="1">
      <c r="C1" s="1"/>
      <c r="D1" s="1"/>
      <c r="G1" s="3"/>
      <c r="H1" s="3"/>
      <c r="I1" s="3"/>
      <c r="J1" s="1"/>
    </row>
    <row r="2" spans="1:13" ht="18">
      <c r="A2" s="4" t="str">
        <f>[1]Bens!M2</f>
        <v>MAIO/2026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0.25">
      <c r="A3" s="5" t="s">
        <v>0</v>
      </c>
      <c r="B3" s="5"/>
      <c r="C3" s="5"/>
      <c r="D3" s="5"/>
      <c r="E3" s="6"/>
      <c r="G3" s="3"/>
      <c r="H3" s="3"/>
      <c r="I3" s="3"/>
      <c r="J3" s="1"/>
    </row>
    <row r="5" spans="1:13" ht="18">
      <c r="A5" s="7" t="s">
        <v>1</v>
      </c>
      <c r="B5" s="7"/>
      <c r="C5" s="7"/>
      <c r="D5" s="7"/>
      <c r="E5" s="8"/>
      <c r="F5" s="9"/>
      <c r="G5" s="7"/>
      <c r="H5" s="7"/>
      <c r="I5" s="7"/>
      <c r="J5" s="7"/>
      <c r="K5" s="7"/>
      <c r="L5" s="7"/>
    </row>
    <row r="6" spans="1:13" ht="31.5">
      <c r="A6" s="10" t="s">
        <v>2</v>
      </c>
      <c r="B6" s="10" t="s">
        <v>3</v>
      </c>
      <c r="C6" s="11" t="s">
        <v>4</v>
      </c>
      <c r="D6" s="11" t="s">
        <v>5</v>
      </c>
      <c r="E6" s="10" t="s">
        <v>6</v>
      </c>
      <c r="F6" s="11" t="s">
        <v>7</v>
      </c>
      <c r="G6" s="10" t="s">
        <v>8</v>
      </c>
      <c r="H6" s="12" t="s">
        <v>9</v>
      </c>
      <c r="I6" s="12" t="s">
        <v>10</v>
      </c>
      <c r="J6" s="11" t="s">
        <v>11</v>
      </c>
      <c r="K6" s="11" t="s">
        <v>12</v>
      </c>
      <c r="L6" s="11" t="s">
        <v>13</v>
      </c>
      <c r="M6" s="11" t="s">
        <v>14</v>
      </c>
    </row>
    <row r="7" spans="1:13" s="19" customFormat="1" ht="135">
      <c r="A7" s="13" t="s">
        <v>15</v>
      </c>
      <c r="B7" s="13">
        <v>1</v>
      </c>
      <c r="C7" s="13">
        <v>84468636000152</v>
      </c>
      <c r="D7" s="13" t="s">
        <v>16</v>
      </c>
      <c r="E7" s="14" t="s">
        <v>17</v>
      </c>
      <c r="F7" s="15" t="s">
        <v>18</v>
      </c>
      <c r="G7" s="16">
        <v>46148</v>
      </c>
      <c r="H7" s="17" t="s">
        <v>19</v>
      </c>
      <c r="I7" s="18">
        <v>80000</v>
      </c>
      <c r="J7" s="16">
        <v>46148</v>
      </c>
      <c r="K7" s="13"/>
      <c r="L7" s="18">
        <f>3840+76160</f>
        <v>80000</v>
      </c>
      <c r="M7" s="17" t="s">
        <v>20</v>
      </c>
    </row>
    <row r="8" spans="1:13" s="19" customFormat="1" ht="135">
      <c r="A8" s="13" t="s">
        <v>15</v>
      </c>
      <c r="B8" s="13">
        <v>2</v>
      </c>
      <c r="C8" s="13">
        <v>631311297</v>
      </c>
      <c r="D8" s="13" t="s">
        <v>21</v>
      </c>
      <c r="E8" s="14" t="s">
        <v>22</v>
      </c>
      <c r="F8" s="15" t="s">
        <v>23</v>
      </c>
      <c r="G8" s="16">
        <v>46150</v>
      </c>
      <c r="H8" s="17" t="s">
        <v>24</v>
      </c>
      <c r="I8" s="18">
        <v>4000</v>
      </c>
      <c r="J8" s="16">
        <v>46150</v>
      </c>
      <c r="K8" s="16"/>
      <c r="L8" s="18">
        <v>4000</v>
      </c>
      <c r="M8" s="17" t="s">
        <v>25</v>
      </c>
    </row>
    <row r="9" spans="1:13" s="19" customFormat="1" ht="120">
      <c r="A9" s="13" t="s">
        <v>15</v>
      </c>
      <c r="B9" s="13">
        <v>3</v>
      </c>
      <c r="C9" s="13">
        <v>3146650215</v>
      </c>
      <c r="D9" s="20" t="s">
        <v>26</v>
      </c>
      <c r="E9" s="14" t="s">
        <v>27</v>
      </c>
      <c r="F9" s="15" t="s">
        <v>23</v>
      </c>
      <c r="G9" s="16">
        <v>46150</v>
      </c>
      <c r="H9" s="17" t="s">
        <v>28</v>
      </c>
      <c r="I9" s="18">
        <v>32901.86</v>
      </c>
      <c r="J9" s="16">
        <v>46150</v>
      </c>
      <c r="K9" s="16"/>
      <c r="L9" s="18">
        <f>7972.31+24929.55</f>
        <v>32901.86</v>
      </c>
      <c r="M9" s="17" t="s">
        <v>29</v>
      </c>
    </row>
    <row r="10" spans="1:13" s="19" customFormat="1" ht="120">
      <c r="A10" s="13" t="s">
        <v>15</v>
      </c>
      <c r="B10" s="13">
        <v>4</v>
      </c>
      <c r="C10" s="13">
        <v>5155244250</v>
      </c>
      <c r="D10" s="20" t="s">
        <v>30</v>
      </c>
      <c r="E10" s="14" t="s">
        <v>31</v>
      </c>
      <c r="F10" s="15" t="s">
        <v>32</v>
      </c>
      <c r="G10" s="16">
        <v>46150</v>
      </c>
      <c r="H10" s="21" t="s">
        <v>33</v>
      </c>
      <c r="I10" s="18">
        <v>1900</v>
      </c>
      <c r="J10" s="16">
        <v>46150</v>
      </c>
      <c r="K10" s="22"/>
      <c r="L10" s="18">
        <v>1900</v>
      </c>
      <c r="M10" s="17" t="s">
        <v>34</v>
      </c>
    </row>
    <row r="11" spans="1:13" ht="120">
      <c r="A11" s="13" t="s">
        <v>15</v>
      </c>
      <c r="B11" s="13">
        <v>5</v>
      </c>
      <c r="C11" s="13">
        <v>5155244250</v>
      </c>
      <c r="D11" s="20" t="s">
        <v>30</v>
      </c>
      <c r="E11" s="14" t="s">
        <v>35</v>
      </c>
      <c r="F11" s="15" t="s">
        <v>23</v>
      </c>
      <c r="G11" s="16">
        <v>46150</v>
      </c>
      <c r="H11" s="23" t="s">
        <v>36</v>
      </c>
      <c r="I11" s="18">
        <v>1900</v>
      </c>
      <c r="J11" s="16">
        <v>46150</v>
      </c>
      <c r="K11" s="24"/>
      <c r="L11" s="18">
        <v>1900</v>
      </c>
      <c r="M11" s="17" t="s">
        <v>37</v>
      </c>
    </row>
    <row r="12" spans="1:13" s="19" customFormat="1" ht="195">
      <c r="A12" s="13" t="s">
        <v>15</v>
      </c>
      <c r="B12" s="13">
        <v>6</v>
      </c>
      <c r="C12" s="13">
        <v>9199109000174</v>
      </c>
      <c r="D12" s="13" t="s">
        <v>38</v>
      </c>
      <c r="E12" s="25" t="s">
        <v>39</v>
      </c>
      <c r="F12" s="15" t="s">
        <v>40</v>
      </c>
      <c r="G12" s="16">
        <v>46150</v>
      </c>
      <c r="H12" s="17" t="s">
        <v>41</v>
      </c>
      <c r="I12" s="18">
        <v>5992</v>
      </c>
      <c r="J12" s="16">
        <v>46150</v>
      </c>
      <c r="K12" s="16"/>
      <c r="L12" s="18">
        <f>71.9+299.6+5620.5</f>
        <v>5992</v>
      </c>
      <c r="M12" s="17" t="s">
        <v>42</v>
      </c>
    </row>
    <row r="13" spans="1:13" s="19" customFormat="1" ht="225">
      <c r="A13" s="13" t="s">
        <v>15</v>
      </c>
      <c r="B13" s="13">
        <v>7</v>
      </c>
      <c r="C13" s="13">
        <v>9199109000174</v>
      </c>
      <c r="D13" s="13" t="s">
        <v>38</v>
      </c>
      <c r="E13" s="25" t="s">
        <v>43</v>
      </c>
      <c r="F13" s="15" t="s">
        <v>44</v>
      </c>
      <c r="G13" s="16">
        <v>46150</v>
      </c>
      <c r="H13" s="17" t="s">
        <v>45</v>
      </c>
      <c r="I13" s="18">
        <v>3745</v>
      </c>
      <c r="J13" s="16">
        <v>46150</v>
      </c>
      <c r="K13" s="16"/>
      <c r="L13" s="18">
        <f>44.94+187.25+3512.81</f>
        <v>3745</v>
      </c>
      <c r="M13" s="17" t="s">
        <v>46</v>
      </c>
    </row>
    <row r="14" spans="1:13" s="19" customFormat="1" ht="120">
      <c r="A14" s="13" t="s">
        <v>15</v>
      </c>
      <c r="B14" s="13">
        <v>8</v>
      </c>
      <c r="C14" s="13">
        <v>44132310230</v>
      </c>
      <c r="D14" s="20" t="s">
        <v>47</v>
      </c>
      <c r="E14" s="14" t="s">
        <v>48</v>
      </c>
      <c r="F14" s="15" t="s">
        <v>23</v>
      </c>
      <c r="G14" s="16">
        <v>46154</v>
      </c>
      <c r="H14" s="26" t="s">
        <v>49</v>
      </c>
      <c r="I14" s="18">
        <v>4000</v>
      </c>
      <c r="J14" s="16">
        <v>46154</v>
      </c>
      <c r="K14" s="27"/>
      <c r="L14" s="18">
        <v>4000</v>
      </c>
      <c r="M14" s="17" t="s">
        <v>50</v>
      </c>
    </row>
    <row r="15" spans="1:13" s="19" customFormat="1" ht="105">
      <c r="A15" s="13" t="s">
        <v>15</v>
      </c>
      <c r="B15" s="13">
        <v>9</v>
      </c>
      <c r="C15" s="13">
        <v>56718608220</v>
      </c>
      <c r="D15" s="13" t="s">
        <v>51</v>
      </c>
      <c r="E15" s="14" t="s">
        <v>52</v>
      </c>
      <c r="F15" s="15" t="s">
        <v>23</v>
      </c>
      <c r="G15" s="16">
        <v>46157</v>
      </c>
      <c r="H15" s="26" t="s">
        <v>53</v>
      </c>
      <c r="I15" s="18">
        <v>5800</v>
      </c>
      <c r="J15" s="16">
        <v>46157</v>
      </c>
      <c r="K15" s="16"/>
      <c r="L15" s="18">
        <f>312.91+5487.09</f>
        <v>5800</v>
      </c>
      <c r="M15" s="17" t="s">
        <v>54</v>
      </c>
    </row>
    <row r="16" spans="1:13" s="19" customFormat="1" ht="120">
      <c r="A16" s="13" t="s">
        <v>15</v>
      </c>
      <c r="B16" s="13">
        <v>10</v>
      </c>
      <c r="C16" s="13">
        <v>78259746204</v>
      </c>
      <c r="D16" s="26" t="s">
        <v>55</v>
      </c>
      <c r="E16" s="14" t="s">
        <v>56</v>
      </c>
      <c r="F16" s="15" t="s">
        <v>23</v>
      </c>
      <c r="G16" s="16">
        <v>46157</v>
      </c>
      <c r="H16" s="28" t="s">
        <v>57</v>
      </c>
      <c r="I16" s="18">
        <v>2500</v>
      </c>
      <c r="J16" s="16">
        <v>46157</v>
      </c>
      <c r="K16" s="27"/>
      <c r="L16" s="18">
        <v>2500</v>
      </c>
      <c r="M16" s="17" t="s">
        <v>58</v>
      </c>
    </row>
    <row r="17" spans="1:13" s="19" customFormat="1" ht="120">
      <c r="A17" s="13" t="s">
        <v>15</v>
      </c>
      <c r="B17" s="13">
        <v>11</v>
      </c>
      <c r="C17" s="13">
        <v>1055078223</v>
      </c>
      <c r="D17" s="13" t="s">
        <v>59</v>
      </c>
      <c r="E17" s="14" t="s">
        <v>60</v>
      </c>
      <c r="F17" s="15" t="s">
        <v>23</v>
      </c>
      <c r="G17" s="16">
        <v>46157</v>
      </c>
      <c r="H17" s="17" t="s">
        <v>61</v>
      </c>
      <c r="I17" s="18">
        <v>2500</v>
      </c>
      <c r="J17" s="16">
        <v>46157</v>
      </c>
      <c r="K17" s="16"/>
      <c r="L17" s="18">
        <v>2500</v>
      </c>
      <c r="M17" s="17" t="s">
        <v>58</v>
      </c>
    </row>
    <row r="18" spans="1:13" s="19" customFormat="1" ht="120">
      <c r="A18" s="13" t="s">
        <v>15</v>
      </c>
      <c r="B18" s="13">
        <v>12</v>
      </c>
      <c r="C18" s="29">
        <v>5828884000190</v>
      </c>
      <c r="D18" s="30" t="s">
        <v>62</v>
      </c>
      <c r="E18" s="14" t="s">
        <v>63</v>
      </c>
      <c r="F18" s="15" t="s">
        <v>23</v>
      </c>
      <c r="G18" s="31">
        <v>46157</v>
      </c>
      <c r="H18" s="32" t="s">
        <v>64</v>
      </c>
      <c r="I18" s="33">
        <v>116000</v>
      </c>
      <c r="J18" s="16">
        <v>46157</v>
      </c>
      <c r="K18" s="16"/>
      <c r="L18" s="18">
        <f>5568+110432</f>
        <v>116000</v>
      </c>
      <c r="M18" s="17" t="s">
        <v>65</v>
      </c>
    </row>
    <row r="19" spans="1:13" s="19" customFormat="1" ht="120">
      <c r="A19" s="13" t="s">
        <v>15</v>
      </c>
      <c r="B19" s="13">
        <v>13</v>
      </c>
      <c r="C19" s="13">
        <v>60192496204</v>
      </c>
      <c r="D19" s="13" t="s">
        <v>66</v>
      </c>
      <c r="E19" s="14" t="s">
        <v>67</v>
      </c>
      <c r="F19" s="15" t="s">
        <v>18</v>
      </c>
      <c r="G19" s="16">
        <v>46162</v>
      </c>
      <c r="H19" s="17" t="s">
        <v>68</v>
      </c>
      <c r="I19" s="18">
        <v>5500</v>
      </c>
      <c r="J19" s="16">
        <v>46163</v>
      </c>
      <c r="K19" s="16"/>
      <c r="L19" s="18">
        <f>190.47+5309.53</f>
        <v>5500</v>
      </c>
      <c r="M19" s="17" t="s">
        <v>69</v>
      </c>
    </row>
    <row r="20" spans="1:13" s="19" customFormat="1" ht="120">
      <c r="A20" s="13" t="s">
        <v>15</v>
      </c>
      <c r="B20" s="13">
        <v>14</v>
      </c>
      <c r="C20" s="13">
        <v>45629331272</v>
      </c>
      <c r="D20" s="13" t="s">
        <v>70</v>
      </c>
      <c r="E20" s="14" t="s">
        <v>71</v>
      </c>
      <c r="F20" s="15" t="s">
        <v>23</v>
      </c>
      <c r="G20" s="16">
        <v>46162</v>
      </c>
      <c r="H20" s="17" t="s">
        <v>72</v>
      </c>
      <c r="I20" s="18">
        <v>6400</v>
      </c>
      <c r="J20" s="16">
        <v>46163</v>
      </c>
      <c r="K20" s="13"/>
      <c r="L20" s="18">
        <f>557.8+5842.2</f>
        <v>6400</v>
      </c>
      <c r="M20" s="17" t="s">
        <v>73</v>
      </c>
    </row>
    <row r="21" spans="1:13" s="19" customFormat="1" ht="195">
      <c r="A21" s="13" t="s">
        <v>15</v>
      </c>
      <c r="B21" s="13">
        <v>15</v>
      </c>
      <c r="C21" s="13">
        <v>84468636000152</v>
      </c>
      <c r="D21" s="13" t="s">
        <v>16</v>
      </c>
      <c r="E21" s="14" t="s">
        <v>74</v>
      </c>
      <c r="F21" s="15" t="s">
        <v>75</v>
      </c>
      <c r="G21" s="16">
        <v>46167</v>
      </c>
      <c r="H21" s="17" t="s">
        <v>76</v>
      </c>
      <c r="I21" s="18">
        <v>59055.040000000001</v>
      </c>
      <c r="J21" s="16">
        <v>46168</v>
      </c>
      <c r="K21" s="13"/>
      <c r="L21" s="18">
        <f>6074.23+52980.81</f>
        <v>59055.039999999994</v>
      </c>
      <c r="M21" s="17" t="s">
        <v>77</v>
      </c>
    </row>
    <row r="22" spans="1:13" s="19" customFormat="1" ht="195">
      <c r="A22" s="13" t="s">
        <v>15</v>
      </c>
      <c r="B22" s="13">
        <v>16</v>
      </c>
      <c r="C22" s="13">
        <v>84468636000152</v>
      </c>
      <c r="D22" s="13" t="s">
        <v>16</v>
      </c>
      <c r="E22" s="14" t="s">
        <v>78</v>
      </c>
      <c r="F22" s="15" t="s">
        <v>75</v>
      </c>
      <c r="G22" s="16">
        <v>46167</v>
      </c>
      <c r="H22" s="17" t="s">
        <v>79</v>
      </c>
      <c r="I22" s="18">
        <v>67491.47</v>
      </c>
      <c r="J22" s="16">
        <v>46168</v>
      </c>
      <c r="K22" s="13"/>
      <c r="L22" s="18">
        <v>67491.47</v>
      </c>
      <c r="M22" s="17" t="s">
        <v>77</v>
      </c>
    </row>
    <row r="23" spans="1:13" s="19" customFormat="1" ht="180">
      <c r="A23" s="13" t="s">
        <v>15</v>
      </c>
      <c r="B23" s="13">
        <v>17</v>
      </c>
      <c r="C23" s="13">
        <v>81838018115</v>
      </c>
      <c r="D23" s="13" t="s">
        <v>80</v>
      </c>
      <c r="E23" s="14" t="s">
        <v>81</v>
      </c>
      <c r="F23" s="15" t="s">
        <v>23</v>
      </c>
      <c r="G23" s="16">
        <v>46170</v>
      </c>
      <c r="H23" s="17" t="s">
        <v>82</v>
      </c>
      <c r="I23" s="18">
        <v>3478.08</v>
      </c>
      <c r="J23" s="16">
        <v>46171</v>
      </c>
      <c r="K23" s="13"/>
      <c r="L23" s="18">
        <f>3478.08</f>
        <v>3478.08</v>
      </c>
      <c r="M23" s="17" t="s">
        <v>83</v>
      </c>
    </row>
    <row r="24" spans="1:13">
      <c r="A24" s="34" t="s">
        <v>84</v>
      </c>
      <c r="B24" s="34"/>
      <c r="C24" s="34"/>
      <c r="D24" s="3"/>
      <c r="K24" s="35"/>
    </row>
    <row r="25" spans="1:13">
      <c r="A25" s="36" t="str">
        <f>[1]Bens!A24</f>
        <v>Data da última atualização: 01/06/2026</v>
      </c>
      <c r="B25" s="37"/>
      <c r="C25" s="3"/>
      <c r="D25" s="1"/>
    </row>
    <row r="26" spans="1:13">
      <c r="A26" s="38" t="s">
        <v>85</v>
      </c>
      <c r="B26" s="38"/>
      <c r="C26" s="38"/>
      <c r="D26" s="38"/>
    </row>
    <row r="27" spans="1:13">
      <c r="A27" s="38" t="s">
        <v>86</v>
      </c>
      <c r="B27" s="38"/>
      <c r="C27" s="38"/>
      <c r="D27" s="38"/>
    </row>
    <row r="28" spans="1:13">
      <c r="A28" s="38" t="s">
        <v>87</v>
      </c>
      <c r="B28" s="38"/>
      <c r="C28" s="38"/>
      <c r="D28" s="1"/>
    </row>
  </sheetData>
  <mergeCells count="1">
    <mergeCell ref="A2:M2"/>
  </mergeCells>
  <conditionalFormatting sqref="C7:C23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E7" r:id="rId1" xr:uid="{C55C9ADB-2A69-4152-B2C4-2331164257E7}"/>
    <hyperlink ref="E8" r:id="rId2" xr:uid="{1986CF38-C1A8-4BE0-BA97-38573ED5EFB2}"/>
    <hyperlink ref="E9" r:id="rId3" xr:uid="{CBE33C50-2D74-41DC-B896-DC87243AA75F}"/>
    <hyperlink ref="E10" r:id="rId4" xr:uid="{34D59AA2-A004-4465-A6CA-969856359FBC}"/>
    <hyperlink ref="E11" r:id="rId5" xr:uid="{718D9AE1-B350-4585-8AB4-6354548F802D}"/>
    <hyperlink ref="E14" r:id="rId6" xr:uid="{1C26BBBF-E6ED-4BB6-8BE6-BD9930522C70}"/>
    <hyperlink ref="E15" r:id="rId7" xr:uid="{D5A5058B-CE0D-4E50-B199-24CEB8709B5E}"/>
    <hyperlink ref="E16" r:id="rId8" xr:uid="{1D5F6F26-2B9E-4257-B83F-CAB308C90E50}"/>
    <hyperlink ref="E17" r:id="rId9" xr:uid="{D43136C5-F22D-4491-843B-B350E5B42446}"/>
    <hyperlink ref="E18" r:id="rId10" xr:uid="{782D3C56-904D-4FBA-B704-A660090AE8C3}"/>
    <hyperlink ref="F7" r:id="rId11" xr:uid="{87A58EF0-954C-4F03-B418-A53ADC330152}"/>
    <hyperlink ref="F8" r:id="rId12" xr:uid="{4C1E4954-A0A3-4A7A-9720-4C0317701717}"/>
    <hyperlink ref="F9" r:id="rId13" xr:uid="{F95B4598-A942-4230-BD03-A673B643AA48}"/>
    <hyperlink ref="F10" r:id="rId14" xr:uid="{BEA27369-A956-4561-96E6-13B2D6ADFCE0}"/>
    <hyperlink ref="F11" r:id="rId15" xr:uid="{373B1ADB-1E7F-487B-B795-0EB5FBEB2436}"/>
    <hyperlink ref="F12" r:id="rId16" xr:uid="{783FD721-28EF-4748-AF3A-C39E29EE31AE}"/>
    <hyperlink ref="F13" r:id="rId17" xr:uid="{25817678-1223-42FA-8D05-B2F934159559}"/>
    <hyperlink ref="F14" r:id="rId18" xr:uid="{883DCFA6-BBE6-4EB2-BA99-AB8F33714D03}"/>
    <hyperlink ref="F15" r:id="rId19" xr:uid="{08C5BC3C-DCA0-47A7-896C-FADAE19B977C}"/>
    <hyperlink ref="F16" r:id="rId20" xr:uid="{37F930EB-FFF3-4395-848C-7F0DA9620D2A}"/>
    <hyperlink ref="F17" r:id="rId21" xr:uid="{55B58C10-08FC-44F3-B737-AFDC6E491F0D}"/>
    <hyperlink ref="F18" r:id="rId22" xr:uid="{E0AA50B5-D0E4-4AC3-AD86-CDA58DFFDAFB}"/>
    <hyperlink ref="E19" r:id="rId23" xr:uid="{07F64A36-5219-4620-A47A-013BC9EB17C4}"/>
    <hyperlink ref="E20" r:id="rId24" xr:uid="{BCA48F1D-01C6-4CCF-9637-068B16BC7D55}"/>
    <hyperlink ref="F19" r:id="rId25" xr:uid="{381E3286-AD2B-440F-94AE-8C7F6062F4D4}"/>
    <hyperlink ref="F20" r:id="rId26" xr:uid="{22E38CE5-4CEA-4F40-9ABB-B13CC49AA1D1}"/>
    <hyperlink ref="F21" r:id="rId27" xr:uid="{0D62DBA0-2119-4336-840C-AD3488C35E7A}"/>
    <hyperlink ref="F22" r:id="rId28" xr:uid="{D9AC5F8D-1365-4980-A440-1BCED1F4D766}"/>
    <hyperlink ref="E21" r:id="rId29" display="Liquidação da NE nº 2026NE0000002 - Ref. serviço de locação de 2 (dois) imóveis conjugados, sendo um localizado na Rua São Luiz, n.º 624, e o outro na Avenida Jornalista Umberto Calderaro Filho, n.º 175, ambos no Bairro Adrianópolis – Manaus/AM (CA 029/2024 - MP/PGJ) relativo a Abril /2026, conforme documentos no SEI 2026.010328." xr:uid="{42D49BBC-CAAA-4944-81C3-F9B66C1E0A05}"/>
    <hyperlink ref="E22" r:id="rId30" display="Liquidação da NE nº 2026NE0000776 - Ref. serviço de locação de 2 (dois) imóveis conjugados, sendo um localizado na Rua São Luiz, n.º 624, e o outro na Avenida Jornalista Umberto Calderaro Filho, n.º 175, ambos no Bairro Adrianópolis – Manaus/AM (CA 029/2024 - MP/PGJ) relativo a Abril /2026, conforme documentos no SEI 2026.010328." xr:uid="{B1CFEB1C-3617-445C-A5DB-644F53F0B2C0}"/>
    <hyperlink ref="E23" r:id="rId31" display="Liquidação da NE nº 2026NE0000386 - Ref. locação de imóvel situado na Av. Francisco de Paula, nº 141, Tancredo Neves, Juruá/AM, destinado à Promotoria de Justiça de Juruá, conforme CA nº 004/2021-MP/PGJ, 5º TA, NE nº 2026NE0000386, competência abril/2026, documentos no SEI 2026.010349." xr:uid="{85C14891-20BA-4710-AB23-8E1EE07A752C}"/>
    <hyperlink ref="F23" r:id="rId32" xr:uid="{472C8B75-3D31-4D12-938F-1078426E30A6}"/>
  </hyperlinks>
  <pageMargins left="0.511811024" right="0.511811024" top="0.78740157499999996" bottom="0.78740157499999996" header="0.31496062000000002" footer="0.31496062000000002"/>
  <pageSetup scale="40" orientation="portrait" r:id="rId33"/>
  <drawing r:id="rId3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D8A5BF67-C4CD-4420-B85B-7CD341153D9B}"/>
</file>

<file path=customXml/itemProps2.xml><?xml version="1.0" encoding="utf-8"?>
<ds:datastoreItem xmlns:ds="http://schemas.openxmlformats.org/officeDocument/2006/customXml" ds:itemID="{6F402B35-2A41-45C4-B40D-301D7B536397}"/>
</file>

<file path=customXml/itemProps3.xml><?xml version="1.0" encoding="utf-8"?>
<ds:datastoreItem xmlns:ds="http://schemas.openxmlformats.org/officeDocument/2006/customXml" ds:itemID="{60A310E6-654A-4B73-8885-F294E3E054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Locações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Kamilla Rayanne Costa Izel</dc:creator>
  <cp:lastModifiedBy>Kamilla Rayanne Costa Izel</cp:lastModifiedBy>
  <dcterms:created xsi:type="dcterms:W3CDTF">2026-06-01T15:18:51Z</dcterms:created>
  <dcterms:modified xsi:type="dcterms:W3CDTF">2026-06-01T15:19:16Z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</Properties>
</file>