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3.Março/"/>
    </mc:Choice>
  </mc:AlternateContent>
  <xr:revisionPtr revIDLastSave="4" documentId="8_{16715915-6CAD-4C79-BF73-0E6500701391}" xr6:coauthVersionLast="47" xr6:coauthVersionMax="47" xr10:uidLastSave="{286294B7-1511-4E9E-90F2-ED0C1468DF98}"/>
  <bookViews>
    <workbookView xWindow="-24120" yWindow="1530" windowWidth="24240" windowHeight="13020" xr2:uid="{8BDC0A32-E454-48BD-A280-54E8DF7218FC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L26" i="1"/>
  <c r="L25" i="1"/>
  <c r="L24" i="1"/>
  <c r="L20" i="1"/>
  <c r="L19" i="1"/>
  <c r="L17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<sst xmlns="http://schemas.openxmlformats.org/spreadsheetml/2006/main" count="140" uniqueCount="92">
  <si>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</si>
  <si>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</si>
  <si>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</si>
  <si>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</si>
  <si>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</si>
  <si>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</si>
  <si>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</si>
  <si>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</si>
  <si>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</si>
  <si>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</si>
  <si>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</si>
  <si>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</si>
  <si>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</si>
  <si>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</si>
  <si>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</si>
  <si>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MARÇO</t>
  </si>
  <si>
    <t>VIA DIRETA TELECOMUNICACOES VIA SATELITE E INTERNET LTDA</t>
  </si>
  <si>
    <t>Liquidação da NE nº 2025NE0001633 - Ref. a prestação de serviços de conectividade a internet, via satélite (LEO), (CA 023/2024 - MP/PGJ) referente a NOVEMBRO/25 conforme Fatura de Locação nº 011/2025 e demais documentos no SEI 2025.026854.</t>
  </si>
  <si>
    <t>FATURA 11/2025</t>
  </si>
  <si>
    <t>322/2026</t>
  </si>
  <si>
    <t>2025.026854</t>
  </si>
  <si>
    <t>Liquidação da NE nº 2025NE0002555 - Ref. a prestação de serviços de conectividade a internet, via satélite (LEO), (CA 023/2024 - MP/PGJ) referente a NOVEMBRO/25 conforme Fatura de Locação nº 011/2025 e demais documentos no SEI 2025.026854.</t>
  </si>
  <si>
    <t>323/2026</t>
  </si>
  <si>
    <t>Liquidação da NE nº 2026NE0000258 - Ref. a prestação de serviços de conectividade a internet, via satélite (LEO), (CA 023/2024 - MP/PGJ) referente a NOVEMBRO/25 conforme Fatura de Locação nº 011/2025 e demais documentos no SEI 2025.026854.</t>
  </si>
  <si>
    <t>324/2026</t>
  </si>
  <si>
    <t>TENELANDIA RODRIGUES DE MATOS OLIVEIRA</t>
  </si>
  <si>
    <t>Liquidação da NE nº 2025NE0002434 - Ref. locação de imóvel Ipixuna/AM (CA 034/2024 - MP/PGJ) relativo a JANEIRO/2025 conforme documentos no SEI 2026.000626.</t>
  </si>
  <si>
    <t>RECIBO 01/2026</t>
  </si>
  <si>
    <t>339/2026</t>
  </si>
  <si>
    <t>2026.000626</t>
  </si>
  <si>
    <t>MATEUS BRELAZ COSTA</t>
  </si>
  <si>
    <t>Liquidação da NE nº 2026NE0000033 - Ref. a locação de imóvel localizado na  rua João de Deus, S/Nº, bairro novo Horizonte, Itapiranga-AM, referente a FEVEREIRO/2026 conforme documentos do PI-SEI 2026.004229.</t>
  </si>
  <si>
    <t>RECIBO 02/2026</t>
  </si>
  <si>
    <t>340/2026</t>
  </si>
  <si>
    <t>2026.004229</t>
  </si>
  <si>
    <t xml:space="preserve"> LARISSA DA SILVA SALES</t>
  </si>
  <si>
    <t>Liquidação da NE nº 2026NE0000034 - Ref. a locação de imóvel localizado na  rua João de Deus, S/Nº, bairro novo Horizonte, Itapiranga-AM, referente a FEVEREIRO/2026 conforme documentos do PI-SEI 2026.004229.</t>
  </si>
  <si>
    <t>341/2026</t>
  </si>
  <si>
    <t>VANIAS BATISTA MENDONÇA</t>
  </si>
  <si>
    <t>Liquidação da NE nº 2026NE0000017 - Ref. serv. de locação de imóvel na Av. André Araújo, 129 - Aleixo (CA 035/2024-MP/PGJ) relativo a FEVEREIRO/2026, conforme documentos no SEI 2026.004231.</t>
  </si>
  <si>
    <t>359/2026</t>
  </si>
  <si>
    <t>2026.004231</t>
  </si>
  <si>
    <t>Liquidação da NE nº 2026NE0000045 - Ref. locação de imóvel Ipixuna/AM (CA 034/2024 - MP/PGJ) relativo a FEVEREIRO/2026 conforme documentos no SEI 2026.003806.</t>
  </si>
  <si>
    <t>362/2026</t>
  </si>
  <si>
    <t>2026.003806</t>
  </si>
  <si>
    <t>PEDRO CAVALCANTE DA COSTA</t>
  </si>
  <si>
    <t>Liquidação da NE nº 2026NE0000043 - Ref. a serv. de locação de imóvel na Avenida Adail de Sá, nº 15-C, Centro, no município de Careiro Castanho/AM - FEVEREIRO/2026,  conforme documentos no SEI 2026.004534.</t>
  </si>
  <si>
    <t>367/2026</t>
  </si>
  <si>
    <t>2026.004534</t>
  </si>
  <si>
    <t>RAFAEL SANTOS DE OLIVEIRA</t>
  </si>
  <si>
    <t>Liquidação da NE nº 2026NE0000041 - Ref. serv. de locação de imóvel na Rua Costa e Silva, s/nº, Centro – Beruri/AM, CEP: 69.430-000 (CA 014/2025-MP/PGJ) relativo a FEVEREIRO/2026, conforme documentos no SEI 2026.004750</t>
  </si>
  <si>
    <t>386/2026</t>
  </si>
  <si>
    <t>2026.004750</t>
  </si>
  <si>
    <t>ALVES LIRA LTDA</t>
  </si>
  <si>
    <t>Liquidação da NE nº 2026NE0000128 - Ref. a serviço de locação do imóvel situado na Rua Belo Horizonte, n° 500, Aleixo (CA 016/2020-MP/PGJ - 4ºT.A.) relativo a FEVEREIRO/2026, conforme documentos no SEI 2026.002976.</t>
  </si>
  <si>
    <t>413/2026</t>
  </si>
  <si>
    <t>2026.005105</t>
  </si>
  <si>
    <t>Liquidação da NE nº 2026NE0000049 - Ref. a serviço de locação do imóvel situado na Rua Belo Horizonte, n° 500, Aleixo (CA 016/2020-MP/PGJ - 4ºT.A.) relativo a FEVEREIRO/2026, conforme documentos no SEI 2026.002976.</t>
  </si>
  <si>
    <t>414/2026</t>
  </si>
  <si>
    <t>JOZIVAN DOS SANTOS SOUZA</t>
  </si>
  <si>
    <t>Liquidação da NE nº 2025NE0002431 - - Ref. a Locação de imóvel na cidade de Barrerinha/AM (CA N° 006/2023- MP/PGJ)referente a FEVEREIRO/2026, conforme documentos
do SEI 2026.005629.</t>
  </si>
  <si>
    <t>417/2026</t>
  </si>
  <si>
    <t>2026.005629</t>
  </si>
  <si>
    <t>Liquidação da NE nº 2026NE0000048 - Ref. a Locação de imóvel na cidade de Barrerinha/AM (CA N° 006/2023- MP/PGJ)referente a FEVEREIRO/2026, conforme documentos do SEI 2026.005629.</t>
  </si>
  <si>
    <t>418/2026</t>
  </si>
  <si>
    <t>SAMUEL MENDES DA SILVA</t>
  </si>
  <si>
    <t>Liquidação da NE nº 2025NE0000423 - Ref. locação de imóvel localizado Av. Francisco de Paula, 141, Tancredo Neves, Juruá/AM (CA N° 004/2021-MP/PGJ) relativo ao período de FEVEREIRO/2026, conforme documentos do SEI 2026.005625.</t>
  </si>
  <si>
    <t>423/2026</t>
  </si>
  <si>
    <t>2026.005625</t>
  </si>
  <si>
    <t>Liquidação da NE nº 2026NE0000044 - Ref. locação de imóvel localizado Av. Francisco de Paula, 141, Tancredo Neves, Juruá/AM (CA N° 004/2021-MP/PGJ) relativo ao período de FEVEREIRO/2026, conforme documentos do SEI 2026.005625.</t>
  </si>
  <si>
    <t>424/2026</t>
  </si>
  <si>
    <t>JOSIELE SILVA DE SOUZA</t>
  </si>
  <si>
    <t>Liquidação da NE nº 2026NE0000006 - Ref. a locação de imóvel localizado na  Avenida Amazonas, 14, Bairro São Lázaro, Urucurituba-AM, referente a FEVEREIRO/2026 conforme documentos do PI-SEI 2026.005320.</t>
  </si>
  <si>
    <t>433/2026</t>
  </si>
  <si>
    <t>2026.005320</t>
  </si>
  <si>
    <t>COENCIL EMPREENDIMENTOS IMOBILIÁRIOS LTDA</t>
  </si>
  <si>
    <t>Liquidação da NE nº 2026NE0000002 - Ref. a serviço de locação de dois (dois) imóveis sendo um na Rua São Luiz, 624 e Av. Jornalista Umberto Calderaro Filho, 175, Manaus/AM (CA 029/2024-MP/PGJ) relativo a FEVEREIRO/2026, conforme documentos no SEI 2026.004393.</t>
  </si>
  <si>
    <t>563/2026</t>
  </si>
  <si>
    <t>2026.004393</t>
  </si>
  <si>
    <t>Liquidação da NE nº 2025NE0001256 - Ref. ao serviço de locação do imóvel na Avenida Djalma Batista, nº 1018 A, Bairro Chapada (C.A. 015/2025 - MP/PGJ), ref. JANEIRO/26 conforme NF-nº e demais documentos contidos no SEI 2026.002268.</t>
  </si>
  <si>
    <t>RECIBO 002/2026</t>
  </si>
  <si>
    <t>564/2026</t>
  </si>
  <si>
    <t>2026.002268</t>
  </si>
  <si>
    <t>Liquidação da NE nº 2025NE0001256 - Ref. a serviço de locação do imóvel na Avenida Djalma Batista, n.º 1.018 A, Bairro Chapada, Manaus/AM (CA 015/2025 - MP/PGJ) relativo a FEVEREIRO/2026, conforme documentos no SEI 2026.004395.</t>
  </si>
  <si>
    <t>RECIBO 003/2026</t>
  </si>
  <si>
    <t>565/2026</t>
  </si>
  <si>
    <t>2026.004395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</si>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</sst>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Border="0" applyProtection="0"/>
    <xf numFmtId="0" fontId="9" fillId="0" borderId="0" applyBorder="0" applyProtection="0"/>
    <xf numFmtId="0" fontId="2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5" fontId="8" fillId="0" borderId="2" xfId="1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65" fontId="8" fillId="0" borderId="2" xfId="1" applyFont="1" applyBorder="1" applyAlignment="1" applyProtection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9" fillId="0" borderId="2" xfId="2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3" fillId="0" borderId="0" xfId="3" applyNumberFormat="1" applyFont="1" applyAlignment="1">
      <alignment horizontal="right" vertical="center"/>
    </xf>
  </cellXfs>
  <cellStyles count="4">
    <cellStyle name="Hiperlink" xfId="2" builtinId="8"/>
    <cellStyle name="Moeda" xfId="1" builtinId="4"/>
    <cellStyle name="Normal" xfId="0" builtinId="0"/>
    <cellStyle name="Normal 2" xfId="3" xr:uid="{49BFDFF2-A938-426F-9F8A-B6403485962A}"/>
  </cellStyles>
  <dxfs count="2">
    <dxf>
      <numFmt numFmtId="166" formatCode="00&quot;.&quot;000&quot;.&quot;000&quot;/&quot;0000&quot;-&quot;00"/>
    </dxf>
    <dxf>
      <numFmt numFmtId="167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5CD8F396-87C2-4352-BEFB-04C3059800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3.Mar&#231;o/3.ORDEM_CRONOL&#211;GICA_%20DE_%20PAGAMENTOS_MAR&#199;O.xlsx" TargetMode="External"/><Relationship Id="rId1" Type="http://schemas.openxmlformats.org/officeDocument/2006/relationships/externalLinkPath" Target="3.ORDEM_CRONOL&#211;GICA_%20DE_%20PAGAMENTOS_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13">
          <cell r="A13" t="str">
            <v>Data da última atualização: 07/04/2026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CT_034-2024_-_MP-PGJ_b7158.pdf" TargetMode="External"/><Relationship Id="rId18" Type="http://schemas.openxmlformats.org/officeDocument/2006/relationships/hyperlink" Target="https://www.mpam.mp.br/images/CT_n.%C2%BA_004-2025_-_MP-PGJ_c45ec.pdf" TargetMode="External"/><Relationship Id="rId26" Type="http://schemas.openxmlformats.org/officeDocument/2006/relationships/hyperlink" Target="https://www.mpam.mp.br/images/CT_n%C2%BA_016-2020-MP-PGJ_5f566.pdf" TargetMode="External"/><Relationship Id="rId39" Type="http://schemas.openxmlformats.org/officeDocument/2006/relationships/hyperlink" Target="https://www.mpam.mp.br/images/CT_015-2025_-_MP-PGJ_1f96c.pdf" TargetMode="External"/><Relationship Id="rId21" Type="http://schemas.openxmlformats.org/officeDocument/2006/relationships/hyperlink" Target="https://www.mpam.mp.br/images-j5/DOF/2026/TRANSPARENCIA/Ordem%20Cronologica/Marco/LOCACOES/RECIBO_02_2026_ALVES_LIRA_LTDA.pdf" TargetMode="External"/><Relationship Id="rId34" Type="http://schemas.openxmlformats.org/officeDocument/2006/relationships/hyperlink" Target="https://www.mpam.mp.br/images/CT_03-2023_-_MP-PGJ_6613a.pdf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mpam.mp.br/images-j5/DOF/2026/TRANSPARENCIA/Ordem%20Cronologica/Marco/LOCACOES/RECIBO_02_2026_VANIAS.pdf" TargetMode="External"/><Relationship Id="rId2" Type="http://schemas.openxmlformats.org/officeDocument/2006/relationships/hyperlink" Target="https://www.mpam.mp.br/images-j5/DOF/2026/TRANSPARENCIA/Ordem%20Cronologica/Marco/LOCACOES/FATURA_11_2025_VIA.pdf" TargetMode="External"/><Relationship Id="rId16" Type="http://schemas.openxmlformats.org/officeDocument/2006/relationships/hyperlink" Target="https://www.mpam.mp.br/images/CT_013-2025_78387.pdf" TargetMode="External"/><Relationship Id="rId20" Type="http://schemas.openxmlformats.org/officeDocument/2006/relationships/hyperlink" Target="https://www.mpam.mp.br/images/CT_014-2025_0e77a.pdf" TargetMode="External"/><Relationship Id="rId29" Type="http://schemas.openxmlformats.org/officeDocument/2006/relationships/hyperlink" Target="https://www.mpam.mp.br/images/CT_n%C2%BA_004-2021-MP-PGJ_95ba7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mpam.mp.br/images-j5/DOF/2026/TRANSPARENCIA/Ordem%20Cronologica/Marco/LOCACOES/FATURA_11_2025_VIA.pdf" TargetMode="External"/><Relationship Id="rId6" Type="http://schemas.openxmlformats.org/officeDocument/2006/relationships/hyperlink" Target="https://www.mpam.mp.br/images-j5/DOF/2026/TRANSPARENCIA/Ordem%20Cronologica/Marco/LOCACOES/RECIBO_02_2026_MATEUS_LARISSA.pdf" TargetMode="External"/><Relationship Id="rId11" Type="http://schemas.openxmlformats.org/officeDocument/2006/relationships/hyperlink" Target="https://www.mpam.mp.br/images/CT_23-2024_-_MP-PGJ_88c32.pdf" TargetMode="External"/><Relationship Id="rId24" Type="http://schemas.openxmlformats.org/officeDocument/2006/relationships/hyperlink" Target="https://www.mpam.mp.br/images-j5/DOF/2026/TRANSPARENCIA/Ordem%20Cronologica/Marco/LOCACOES/RECIBO_02_2026_JOZIVAN.pdf" TargetMode="External"/><Relationship Id="rId32" Type="http://schemas.openxmlformats.org/officeDocument/2006/relationships/hyperlink" Target="https://www.mpam.mp.br/images-j5/DOF/2026/TRANSPARENCIA/Ordem%20Cronologica/Marco/LOCACOES/RECIBO_02_2026_SAMUEL.pdf" TargetMode="External"/><Relationship Id="rId37" Type="http://schemas.openxmlformats.org/officeDocument/2006/relationships/hyperlink" Target="https://www.mpam.mp.br/images-j5/DOF/2026/TRANSPARENCIA/Ordem%20Cronologica/Marco/LOCACOES/RECIBO_002_2026_COENCIL.pdf" TargetMode="External"/><Relationship Id="rId40" Type="http://schemas.openxmlformats.org/officeDocument/2006/relationships/hyperlink" Target="https://www.mpam.mp.br/images-j5/DOF/2026/TRANSPARENCIA/Ordem%20Cronologica/Marco/LOCACOES/RECIBO_003_2026_COENCIL.pdf" TargetMode="External"/><Relationship Id="rId5" Type="http://schemas.openxmlformats.org/officeDocument/2006/relationships/hyperlink" Target="https://www.mpam.mp.br/images-j5/DOF/2026/TRANSPARENCIA/Ordem%20Cronologica/Marco/LOCACOES/RECIBO_02_2026_MATEUS_LARISSA.pdf" TargetMode="External"/><Relationship Id="rId15" Type="http://schemas.openxmlformats.org/officeDocument/2006/relationships/hyperlink" Target="https://www.mpam.mp.br/images/CT_013-2025_78387.pdf" TargetMode="External"/><Relationship Id="rId23" Type="http://schemas.openxmlformats.org/officeDocument/2006/relationships/hyperlink" Target="https://www.mpam.mp.br/images-j5/DOF/2026/TRANSPARENCIA/Ordem%20Cronologica/Marco/LOCACOES/RECIBO_02_2026_JOZIVAN.pdf" TargetMode="External"/><Relationship Id="rId28" Type="http://schemas.openxmlformats.org/officeDocument/2006/relationships/hyperlink" Target="https://www.mpam.mp.br/images/CT_06-2023_-_MP-PGJ_07b55.pdf" TargetMode="External"/><Relationship Id="rId36" Type="http://schemas.openxmlformats.org/officeDocument/2006/relationships/hyperlink" Target="https://www.mpam.mp.br/images/CT_29-2024_-_MP-PGJ_3982e.pdf" TargetMode="External"/><Relationship Id="rId10" Type="http://schemas.openxmlformats.org/officeDocument/2006/relationships/hyperlink" Target="https://www.mpam.mp.br/images/CT_23-2024_-_MP-PGJ_88c32.pdf" TargetMode="External"/><Relationship Id="rId19" Type="http://schemas.openxmlformats.org/officeDocument/2006/relationships/hyperlink" Target="https://www.mpam.mp.br/images-j5/DOF/2026/TRANSPARENCIA/Ordem%20Cronologica/Marco/LOCACOES/RECIBO_02_2026_RAFAEL.pdf" TargetMode="External"/><Relationship Id="rId31" Type="http://schemas.openxmlformats.org/officeDocument/2006/relationships/hyperlink" Target="https://www.mpam.mp.br/images-j5/DOF/2026/TRANSPARENCIA/Ordem%20Cronologica/Marco/LOCACOES/RECIBO_02_2026_SAMUEL.pdf" TargetMode="External"/><Relationship Id="rId4" Type="http://schemas.openxmlformats.org/officeDocument/2006/relationships/hyperlink" Target="https://www.mpam.mp.br/images-j5/DOF/2026/TRANSPARENCIA/Ordem%20Cronologica/Marco/LOCACOES/RECIBO_01_2026_TENELANDIA.pdf" TargetMode="External"/><Relationship Id="rId9" Type="http://schemas.openxmlformats.org/officeDocument/2006/relationships/hyperlink" Target="https://www.mpam.mp.br/images-j5/DOF/2026/TRANSPARENCIA/Ordem%20Cronologica/Marco/LOCACOES/RECIBO_02_2026_PEDRO.pdf" TargetMode="External"/><Relationship Id="rId14" Type="http://schemas.openxmlformats.org/officeDocument/2006/relationships/hyperlink" Target="https://www.mpam.mp.br/images/CT_034-2024_-_MP-PGJ_b7158.pdf" TargetMode="External"/><Relationship Id="rId22" Type="http://schemas.openxmlformats.org/officeDocument/2006/relationships/hyperlink" Target="https://www.mpam.mp.br/images-j5/DOF/2026/TRANSPARENCIA/Ordem%20Cronologica/Marco/LOCACOES/RECIBO_02_2026_ALVES_LIRA_LTDA.pdf" TargetMode="External"/><Relationship Id="rId27" Type="http://schemas.openxmlformats.org/officeDocument/2006/relationships/hyperlink" Target="https://www.mpam.mp.br/images/CT_06-2023_-_MP-PGJ_07b55.pdf" TargetMode="External"/><Relationship Id="rId30" Type="http://schemas.openxmlformats.org/officeDocument/2006/relationships/hyperlink" Target="https://www.mpam.mp.br/images/CT_n%C2%BA_004-2021-MP-PGJ_95ba7.pdf" TargetMode="External"/><Relationship Id="rId35" Type="http://schemas.openxmlformats.org/officeDocument/2006/relationships/hyperlink" Target="https://www.mpam.mp.br/images-j5/DOF/2026/TRANSPARENCIA/Ordem%20Cronologica/Marco/LOCACOES/RECIBO_02_2026_COENCIL.pdf" TargetMode="External"/><Relationship Id="rId8" Type="http://schemas.openxmlformats.org/officeDocument/2006/relationships/hyperlink" Target="https://www.mpam.mp.br/images-j5/DOF/2026/TRANSPARENCIA/Ordem%20Cronologica/Marco/LOCACOES/RECIBO_02_2026_TENELANDIA.pdf" TargetMode="External"/><Relationship Id="rId3" Type="http://schemas.openxmlformats.org/officeDocument/2006/relationships/hyperlink" Target="https://www.mpam.mp.br/images-j5/DOF/2026/TRANSPARENCIA/Ordem%20Cronologica/Marco/LOCACOES/FATURA_11_2025_VIA.pdf" TargetMode="External"/><Relationship Id="rId12" Type="http://schemas.openxmlformats.org/officeDocument/2006/relationships/hyperlink" Target="https://www.mpam.mp.br/images/CT_23-2024_-_MP-PGJ_88c32.pdf" TargetMode="External"/><Relationship Id="rId17" Type="http://schemas.openxmlformats.org/officeDocument/2006/relationships/hyperlink" Target="https://www.mpam.mp.br/images/CT_035-2024_-_MP-PGJ_a6d71.pdf" TargetMode="External"/><Relationship Id="rId25" Type="http://schemas.openxmlformats.org/officeDocument/2006/relationships/hyperlink" Target="https://www.mpam.mp.br/images/CT_n%C2%BA_016-2020-MP-PGJ_5f566.pdf" TargetMode="External"/><Relationship Id="rId33" Type="http://schemas.openxmlformats.org/officeDocument/2006/relationships/hyperlink" Target="https://www.mpam.mp.br/images-j5/DOF/2026/TRANSPARENCIA/Ordem%20Cronologica/Marco/LOCACOES/RECIBO_02_2026_JOSIELE.pdf" TargetMode="External"/><Relationship Id="rId38" Type="http://schemas.openxmlformats.org/officeDocument/2006/relationships/hyperlink" Target="https://www.mpam.mp.br/images/CT_015-2025_-_MP-PGJ_1f96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382E-2F43-4080-8832-AAED0665C45B}">
  <dimension ref="A1:M31"/>
  <sheetViews>
    <sheetView tabSelected="1" zoomScale="85" zoomScaleNormal="85" workbookViewId="0">
      <selection activeCell="O7" sqref="O7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21.85546875" style="3" customWidth="1"/>
    <col min="7" max="7" width="16.42578125" bestFit="1" customWidth="1"/>
    <col min="8" max="8" width="9" hidden="1" customWidth="1"/>
    <col min="9" max="9" width="14.57031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36" t="s">
        <v>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0.25">
      <c r="A3" s="4" t="s">
        <v>0</v>
      </c>
      <c r="B3" s="4"/>
      <c r="C3" s="4"/>
      <c r="D3" s="4"/>
      <c r="E3" s="5"/>
      <c r="G3" s="3"/>
      <c r="H3" s="3"/>
      <c r="I3" s="3"/>
      <c r="J3" s="1"/>
    </row>
    <row r="5" spans="1:13" ht="18">
      <c r="A5" s="6" t="s">
        <v>1</v>
      </c>
      <c r="B5" s="6"/>
      <c r="C5" s="6"/>
      <c r="D5" s="6"/>
      <c r="E5" s="7"/>
      <c r="F5" s="8"/>
      <c r="G5" s="6"/>
      <c r="H5" s="6"/>
      <c r="I5" s="6"/>
      <c r="J5" s="6"/>
      <c r="K5" s="6"/>
      <c r="L5" s="6"/>
    </row>
    <row r="6" spans="1:13" ht="31.5">
      <c r="A6" s="9" t="s">
        <v>2</v>
      </c>
      <c r="B6" s="9" t="s">
        <v>3</v>
      </c>
      <c r="C6" s="10" t="s">
        <v>4</v>
      </c>
      <c r="D6" s="10" t="s">
        <v>5</v>
      </c>
      <c r="E6" s="9" t="s">
        <v>6</v>
      </c>
      <c r="F6" s="10" t="s">
        <v>7</v>
      </c>
      <c r="G6" s="9" t="s">
        <v>8</v>
      </c>
      <c r="H6" s="11" t="s">
        <v>9</v>
      </c>
      <c r="I6" s="11" t="s">
        <v>10</v>
      </c>
      <c r="J6" s="10" t="s">
        <v>11</v>
      </c>
      <c r="K6" s="10" t="s">
        <v>12</v>
      </c>
      <c r="L6" s="10" t="s">
        <v>13</v>
      </c>
      <c r="M6" s="10" t="s">
        <v>14</v>
      </c>
    </row>
    <row r="7" spans="1:13" s="18" customFormat="1" ht="150">
      <c r="A7" s="12" t="s">
        <v>15</v>
      </c>
      <c r="B7" s="12">
        <v>1</v>
      </c>
      <c r="C7" s="12">
        <v>34549659000113</v>
      </c>
      <c r="D7" s="12" t="s">
        <v>16</v>
      </c>
      <c r="E7" s="13" t="s">
        <v>17</v>
      </c>
      <c r="F7" s="14" t="s">
        <v>18</v>
      </c>
      <c r="G7" s="15">
        <v>46086</v>
      </c>
      <c r="H7" s="16" t="s">
        <v>19</v>
      </c>
      <c r="I7" s="17">
        <v>16013.8</v>
      </c>
      <c r="J7" s="15">
        <v>46087</v>
      </c>
      <c r="K7" s="12"/>
      <c r="L7" s="17">
        <f>7008.92+9004.88</f>
        <v>16013.8</v>
      </c>
      <c r="M7" s="16" t="s">
        <v>20</v>
      </c>
    </row>
    <row r="8" spans="1:13" s="18" customFormat="1" ht="150">
      <c r="A8" s="12" t="s">
        <v>15</v>
      </c>
      <c r="B8" s="12">
        <v>2</v>
      </c>
      <c r="C8" s="12">
        <v>34549659000113</v>
      </c>
      <c r="D8" s="12" t="s">
        <v>16</v>
      </c>
      <c r="E8" s="13" t="s">
        <v>21</v>
      </c>
      <c r="F8" s="14" t="s">
        <v>18</v>
      </c>
      <c r="G8" s="15">
        <v>46086</v>
      </c>
      <c r="H8" s="16" t="s">
        <v>22</v>
      </c>
      <c r="I8" s="17">
        <v>127907.7</v>
      </c>
      <c r="J8" s="15">
        <v>46087</v>
      </c>
      <c r="K8" s="15"/>
      <c r="L8" s="17">
        <f>127907.7</f>
        <v>127907.7</v>
      </c>
      <c r="M8" s="16" t="s">
        <v>20</v>
      </c>
    </row>
    <row r="9" spans="1:13" s="18" customFormat="1" ht="150">
      <c r="A9" s="12" t="s">
        <v>15</v>
      </c>
      <c r="B9" s="12">
        <v>3</v>
      </c>
      <c r="C9" s="12">
        <v>34549659000113</v>
      </c>
      <c r="D9" s="19" t="s">
        <v>16</v>
      </c>
      <c r="E9" s="13" t="s">
        <v>23</v>
      </c>
      <c r="F9" s="20" t="s">
        <v>18</v>
      </c>
      <c r="G9" s="15">
        <v>46086</v>
      </c>
      <c r="H9" s="21" t="s">
        <v>24</v>
      </c>
      <c r="I9" s="17">
        <v>2097.8000000000002</v>
      </c>
      <c r="J9" s="15">
        <v>46087</v>
      </c>
      <c r="K9" s="22"/>
      <c r="L9" s="17">
        <f>2097.8</f>
        <v>2097.8000000000002</v>
      </c>
      <c r="M9" s="16" t="s">
        <v>20</v>
      </c>
    </row>
    <row r="10" spans="1:13" s="18" customFormat="1" ht="105">
      <c r="A10" s="12" t="s">
        <v>15</v>
      </c>
      <c r="B10" s="12">
        <v>4</v>
      </c>
      <c r="C10" s="12">
        <v>56718608220</v>
      </c>
      <c r="D10" s="19" t="s">
        <v>25</v>
      </c>
      <c r="E10" s="13" t="s">
        <v>26</v>
      </c>
      <c r="F10" s="14" t="s">
        <v>27</v>
      </c>
      <c r="G10" s="15">
        <v>46087</v>
      </c>
      <c r="H10" s="16" t="s">
        <v>28</v>
      </c>
      <c r="I10" s="17">
        <v>5800</v>
      </c>
      <c r="J10" s="15">
        <v>46087</v>
      </c>
      <c r="K10" s="15"/>
      <c r="L10" s="17">
        <f>312.91+5487.09</f>
        <v>5800</v>
      </c>
      <c r="M10" s="16" t="s">
        <v>29</v>
      </c>
    </row>
    <row r="11" spans="1:13" ht="120">
      <c r="A11" s="12" t="s">
        <v>15</v>
      </c>
      <c r="B11" s="12">
        <v>5</v>
      </c>
      <c r="C11" s="23">
        <v>78259746204</v>
      </c>
      <c r="D11" s="12" t="s">
        <v>30</v>
      </c>
      <c r="E11" s="13" t="s">
        <v>31</v>
      </c>
      <c r="F11" s="14" t="s">
        <v>32</v>
      </c>
      <c r="G11" s="15">
        <v>46087</v>
      </c>
      <c r="H11" s="24" t="s">
        <v>33</v>
      </c>
      <c r="I11" s="17">
        <v>2500</v>
      </c>
      <c r="J11" s="15">
        <v>46087</v>
      </c>
      <c r="K11" s="15"/>
      <c r="L11" s="25">
        <f>2500</f>
        <v>2500</v>
      </c>
      <c r="M11" s="24" t="s">
        <v>34</v>
      </c>
    </row>
    <row r="12" spans="1:13" s="18" customFormat="1" ht="120">
      <c r="A12" s="12" t="s">
        <v>15</v>
      </c>
      <c r="B12" s="12">
        <v>6</v>
      </c>
      <c r="C12" s="12">
        <v>1055078223</v>
      </c>
      <c r="D12" s="12" t="s">
        <v>35</v>
      </c>
      <c r="E12" s="13" t="s">
        <v>36</v>
      </c>
      <c r="F12" s="14" t="s">
        <v>32</v>
      </c>
      <c r="G12" s="15">
        <v>46087</v>
      </c>
      <c r="H12" s="16" t="s">
        <v>37</v>
      </c>
      <c r="I12" s="17">
        <v>2500</v>
      </c>
      <c r="J12" s="15">
        <v>46087</v>
      </c>
      <c r="K12" s="15"/>
      <c r="L12" s="17">
        <f>2500</f>
        <v>2500</v>
      </c>
      <c r="M12" s="16" t="s">
        <v>34</v>
      </c>
    </row>
    <row r="13" spans="1:13" s="18" customFormat="1" ht="120">
      <c r="A13" s="12" t="s">
        <v>15</v>
      </c>
      <c r="B13" s="12">
        <v>7</v>
      </c>
      <c r="C13" s="12">
        <v>3146650215</v>
      </c>
      <c r="D13" s="12" t="s">
        <v>38</v>
      </c>
      <c r="E13" s="13" t="s">
        <v>39</v>
      </c>
      <c r="F13" s="14" t="s">
        <v>32</v>
      </c>
      <c r="G13" s="15">
        <v>46090</v>
      </c>
      <c r="H13" s="16" t="s">
        <v>40</v>
      </c>
      <c r="I13" s="17">
        <v>32901.86</v>
      </c>
      <c r="J13" s="15">
        <v>46091</v>
      </c>
      <c r="K13" s="15"/>
      <c r="L13" s="17">
        <f>7972.31+24929.55</f>
        <v>32901.86</v>
      </c>
      <c r="M13" s="16" t="s">
        <v>41</v>
      </c>
    </row>
    <row r="14" spans="1:13" s="18" customFormat="1" ht="105">
      <c r="A14" s="12" t="s">
        <v>15</v>
      </c>
      <c r="B14" s="12">
        <v>8</v>
      </c>
      <c r="C14" s="12">
        <v>56718608220</v>
      </c>
      <c r="D14" s="19" t="s">
        <v>25</v>
      </c>
      <c r="E14" s="13" t="s">
        <v>42</v>
      </c>
      <c r="F14" s="14" t="s">
        <v>32</v>
      </c>
      <c r="G14" s="15">
        <v>46090</v>
      </c>
      <c r="H14" s="26" t="s">
        <v>43</v>
      </c>
      <c r="I14" s="17">
        <v>5800</v>
      </c>
      <c r="J14" s="15">
        <v>46091</v>
      </c>
      <c r="K14" s="27"/>
      <c r="L14" s="17">
        <f>1801.38+3998.62</f>
        <v>5800</v>
      </c>
      <c r="M14" s="16" t="s">
        <v>44</v>
      </c>
    </row>
    <row r="15" spans="1:13" s="18" customFormat="1" ht="135">
      <c r="A15" s="12" t="s">
        <v>15</v>
      </c>
      <c r="B15" s="12">
        <v>9</v>
      </c>
      <c r="C15" s="12">
        <v>44132310230</v>
      </c>
      <c r="D15" s="12" t="s">
        <v>45</v>
      </c>
      <c r="E15" s="13" t="s">
        <v>46</v>
      </c>
      <c r="F15" s="14" t="s">
        <v>32</v>
      </c>
      <c r="G15" s="15">
        <v>46090</v>
      </c>
      <c r="H15" s="26" t="s">
        <v>47</v>
      </c>
      <c r="I15" s="17">
        <v>4000</v>
      </c>
      <c r="J15" s="15">
        <v>46091</v>
      </c>
      <c r="K15" s="15"/>
      <c r="L15" s="17">
        <v>4000</v>
      </c>
      <c r="M15" s="16" t="s">
        <v>48</v>
      </c>
    </row>
    <row r="16" spans="1:13" s="18" customFormat="1" ht="120">
      <c r="A16" s="12" t="s">
        <v>15</v>
      </c>
      <c r="B16" s="12">
        <v>10</v>
      </c>
      <c r="C16" s="12">
        <v>631311297</v>
      </c>
      <c r="D16" s="26" t="s">
        <v>49</v>
      </c>
      <c r="E16" s="13" t="s">
        <v>50</v>
      </c>
      <c r="F16" s="20" t="s">
        <v>32</v>
      </c>
      <c r="G16" s="15">
        <v>46098</v>
      </c>
      <c r="H16" s="28" t="s">
        <v>51</v>
      </c>
      <c r="I16" s="17">
        <v>4000</v>
      </c>
      <c r="J16" s="15">
        <v>46091</v>
      </c>
      <c r="K16" s="27"/>
      <c r="L16" s="17">
        <v>4000</v>
      </c>
      <c r="M16" s="16" t="s">
        <v>52</v>
      </c>
    </row>
    <row r="17" spans="1:13" s="18" customFormat="1" ht="135">
      <c r="A17" s="12" t="s">
        <v>15</v>
      </c>
      <c r="B17" s="12">
        <v>11</v>
      </c>
      <c r="C17" s="12">
        <v>5828884000190</v>
      </c>
      <c r="D17" s="12" t="s">
        <v>53</v>
      </c>
      <c r="E17" s="13" t="s">
        <v>54</v>
      </c>
      <c r="F17" s="14" t="s">
        <v>32</v>
      </c>
      <c r="G17" s="15">
        <v>46101</v>
      </c>
      <c r="H17" s="16" t="s">
        <v>55</v>
      </c>
      <c r="I17" s="17">
        <v>49799.99</v>
      </c>
      <c r="J17" s="15">
        <v>46107</v>
      </c>
      <c r="K17" s="15"/>
      <c r="L17" s="17">
        <f>5568+44231.99</f>
        <v>49799.99</v>
      </c>
      <c r="M17" s="16" t="s">
        <v>56</v>
      </c>
    </row>
    <row r="18" spans="1:13" s="18" customFormat="1" ht="135">
      <c r="A18" s="12" t="s">
        <v>15</v>
      </c>
      <c r="B18" s="12">
        <v>12</v>
      </c>
      <c r="C18" s="12">
        <v>5828884000190</v>
      </c>
      <c r="D18" s="12" t="s">
        <v>53</v>
      </c>
      <c r="E18" s="13" t="s">
        <v>57</v>
      </c>
      <c r="F18" s="14" t="s">
        <v>32</v>
      </c>
      <c r="G18" s="15">
        <v>46101</v>
      </c>
      <c r="H18" s="16" t="s">
        <v>58</v>
      </c>
      <c r="I18" s="17">
        <v>66200.009999999995</v>
      </c>
      <c r="J18" s="15">
        <v>46107</v>
      </c>
      <c r="K18" s="15"/>
      <c r="L18" s="17">
        <v>66200.009999999995</v>
      </c>
      <c r="M18" s="16" t="s">
        <v>56</v>
      </c>
    </row>
    <row r="19" spans="1:13" s="18" customFormat="1" ht="120">
      <c r="A19" s="12" t="s">
        <v>15</v>
      </c>
      <c r="B19" s="12">
        <v>13</v>
      </c>
      <c r="C19" s="12">
        <v>45629331272</v>
      </c>
      <c r="D19" s="12" t="s">
        <v>59</v>
      </c>
      <c r="E19" s="13" t="s">
        <v>60</v>
      </c>
      <c r="F19" s="14" t="s">
        <v>32</v>
      </c>
      <c r="G19" s="15">
        <v>46101</v>
      </c>
      <c r="H19" s="16" t="s">
        <v>61</v>
      </c>
      <c r="I19" s="17">
        <v>2000</v>
      </c>
      <c r="J19" s="15">
        <v>46107</v>
      </c>
      <c r="K19" s="15"/>
      <c r="L19" s="17">
        <f>557.8+1442.2</f>
        <v>2000</v>
      </c>
      <c r="M19" s="16" t="s">
        <v>62</v>
      </c>
    </row>
    <row r="20" spans="1:13" s="18" customFormat="1" ht="120">
      <c r="A20" s="12" t="s">
        <v>15</v>
      </c>
      <c r="B20" s="12">
        <v>14</v>
      </c>
      <c r="C20" s="12">
        <v>45629331272</v>
      </c>
      <c r="D20" s="12" t="s">
        <v>59</v>
      </c>
      <c r="E20" s="13" t="s">
        <v>63</v>
      </c>
      <c r="F20" s="14" t="s">
        <v>32</v>
      </c>
      <c r="G20" s="15">
        <v>46101</v>
      </c>
      <c r="H20" s="16" t="s">
        <v>64</v>
      </c>
      <c r="I20" s="17">
        <v>4400</v>
      </c>
      <c r="J20" s="15">
        <v>46107</v>
      </c>
      <c r="K20" s="12"/>
      <c r="L20" s="17">
        <f>4400</f>
        <v>4400</v>
      </c>
      <c r="M20" s="16" t="s">
        <v>62</v>
      </c>
    </row>
    <row r="21" spans="1:13" s="18" customFormat="1" ht="135">
      <c r="A21" s="12" t="s">
        <v>15</v>
      </c>
      <c r="B21" s="12">
        <v>15</v>
      </c>
      <c r="C21" s="12">
        <v>81838018115</v>
      </c>
      <c r="D21" s="12" t="s">
        <v>65</v>
      </c>
      <c r="E21" s="13" t="s">
        <v>66</v>
      </c>
      <c r="F21" s="14" t="s">
        <v>32</v>
      </c>
      <c r="G21" s="15">
        <v>46105</v>
      </c>
      <c r="H21" s="16" t="s">
        <v>67</v>
      </c>
      <c r="I21" s="17">
        <v>1159.3599999999999</v>
      </c>
      <c r="J21" s="15">
        <v>46107</v>
      </c>
      <c r="K21" s="12"/>
      <c r="L21" s="17">
        <v>1159.3599999999999</v>
      </c>
      <c r="M21" s="16" t="s">
        <v>68</v>
      </c>
    </row>
    <row r="22" spans="1:13" s="18" customFormat="1" ht="135">
      <c r="A22" s="12" t="s">
        <v>15</v>
      </c>
      <c r="B22" s="12">
        <v>16</v>
      </c>
      <c r="C22" s="12">
        <v>81838018115</v>
      </c>
      <c r="D22" s="12" t="s">
        <v>65</v>
      </c>
      <c r="E22" s="13" t="s">
        <v>69</v>
      </c>
      <c r="F22" s="14" t="s">
        <v>32</v>
      </c>
      <c r="G22" s="15">
        <v>46105</v>
      </c>
      <c r="H22" s="16" t="s">
        <v>70</v>
      </c>
      <c r="I22" s="17">
        <v>2318.7199999999998</v>
      </c>
      <c r="J22" s="15">
        <v>46107</v>
      </c>
      <c r="K22" s="12"/>
      <c r="L22" s="17">
        <v>2318.7199999999998</v>
      </c>
      <c r="M22" s="16" t="s">
        <v>68</v>
      </c>
    </row>
    <row r="23" spans="1:13" s="18" customFormat="1" ht="120">
      <c r="A23" s="12" t="s">
        <v>15</v>
      </c>
      <c r="B23" s="12">
        <v>17</v>
      </c>
      <c r="C23" s="12">
        <v>5155244250</v>
      </c>
      <c r="D23" s="12" t="s">
        <v>71</v>
      </c>
      <c r="E23" s="13" t="s">
        <v>72</v>
      </c>
      <c r="F23" s="14" t="s">
        <v>32</v>
      </c>
      <c r="G23" s="15">
        <v>46105</v>
      </c>
      <c r="H23" s="16" t="s">
        <v>73</v>
      </c>
      <c r="I23" s="17">
        <v>1900</v>
      </c>
      <c r="J23" s="15">
        <v>46107</v>
      </c>
      <c r="K23" s="12"/>
      <c r="L23" s="17">
        <v>1900</v>
      </c>
      <c r="M23" s="16" t="s">
        <v>74</v>
      </c>
    </row>
    <row r="24" spans="1:13" s="18" customFormat="1" ht="165">
      <c r="A24" s="12" t="s">
        <v>15</v>
      </c>
      <c r="B24" s="12">
        <v>18</v>
      </c>
      <c r="C24" s="12">
        <v>84468636000152</v>
      </c>
      <c r="D24" s="26" t="s">
        <v>75</v>
      </c>
      <c r="E24" s="13" t="s">
        <v>76</v>
      </c>
      <c r="F24" s="29" t="s">
        <v>32</v>
      </c>
      <c r="G24" s="30">
        <v>46112</v>
      </c>
      <c r="H24" s="26" t="s">
        <v>77</v>
      </c>
      <c r="I24" s="17">
        <v>126546.51</v>
      </c>
      <c r="J24" s="30">
        <v>46112</v>
      </c>
      <c r="K24" s="27"/>
      <c r="L24" s="17">
        <f>6074.23+120472.28</f>
        <v>126546.51</v>
      </c>
      <c r="M24" s="16" t="s">
        <v>78</v>
      </c>
    </row>
    <row r="25" spans="1:13" s="18" customFormat="1" ht="135">
      <c r="A25" s="12" t="s">
        <v>15</v>
      </c>
      <c r="B25" s="12">
        <v>19</v>
      </c>
      <c r="C25" s="12">
        <v>84468636000152</v>
      </c>
      <c r="D25" s="26" t="s">
        <v>75</v>
      </c>
      <c r="E25" s="13" t="s">
        <v>79</v>
      </c>
      <c r="F25" s="29" t="s">
        <v>80</v>
      </c>
      <c r="G25" s="30">
        <v>46112</v>
      </c>
      <c r="H25" s="26" t="s">
        <v>81</v>
      </c>
      <c r="I25" s="17">
        <v>80000</v>
      </c>
      <c r="J25" s="30">
        <v>46112</v>
      </c>
      <c r="K25" s="27"/>
      <c r="L25" s="17">
        <f>3840+76160</f>
        <v>80000</v>
      </c>
      <c r="M25" s="16" t="s">
        <v>82</v>
      </c>
    </row>
    <row r="26" spans="1:13" s="18" customFormat="1" ht="150">
      <c r="A26" s="12" t="s">
        <v>15</v>
      </c>
      <c r="B26" s="12">
        <v>20</v>
      </c>
      <c r="C26" s="12">
        <v>84468636000152</v>
      </c>
      <c r="D26" s="26" t="s">
        <v>75</v>
      </c>
      <c r="E26" s="13" t="s">
        <v>83</v>
      </c>
      <c r="F26" s="29" t="s">
        <v>84</v>
      </c>
      <c r="G26" s="30">
        <v>46112</v>
      </c>
      <c r="H26" s="26" t="s">
        <v>85</v>
      </c>
      <c r="I26" s="17">
        <v>80000</v>
      </c>
      <c r="J26" s="30">
        <v>46112</v>
      </c>
      <c r="K26" s="27"/>
      <c r="L26" s="17">
        <f>3840+76160</f>
        <v>80000</v>
      </c>
      <c r="M26" s="16" t="s">
        <v>86</v>
      </c>
    </row>
    <row r="27" spans="1:13">
      <c r="A27" s="31" t="s">
        <v>87</v>
      </c>
      <c r="B27" s="31"/>
      <c r="C27" s="31"/>
      <c r="D27" s="3"/>
      <c r="K27" s="32"/>
    </row>
    <row r="28" spans="1:13">
      <c r="A28" s="33" t="str">
        <f>[1]Bens!A13</f>
        <v>Data da última atualização: 07/04/2026</v>
      </c>
      <c r="B28" s="34"/>
      <c r="C28" s="3"/>
      <c r="D28" s="1"/>
    </row>
    <row r="29" spans="1:13">
      <c r="A29" s="35" t="s">
        <v>88</v>
      </c>
      <c r="B29" s="35"/>
      <c r="C29" s="35"/>
      <c r="D29" s="35"/>
    </row>
    <row r="30" spans="1:13">
      <c r="A30" s="35" t="s">
        <v>89</v>
      </c>
      <c r="B30" s="35"/>
      <c r="C30" s="35"/>
      <c r="D30" s="35"/>
    </row>
    <row r="31" spans="1:13">
      <c r="A31" s="35" t="s">
        <v>90</v>
      </c>
      <c r="B31" s="35"/>
      <c r="C31" s="35"/>
      <c r="D31" s="1"/>
    </row>
  </sheetData>
  <mergeCells count="1">
    <mergeCell ref="A2:M2"/>
  </mergeCells>
  <conditionalFormatting sqref="C7:C26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B3A03F94-0501-4F5B-AA52-4341D484BEA4}"/>
    <hyperlink ref="F8" r:id="rId2" xr:uid="{55CFBD3F-4561-422A-8498-D260B0C35664}"/>
    <hyperlink ref="F9" r:id="rId3" xr:uid="{D84EEDD3-D93A-4C8B-996D-0BDF0FD6D9B5}"/>
    <hyperlink ref="F10" r:id="rId4" xr:uid="{0259F7E6-4CF8-4E07-8610-961B8B3250E9}"/>
    <hyperlink ref="F11" r:id="rId5" xr:uid="{434FEE71-A651-426D-9C8B-D54B0085B47A}"/>
    <hyperlink ref="F12" r:id="rId6" xr:uid="{69E069B2-1340-43EC-937A-C3AB38923D87}"/>
    <hyperlink ref="F13" r:id="rId7" xr:uid="{F1AFFE22-1F1D-45D3-84A7-B9CDCDD8E407}"/>
    <hyperlink ref="F14" r:id="rId8" xr:uid="{50F6DE1A-03E8-470A-9670-BAA61E3B20B5}"/>
    <hyperlink ref="F15" r:id="rId9" xr:uid="{B0C99EC2-73AF-4543-A86C-6E04965E98A9}"/>
    <hyperlink ref="E7" r:id="rId10" xr:uid="{3CE61C65-763E-4B03-8D8C-11B8323F29B9}"/>
    <hyperlink ref="E8" r:id="rId11" xr:uid="{86D31D2D-0961-44FD-B0E2-45E0486A6881}"/>
    <hyperlink ref="E9" r:id="rId12" xr:uid="{DEF5A204-2CCD-4C4D-8E9C-123DABD0CD55}"/>
    <hyperlink ref="E10" r:id="rId13" xr:uid="{AD195F75-7814-47BD-8AC2-D9B071653AEC}"/>
    <hyperlink ref="E14" r:id="rId14" xr:uid="{EDD42F28-60D9-4A3E-BB57-3C43706C730A}"/>
    <hyperlink ref="E11" r:id="rId15" xr:uid="{35C75296-FFBF-45A8-90DE-08E5708F9F84}"/>
    <hyperlink ref="E12" r:id="rId16" xr:uid="{7B9489BB-709A-4299-B89E-B88B084A3487}"/>
    <hyperlink ref="E13" r:id="rId17" xr:uid="{75F50AEF-1613-44F2-BBC6-8931DA12A61C}"/>
    <hyperlink ref="E15" r:id="rId18" xr:uid="{8D7EBB71-A398-488A-824C-A7E9D930C87B}"/>
    <hyperlink ref="F16" r:id="rId19" xr:uid="{90215A79-39DE-403E-9E36-CDD8EB846404}"/>
    <hyperlink ref="E16" r:id="rId20" xr:uid="{D22D9EFD-98EE-485D-9575-ED47EB482833}"/>
    <hyperlink ref="F17" r:id="rId21" xr:uid="{AB2F67F7-8F0A-43FE-9C78-C5EF1D4E2483}"/>
    <hyperlink ref="F18" r:id="rId22" xr:uid="{9A6789A2-0F94-4D82-B38C-7C8D0579BD77}"/>
    <hyperlink ref="F19" r:id="rId23" xr:uid="{54AED04F-A3F8-4C2F-8F16-2CDBD85272F6}"/>
    <hyperlink ref="F20" r:id="rId24" xr:uid="{A2B71578-4DBE-4134-B9E2-091052E51A6C}"/>
    <hyperlink ref="E17" r:id="rId25" xr:uid="{3D7A7945-7F14-4EBF-A5FE-B0425D11A66C}"/>
    <hyperlink ref="E18" r:id="rId26" xr:uid="{A9391922-B65C-49ED-83A2-C5BA8F134FC3}"/>
    <hyperlink ref="E19" r:id="rId27" display="https://www.mpam.mp.br/images/CT_06-2023_-_MP-PGJ_07b55.pdf" xr:uid="{C1A1F615-E83D-4266-89EC-450424ED9420}"/>
    <hyperlink ref="E20" r:id="rId28" xr:uid="{A465EAE6-DFB9-4942-9DC6-DBD32561D4C0}"/>
    <hyperlink ref="E21" r:id="rId29" xr:uid="{81C812F8-16B0-4D2C-9126-462A400BBBDC}"/>
    <hyperlink ref="E22" r:id="rId30" xr:uid="{CFDC3C36-A994-4335-A753-C59D170B9D3D}"/>
    <hyperlink ref="F21" r:id="rId31" xr:uid="{63A8A2D7-8ABB-4198-9336-072A3B3781BB}"/>
    <hyperlink ref="F22" r:id="rId32" xr:uid="{DDC0C3DF-A00C-4467-B50F-26AB3C2413BE}"/>
    <hyperlink ref="F23" r:id="rId33" xr:uid="{C5D7DDAE-870D-475A-BF9A-885E0EAD8791}"/>
    <hyperlink ref="E23" r:id="rId34" xr:uid="{7A3DA8CF-4761-4036-A11B-0F7D7E6DC5D0}"/>
    <hyperlink ref="F24" r:id="rId35" xr:uid="{59AEED6A-B4C7-4ABC-BCC7-380F4111E9D1}"/>
    <hyperlink ref="E24" r:id="rId36" display="Liquidação da NE nº 2026NE0000002 - Ref. a serviço de locação de dois (dois) imóveis sendo um na Rua São Luiz, 624 e Av. Jornalista Umberto Calderaro Filho, 175, Manaus/AM (CA 029/2024-MP/PGJ) relativo a FEVEREIRO/2026, conforme documentos no SEI 2026.004393." xr:uid="{0D0C7D68-9F3E-4F5D-B818-233039A85D6B}"/>
    <hyperlink ref="F25" r:id="rId37" xr:uid="{6F3F6BB9-DAFB-4BC3-8757-D453C1F01843}"/>
    <hyperlink ref="E25" r:id="rId38" xr:uid="{C3FBB0CE-ECF8-4769-B1C1-E874D690F81A}"/>
    <hyperlink ref="E26" r:id="rId39" xr:uid="{B0E689AA-3783-4826-A318-9CD228D3EDFF}"/>
    <hyperlink ref="F26" r:id="rId40" xr:uid="{4359A9B4-B19E-4B8A-B865-A7B7824F5936}"/>
  </hyperlinks>
  <pageMargins left="0.511811024" right="0.511811024" top="0.78740157499999996" bottom="0.78740157499999996" header="0.31496062000000002" footer="0.31496062000000002"/>
  <pageSetup scale="40" orientation="portrait" r:id="rId41"/>
  <drawing r:id="rId4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51211-4e70-446f-ac4c-34342dd19df9" xsi:nil="true"/>
    <lcf76f155ced4ddcb4097134ff3c332f xmlns="55306d8f-6ac8-4d4b-898a-9b8a7bc1d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E86CCA-979F-4E82-B683-278B922D9CE6}"/>
</file>

<file path=customXml/itemProps2.xml><?xml version="1.0" encoding="utf-8"?>
<ds:datastoreItem xmlns:ds="http://schemas.openxmlformats.org/officeDocument/2006/customXml" ds:itemID="{049BED32-637E-4294-9663-C3D205380F44}"/>
</file>

<file path=customXml/itemProps3.xml><?xml version="1.0" encoding="utf-8"?>
<ds:datastoreItem xmlns:ds="http://schemas.openxmlformats.org/officeDocument/2006/customXml" ds:itemID="{E75F80D2-AD9A-4C9A-A850-3541F984E9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2026-04-07T14:55:17Z</dcterms:created>
  <dcterms:modified xsi:type="dcterms:W3CDTF">2026-04-07T15:05:13Z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0x010100618534A7A0B96B4C83348FD15B6D0298</vt:lpwstr>
  </property>
</Properties>
</file>