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ssão" sheetId="1" r:id="rId4"/>
    <sheet state="visible" name="JAN" sheetId="2" r:id="rId5"/>
    <sheet state="visible" name="FEV" sheetId="3" r:id="rId6"/>
    <sheet state="visible" name="MAR" sheetId="4" r:id="rId7"/>
    <sheet state="visible" name="ABRI" sheetId="5" r:id="rId8"/>
    <sheet state="visible" name="PT JAN" sheetId="6" r:id="rId9"/>
    <sheet state="visible" name="PT FEV" sheetId="7" r:id="rId10"/>
    <sheet state="visible" name="PT MAR" sheetId="8" r:id="rId11"/>
    <sheet state="visible" name="PT ABRI" sheetId="9" r:id="rId12"/>
  </sheets>
  <definedNames>
    <definedName name="IntervaloNomeado1">'Cessão'!$A$1:$L$16</definedName>
    <definedName hidden="1" localSheetId="0" name="_xlnm._FilterDatabase">'Cessão'!$A$6:$N$11</definedName>
    <definedName hidden="1" localSheetId="3" name="_xlnm._FilterDatabase">MAR!$A$1:$Z$110</definedName>
    <definedName hidden="1" localSheetId="4" name="_xlnm._FilterDatabase">ABRI!$A$1:$Z$110</definedName>
    <definedName hidden="1" localSheetId="2" name="Z_A0B426D8_4890_46D0_AFAD_7E6390A7B6B3_.wvu.FilterData">FEV!$A$1:$Z$109</definedName>
    <definedName hidden="1" localSheetId="3" name="Z_A0B426D8_4890_46D0_AFAD_7E6390A7B6B3_.wvu.FilterData">MAR!$A$1:$Z$110</definedName>
    <definedName hidden="1" localSheetId="4" name="Z_A0B426D8_4890_46D0_AFAD_7E6390A7B6B3_.wvu.FilterData">ABRI!$A$1:$Z$110</definedName>
  </definedNames>
  <calcPr/>
  <customWorkbookViews>
    <customWorkbookView activeSheetId="0" maximized="1" tabRatio="600" windowHeight="0" windowWidth="0" guid="{A0B426D8-4890-46D0-AFAD-7E6390A7B6B3}" name="Filtro 1"/>
  </customWorkbookViews>
</workbook>
</file>

<file path=xl/sharedStrings.xml><?xml version="1.0" encoding="utf-8"?>
<sst xmlns="http://schemas.openxmlformats.org/spreadsheetml/2006/main" count="9365" uniqueCount="1076">
  <si>
    <t>QUADRO DE SERVIDORES CEDIDOS PELO MINISTÉRIO PÚBLICO</t>
  </si>
  <si>
    <t>M A R Ç O / 2021</t>
  </si>
  <si>
    <t>ITEM</t>
  </si>
  <si>
    <t>MATRÍCULA</t>
  </si>
  <si>
    <t>NOME</t>
  </si>
  <si>
    <t>CARGO DE ORIGEM</t>
  </si>
  <si>
    <t>FUNÇÃO</t>
  </si>
  <si>
    <t>LOTAÇÃO</t>
  </si>
  <si>
    <t xml:space="preserve">ATO Nº </t>
  </si>
  <si>
    <t>DATA DE PUB.</t>
  </si>
  <si>
    <t>ÓRGÃO DE DESTINO</t>
  </si>
  <si>
    <t>ÔNUS</t>
  </si>
  <si>
    <t>PRAZO</t>
  </si>
  <si>
    <t>STATUS</t>
  </si>
  <si>
    <t>PROCESSO</t>
  </si>
  <si>
    <t>OBSERVAÇÂO</t>
  </si>
  <si>
    <t>000.834-6A</t>
  </si>
  <si>
    <t xml:space="preserve">ANDRÉ DANTAS CORRÊA PINTO </t>
  </si>
  <si>
    <t>Agente de Apoio – Motorista/Segurança</t>
  </si>
  <si>
    <t>Requisitado pelo CNMP</t>
  </si>
  <si>
    <t>COSET do CNMP</t>
  </si>
  <si>
    <t>PT Nº 52/2020/CNMP</t>
  </si>
  <si>
    <t>Conselho Nacional do Ministério Público</t>
  </si>
  <si>
    <t>ORIGEM</t>
  </si>
  <si>
    <t>VIGENTE</t>
  </si>
  <si>
    <t>000.529-0A</t>
  </si>
  <si>
    <t>BRUNO CÉSAR COSTA E SILVA</t>
  </si>
  <si>
    <t>Agente de Apoio – Administrativo</t>
  </si>
  <si>
    <t xml:space="preserve">Requisitado pelo TRE-AM </t>
  </si>
  <si>
    <t>70.ª Zona Eleitoral de Manaus</t>
  </si>
  <si>
    <t>OFÍCIO N° 350/2020 - GABPRES/TREAM</t>
  </si>
  <si>
    <t>Tribunal Regional Eleitoral/AM</t>
  </si>
  <si>
    <t>VENCIDO</t>
  </si>
  <si>
    <t>000.450-2A</t>
  </si>
  <si>
    <t>EDSON CARLOS DE SOUZA NASCIMENTO</t>
  </si>
  <si>
    <t>Agente de Serviço – Administrativo</t>
  </si>
  <si>
    <t>Requisitado pelo TRE-AM</t>
  </si>
  <si>
    <t>62.ª Zona Eleitoral de Manaus</t>
  </si>
  <si>
    <t>001.197-5A</t>
  </si>
  <si>
    <t>GABRIELA BARRETO GADELHA</t>
  </si>
  <si>
    <t>Agente Técnico – Jurídico</t>
  </si>
  <si>
    <t>Requisitada pelo CNMP</t>
  </si>
  <si>
    <t>Núcleo de Apoio Técnico à Subprocuradoria-Geral de Justiça para Assuntos Administrativos</t>
  </si>
  <si>
    <t>201/2018/PGJ</t>
  </si>
  <si>
    <r>
      <rPr>
        <rFont val="Arial"/>
        <b/>
        <color rgb="FF000000"/>
        <sz val="12.0"/>
      </rPr>
      <t xml:space="preserve">Fonte: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</si>
  <si>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31/03/2021</t>
    </r>
  </si>
  <si>
    <r>
      <rPr>
        <rFont val="Arial"/>
        <b/>
        <color rgb="FF000000"/>
        <sz val="12.0"/>
      </rPr>
      <t>FUNDAMENTO LEGAL:</t>
    </r>
    <r>
      <rPr>
        <rFont val="Arial"/>
        <b val="0"/>
        <color rgb="FF000000"/>
        <sz val="12.0"/>
      </rPr>
      <t xml:space="preserve"> Resolução CNMP nº 86/2012, art 5º, inciso III, alínea “d”.</t>
    </r>
  </si>
  <si>
    <t>MAT. PGJ</t>
  </si>
  <si>
    <t>GEP (foto)</t>
  </si>
  <si>
    <t>FUNÇÃO MPE</t>
  </si>
  <si>
    <t>FUNÇÃO 
COMISSIONADA</t>
  </si>
  <si>
    <t>CONTATO</t>
  </si>
  <si>
    <t>EMAIL</t>
  </si>
  <si>
    <t>PROMOTOR</t>
  </si>
  <si>
    <t>MAT. ORIGEM</t>
  </si>
  <si>
    <t>ÓRGÃO DE ORIGEM</t>
  </si>
  <si>
    <t>Nº SEI</t>
  </si>
  <si>
    <t>CONVÊNIO</t>
  </si>
  <si>
    <t>PUBLICAÇÃO</t>
  </si>
  <si>
    <t xml:space="preserve">EMPENHO </t>
  </si>
  <si>
    <t>FISCALIZAÇÃO</t>
  </si>
  <si>
    <t>INICIO</t>
  </si>
  <si>
    <t>FIM</t>
  </si>
  <si>
    <t>CONVALIDAÇÃO</t>
  </si>
  <si>
    <t>FREQUÊNCIA</t>
  </si>
  <si>
    <t>NOVO PROCESSO</t>
  </si>
  <si>
    <t>OBS DA</t>
  </si>
  <si>
    <t>OBS SFP</t>
  </si>
  <si>
    <t>Cadastro SEI</t>
  </si>
  <si>
    <t>Acesso SEI</t>
  </si>
  <si>
    <t>INICIO DE CONVÊNIO</t>
  </si>
  <si>
    <t>0014206A</t>
  </si>
  <si>
    <t>n</t>
  </si>
  <si>
    <t>ADRIANA DOS REIS TAVARES</t>
  </si>
  <si>
    <t>ASSESSOR III</t>
  </si>
  <si>
    <t>ASSISTENTE SOCIAL</t>
  </si>
  <si>
    <t>NÃO</t>
  </si>
  <si>
    <t>Recomeçar</t>
  </si>
  <si>
    <t>(92)99140-0139</t>
  </si>
  <si>
    <t>adrianatavares@mpam.mp.br</t>
  </si>
  <si>
    <t>SILVANA RAMOS CAVALCANTI</t>
  </si>
  <si>
    <t>235.544-2 D</t>
  </si>
  <si>
    <t>GOVERNO DO ESTADO DO AMAZONAS</t>
  </si>
  <si>
    <t>2018.014340</t>
  </si>
  <si>
    <t>003/2016</t>
  </si>
  <si>
    <t>09/09/2016 - DOMPE</t>
  </si>
  <si>
    <t>SEM ÔNUS</t>
  </si>
  <si>
    <t>PT 1382/2016/SUBADM</t>
  </si>
  <si>
    <t>EM ANDAMENTO</t>
  </si>
  <si>
    <t>OK</t>
  </si>
  <si>
    <t>0014478A</t>
  </si>
  <si>
    <t>ANAIR CRYSTINA SIMAS PEREIRA SOBRINHO</t>
  </si>
  <si>
    <t>INVESTIGADOR DE POLÍCIA CIVIL</t>
  </si>
  <si>
    <t>GAECO</t>
  </si>
  <si>
    <t>(92) 98117-6313</t>
  </si>
  <si>
    <t>anair_simas@yahoo.com.br</t>
  </si>
  <si>
    <t>REINALDO ALBERTO NERY</t>
  </si>
  <si>
    <t>211.376.7A</t>
  </si>
  <si>
    <t>2018.018760</t>
  </si>
  <si>
    <t>ACT 001/2018</t>
  </si>
  <si>
    <t>24/08/2018 - DOMPE</t>
  </si>
  <si>
    <t>PT 2418/2018/PGJ</t>
  </si>
  <si>
    <t>2017.010356 - Processo inicial Act 001/2018</t>
  </si>
  <si>
    <t xml:space="preserve">0015245A </t>
  </si>
  <si>
    <t>ANDRÉ DA SILVA REGO</t>
  </si>
  <si>
    <t>VIGIA</t>
  </si>
  <si>
    <t>Promotoria de Justiça de Careiro Castanho</t>
  </si>
  <si>
    <t>(92) 99321-5533</t>
  </si>
  <si>
    <t>andre.mpam@outlook.com</t>
  </si>
  <si>
    <t>CLAUDIO FACUNDO DE LIMA</t>
  </si>
  <si>
    <t>3020</t>
  </si>
  <si>
    <t>PREFEITURA MUNICIPAL DE CAREIRO CASTANHO</t>
  </si>
  <si>
    <t>2020.005472</t>
  </si>
  <si>
    <t>024/2020</t>
  </si>
  <si>
    <t>28/05/2020 – DOMPE</t>
  </si>
  <si>
    <t>PT 0278/2020/SUBADM</t>
  </si>
  <si>
    <t>0015172A</t>
  </si>
  <si>
    <t>N</t>
  </si>
  <si>
    <t xml:space="preserve">ANTÔNIA ECILENE ALBUQUERQUE SOUZA </t>
  </si>
  <si>
    <t>AUXILIAR DE SERVIÇOS GERAIS</t>
  </si>
  <si>
    <t>SERVIÇOS GERAIS</t>
  </si>
  <si>
    <t>Promotoria de Justiça de Tefé</t>
  </si>
  <si>
    <t>(97) 99168-9783</t>
  </si>
  <si>
    <t>02promotoria.tff@mpam.mp.br</t>
  </si>
  <si>
    <t>Fábia Melo Barbosa de Oliveira</t>
  </si>
  <si>
    <t>001198</t>
  </si>
  <si>
    <t>PREFEITURA MUNICIPAL DE TEFÉ</t>
  </si>
  <si>
    <t>2019.026704</t>
  </si>
  <si>
    <t>008/2020</t>
  </si>
  <si>
    <t>16/04/2020 – DOMPE</t>
  </si>
  <si>
    <t>PT 0232/2020/SUBADM</t>
  </si>
  <si>
    <t>2020.020932 - Aviso de férias de 01/12/2020 a 30/12/2020</t>
  </si>
  <si>
    <t>1000513T</t>
  </si>
  <si>
    <t>ANTÔNIA ZILDA FRÓZ CÉZAR</t>
  </si>
  <si>
    <t>Promotoria de Justiça de Juruá</t>
  </si>
  <si>
    <t>(92) 99500-0569
(97) 98116-6311</t>
  </si>
  <si>
    <t>Sem e-mail</t>
  </si>
  <si>
    <t>ADRIANA MONTEIRO ESPINHEIRA</t>
  </si>
  <si>
    <t>1557</t>
  </si>
  <si>
    <t>PREFEITURA MUNICIPAL DE JURUÁ</t>
  </si>
  <si>
    <t>2020.009629</t>
  </si>
  <si>
    <t>T.A Nº01 ao 021/2020</t>
  </si>
  <si>
    <t>16/10/2020 – DOMPE</t>
  </si>
  <si>
    <t xml:space="preserve">PT 0318/2020/SUBADM </t>
  </si>
  <si>
    <t>2020.018192 - Processo de convalidação
2021.000031 - Aviso de férias de 01/01/2021 a 31/01/2021</t>
  </si>
  <si>
    <t>0012971A</t>
  </si>
  <si>
    <t>ANTONIO CARLOS VASCONCELOS DOS SANTOS</t>
  </si>
  <si>
    <t>SEGURANÇA</t>
  </si>
  <si>
    <t>Promotoria de Justiça de Iranduba</t>
  </si>
  <si>
    <t>(92) 99520-6194</t>
  </si>
  <si>
    <t>CARLA GUEDES GONZAGA</t>
  </si>
  <si>
    <t>52-5A</t>
  </si>
  <si>
    <t>PREFEITURA MUNICIPAL DE IRANDUBA</t>
  </si>
  <si>
    <t>2019.026517</t>
  </si>
  <si>
    <t>022/2020</t>
  </si>
  <si>
    <t>29/05/2020 – DOMPE</t>
  </si>
  <si>
    <t xml:space="preserve">PT 0279/2020/SUBADM </t>
  </si>
  <si>
    <t>-</t>
  </si>
  <si>
    <t>ARNALDO MANGABEIRA DO NASCIMENTO</t>
  </si>
  <si>
    <t>Promotoria de Justiça de Tapauá</t>
  </si>
  <si>
    <t>(92) 99396-2487</t>
  </si>
  <si>
    <t>mangabeiraarnaldo@gmail.com</t>
  </si>
  <si>
    <t>BRUNO BATISTA DA SILVA</t>
  </si>
  <si>
    <t>1001319</t>
  </si>
  <si>
    <t>PREFEITURA MUNICIPAL DE TAPAUÁ</t>
  </si>
  <si>
    <t>2020.009370</t>
  </si>
  <si>
    <t xml:space="preserve"> 040/2020</t>
  </si>
  <si>
    <t>27/11/2020 - DOMPE</t>
  </si>
  <si>
    <t>PT 0738/2020/SUBADM</t>
  </si>
  <si>
    <t>09/12 - Aguardando criação de matricula e cadastro no GEP</t>
  </si>
  <si>
    <t>0014028A</t>
  </si>
  <si>
    <t>AURICELSON COELHO DA SILVA</t>
  </si>
  <si>
    <t>AUX. ADMINISTRATIVO</t>
  </si>
  <si>
    <t>SERVIÇOS AUXILIARES ADMINISTRATIVOS</t>
  </si>
  <si>
    <t>Promotoria de Justiça de Fonte Boa</t>
  </si>
  <si>
    <t xml:space="preserve"> (92) 995361161</t>
  </si>
  <si>
    <t>auricelsonc@gmail.com
Fcaraujo.147@outlook.com</t>
  </si>
  <si>
    <t>ANDRÉ EPIFÂNIO MARTINS</t>
  </si>
  <si>
    <t>096730</t>
  </si>
  <si>
    <t>PREFEITURA MUNICIPAL DE FONTE BOA</t>
  </si>
  <si>
    <t>2019.009743</t>
  </si>
  <si>
    <t>001/2020</t>
  </si>
  <si>
    <t>14/02/2020 – DOMPE</t>
  </si>
  <si>
    <t xml:space="preserve">PT  0122/2020/SUBADM </t>
  </si>
  <si>
    <t>12/11/2019 a 10/02/2020</t>
  </si>
  <si>
    <t xml:space="preserve">2020.007072 - Termo de Convalidação nº 003/2020 </t>
  </si>
  <si>
    <t>0014532A</t>
  </si>
  <si>
    <t>BENEDITA PESSOA DOS SANTOS</t>
  </si>
  <si>
    <t>Promotoria de Justiça de Boca do Acre</t>
  </si>
  <si>
    <t>(97) 981088138</t>
  </si>
  <si>
    <t>Míriam Figueiredo da Silveira</t>
  </si>
  <si>
    <t>001059</t>
  </si>
  <si>
    <t>PREFEITURA MUNICIPAL DE BOCA DO ACRE</t>
  </si>
  <si>
    <t>2020.008874</t>
  </si>
  <si>
    <t>033/2020</t>
  </si>
  <si>
    <t>24/09/2020 – DOMPE</t>
  </si>
  <si>
    <t xml:space="preserve">PT 0508/2020/SUBADM </t>
  </si>
  <si>
    <t>2020.021045 - Aviso de férias de 21/12/2020 a 20/01/2021</t>
  </si>
  <si>
    <t>0014400A</t>
  </si>
  <si>
    <t>CARLOS EDUARDO DE ALMEIDA OLIVEIRA</t>
  </si>
  <si>
    <t>CABO PM</t>
  </si>
  <si>
    <t>(92)99425-6137</t>
  </si>
  <si>
    <t>dudualmeida28@gmail.com</t>
  </si>
  <si>
    <t>199.490-5A</t>
  </si>
  <si>
    <t>0013048A</t>
  </si>
  <si>
    <t>CARMEM RUTI RIBEIRO GATTO MAIA</t>
  </si>
  <si>
    <t>ASSISTENTE TÉCNICO ADMINISTRATIVO</t>
  </si>
  <si>
    <t>Promotoria de Justiça de Parintins</t>
  </si>
  <si>
    <t xml:space="preserve">(92) 99173-8287 </t>
  </si>
  <si>
    <t>carmemmaia@mpam.mp.br</t>
  </si>
  <si>
    <t>MARINA CAMPOS MACIEL</t>
  </si>
  <si>
    <t>007726</t>
  </si>
  <si>
    <t>PREFEITURA MUNICIPAL DE PARINTINS</t>
  </si>
  <si>
    <t>2020.009371</t>
  </si>
  <si>
    <t>042/2020</t>
  </si>
  <si>
    <t>03/12/2020 – DOMPE</t>
  </si>
  <si>
    <t xml:space="preserve">PT 0769/2020/SUBADM </t>
  </si>
  <si>
    <t>2020.019970 - Aviso de férias de 19/11/2020 a 18/12/2020</t>
  </si>
  <si>
    <t>0012998A</t>
  </si>
  <si>
    <t>CARMINDA FURTADO RODRIGUES</t>
  </si>
  <si>
    <t>ASSISTENTE ADMINISTRATIVO</t>
  </si>
  <si>
    <t>Promotoria de Justiça de Barcelos</t>
  </si>
  <si>
    <t xml:space="preserve"> (97) 3321-1632</t>
  </si>
  <si>
    <t>carminda_furtado@hotmail.com</t>
  </si>
  <si>
    <t>MÁRCIO PEREIRA DE MELLO</t>
  </si>
  <si>
    <t>PREFEITURA MUNICIPAL DE BARCELOS</t>
  </si>
  <si>
    <t>2020.009372</t>
  </si>
  <si>
    <t>032/2020</t>
  </si>
  <si>
    <t>01/09/2020 – DOMPE</t>
  </si>
  <si>
    <t xml:space="preserve">PT 0452/2020/SUBADM </t>
  </si>
  <si>
    <t>0014680A</t>
  </si>
  <si>
    <t>CLAUDINEIA DE OLIVEIRA SILVA</t>
  </si>
  <si>
    <t>Promotoria de Justiça de Santo Antônio de Iça</t>
  </si>
  <si>
    <t>(97) 99193-3822
(92) 98445-0766</t>
  </si>
  <si>
    <t>claudinepereira@hotmail.com</t>
  </si>
  <si>
    <t>CLEY BARBOSA MARTINS</t>
  </si>
  <si>
    <t>960</t>
  </si>
  <si>
    <t>PREFEITURA MUNICIPAL DE SANTO ANTÔNIO DO IÇÁ</t>
  </si>
  <si>
    <t>2019.017398</t>
  </si>
  <si>
    <t>016/2020</t>
  </si>
  <si>
    <t>29/04/2020 – DOMPE</t>
  </si>
  <si>
    <t xml:space="preserve">PT  
0258/2020/SUBADM </t>
  </si>
  <si>
    <t>2020.014235</t>
  </si>
  <si>
    <t>03/12 - Aguardando resposta da prefeitura</t>
  </si>
  <si>
    <t>0014796A</t>
  </si>
  <si>
    <t>DANILO DE SOUZA ANSELMO</t>
  </si>
  <si>
    <t>Promotoria de Justiça de Maués</t>
  </si>
  <si>
    <t>(92) 99271-0920</t>
  </si>
  <si>
    <t>YARA REBECA</t>
  </si>
  <si>
    <t>000828</t>
  </si>
  <si>
    <t>PREFEITURA MUNICIPAL DE MAUÉS</t>
  </si>
  <si>
    <t>2020.008952</t>
  </si>
  <si>
    <t>043/2020</t>
  </si>
  <si>
    <t>09/12/2020 – DOMPE</t>
  </si>
  <si>
    <t xml:space="preserve"> PT 0786/2020/SUBADM </t>
  </si>
  <si>
    <t>0013056A</t>
  </si>
  <si>
    <t>DELZINA BARBOSA GOMES</t>
  </si>
  <si>
    <t>Promotoria de Justiça de Tabatinga</t>
  </si>
  <si>
    <t>Sem contato</t>
  </si>
  <si>
    <t>André Epifanio Martins</t>
  </si>
  <si>
    <t>000146</t>
  </si>
  <si>
    <t>PREFEITURA MUNICIPAL DE TABATINGA</t>
  </si>
  <si>
    <t>2019.009434</t>
  </si>
  <si>
    <t>002/2020</t>
  </si>
  <si>
    <t>04/02/2020 – DOMPE</t>
  </si>
  <si>
    <t>PT 0100/2020/SUBADM</t>
  </si>
  <si>
    <t xml:space="preserve">0013013A </t>
  </si>
  <si>
    <t>DEUZANIR SANTOS DE SOUZA</t>
  </si>
  <si>
    <t>SERVIÇO GERAIS</t>
  </si>
  <si>
    <t>Promotoria de Justiça de Coari</t>
  </si>
  <si>
    <t>(97) 991804009</t>
  </si>
  <si>
    <t>WESLEY MACHADO</t>
  </si>
  <si>
    <t>000005</t>
  </si>
  <si>
    <t>PREFEITURA MUNICIPAL DE COARI</t>
  </si>
  <si>
    <t>2019.023000</t>
  </si>
  <si>
    <t>015/2020</t>
  </si>
  <si>
    <t>05/05/2020 – DOMPE</t>
  </si>
  <si>
    <t>2020NE00558</t>
  </si>
  <si>
    <t>SIM</t>
  </si>
  <si>
    <t>PT 0241/2020/SUBADM</t>
  </si>
  <si>
    <t>2020.016280</t>
  </si>
  <si>
    <t>0015342A</t>
  </si>
  <si>
    <t>DIEGO ASSIS CRUZ</t>
  </si>
  <si>
    <t>(92)98112-1146</t>
  </si>
  <si>
    <t>diegocruz_usa@hotmail.com</t>
  </si>
  <si>
    <t>211.188-8A</t>
  </si>
  <si>
    <t>2020.012270</t>
  </si>
  <si>
    <t>0014443A</t>
  </si>
  <si>
    <t>DIEGO FERNANDES AYOUB BAZZI</t>
  </si>
  <si>
    <t>(92) 98106-2686</t>
  </si>
  <si>
    <t>diegobazzii@gmail.com</t>
  </si>
  <si>
    <t>S/I</t>
  </si>
  <si>
    <t xml:space="preserve">1000557T	</t>
  </si>
  <si>
    <t>DIONEY SILVA BERNETE</t>
  </si>
  <si>
    <t>DIGITADOR</t>
  </si>
  <si>
    <t>Promotoria de Justiça de Pauini</t>
  </si>
  <si>
    <t>(97)98406-1070</t>
  </si>
  <si>
    <t>bernete89@outlook.com</t>
  </si>
  <si>
    <t>MÍRIAM FIGUEIREDO DA SILVEIRA</t>
  </si>
  <si>
    <t>1569</t>
  </si>
  <si>
    <t>PREFEITURA MUNICIPAL DE PAUINI</t>
  </si>
  <si>
    <t>2019.026616</t>
  </si>
  <si>
    <t>038/2020</t>
  </si>
  <si>
    <t>05/11/2020 - DOMPE</t>
  </si>
  <si>
    <t>PT 0638/2020/SUBADM</t>
  </si>
  <si>
    <t>09/11 - Aguardando criação de matrícula DRH.</t>
  </si>
  <si>
    <t>0014320A</t>
  </si>
  <si>
    <t>EDLA CUNHA DA SILVA</t>
  </si>
  <si>
    <t>AGENTE ADMINISTRATIVO</t>
  </si>
  <si>
    <t>Promotoria de Justiça de Alvarães</t>
  </si>
  <si>
    <t>(97) 984011833
(97)98816778</t>
  </si>
  <si>
    <t>edlacunha12@gmail.com</t>
  </si>
  <si>
    <t>ROBERTO NOGUEIRA</t>
  </si>
  <si>
    <t>PREFEITURA MUNICIPAL DE ALVARÃES</t>
  </si>
  <si>
    <t>2020.001913</t>
  </si>
  <si>
    <t>028/2020</t>
  </si>
  <si>
    <t>04/08/2020 – DOMPE</t>
  </si>
  <si>
    <t>PT 0384/2020/SUBADM</t>
  </si>
  <si>
    <t>0013250A</t>
  </si>
  <si>
    <t>EDSON DE LIMA CURSINO</t>
  </si>
  <si>
    <t>AUXILIAR ADMINISTRATIVO</t>
  </si>
  <si>
    <t>Promotoria de Justiça de Itacoatiara</t>
  </si>
  <si>
    <t>(92)99298-2526</t>
  </si>
  <si>
    <t>edsonlima_11@hotmail.com</t>
  </si>
  <si>
    <t>LEONARDO ABINADER NOBRE</t>
  </si>
  <si>
    <t>002287</t>
  </si>
  <si>
    <t>PREFEITURA MUNICIPAL DE ITACOATIARA</t>
  </si>
  <si>
    <t>2020.005279</t>
  </si>
  <si>
    <t>031/2020</t>
  </si>
  <si>
    <t>31/08/2020 – DOMPE</t>
  </si>
  <si>
    <t>PT 0449/2020/SUBADM</t>
  </si>
  <si>
    <t>0014044A</t>
  </si>
  <si>
    <t>EDVANDRO DO LAGO SILVA</t>
  </si>
  <si>
    <t>Promotoria de Justiça de Autazes</t>
  </si>
  <si>
    <t>CLAÚDIO S. TANAJURA SAMPAIO</t>
  </si>
  <si>
    <t>094623</t>
  </si>
  <si>
    <t>PREFEITURA MUNICIPAL DE AUTAZES</t>
  </si>
  <si>
    <t>2019.026636</t>
  </si>
  <si>
    <t>005/2020</t>
  </si>
  <si>
    <t>17/03/2020 – DOMPE</t>
  </si>
  <si>
    <t>PT 0170/2020/SUBADM</t>
  </si>
  <si>
    <t>0014117A</t>
  </si>
  <si>
    <t>ELCILENE BELTRÃO OLIVEIRA</t>
  </si>
  <si>
    <t>SERVIÇO AUXILIARES ADMINISTRATIVOS</t>
  </si>
  <si>
    <t>Promotoria de Justiça de Barreirinha</t>
  </si>
  <si>
    <t>(92) 99190-4595</t>
  </si>
  <si>
    <t>elcilene_beltrao@hotmail.com</t>
  </si>
  <si>
    <t>JOSÉ FELIPE DA CUNHA FISH</t>
  </si>
  <si>
    <t>000094</t>
  </si>
  <si>
    <t>PREFEITURA MUNICIPAL DE BARREIRINHA</t>
  </si>
  <si>
    <t>2020.007015</t>
  </si>
  <si>
    <t>041/2020</t>
  </si>
  <si>
    <t>01/12/2020 – DOMPE</t>
  </si>
  <si>
    <t>PT 0772/2020/SUBADM</t>
  </si>
  <si>
    <t>0014052A</t>
  </si>
  <si>
    <t>ELIANDRO MENEZES MAIA</t>
  </si>
  <si>
    <t>Promotoria de Justiça de Lábrea</t>
  </si>
  <si>
    <t xml:space="preserve"> (97) 98414-1279 
(97) 3331-1510</t>
  </si>
  <si>
    <t>elandroabdr@hotmail.com</t>
  </si>
  <si>
    <t xml:space="preserve">RODRIGO NICOLETTI </t>
  </si>
  <si>
    <t>001398</t>
  </si>
  <si>
    <t>PREFEITURA MUNICIPAL DE LÁBREA</t>
  </si>
  <si>
    <t>2020.002021</t>
  </si>
  <si>
    <t>025/2020</t>
  </si>
  <si>
    <t>18/06/2020 – DOMPE</t>
  </si>
  <si>
    <t xml:space="preserve">PT 0320/2020/SUBADM </t>
  </si>
  <si>
    <t>0013226A</t>
  </si>
  <si>
    <t>ELMA COELHO PENA</t>
  </si>
  <si>
    <t>Promotoria de Justiça de Presidente Figueiredo</t>
  </si>
  <si>
    <t xml:space="preserve">(92) 3234-1609 </t>
  </si>
  <si>
    <t>Igor Starling Peixoto</t>
  </si>
  <si>
    <t>001064</t>
  </si>
  <si>
    <t>PREFEITURA MUNICIPAL DE PRESIDENTE FIGUEIREDO</t>
  </si>
  <si>
    <t>046/2020</t>
  </si>
  <si>
    <t xml:space="preserve">PT 017/2021/SUBADM </t>
  </si>
  <si>
    <t>NOVO</t>
  </si>
  <si>
    <t>2020.016941 - justifica a batida de ponto de DEZ/2020</t>
  </si>
  <si>
    <t>0014800A</t>
  </si>
  <si>
    <t>EMIDIMAR CLAUDIO SANTIAGO</t>
  </si>
  <si>
    <t>Promotoria de Justiça de Carauari</t>
  </si>
  <si>
    <t>(97)99150-1655</t>
  </si>
  <si>
    <t>KARLA CRISTINA DA SILVA SOUSA</t>
  </si>
  <si>
    <t>001322</t>
  </si>
  <si>
    <t>PREFEITURA MUNICIPAL DE CARAUARI</t>
  </si>
  <si>
    <t>2019.016366</t>
  </si>
  <si>
    <t>012/2020</t>
  </si>
  <si>
    <t>27/04/2020 – DOMPE</t>
  </si>
  <si>
    <t>2020NE00550</t>
  </si>
  <si>
    <t>PT 0227/2020/SUBADM</t>
  </si>
  <si>
    <t>0013382A</t>
  </si>
  <si>
    <t>ERIK DIXON LIRA JAICO</t>
  </si>
  <si>
    <t>erikjaico@mpam.mp.br</t>
  </si>
  <si>
    <t>CARLOS FIRMINO DANTAS</t>
  </si>
  <si>
    <t>000084</t>
  </si>
  <si>
    <t>0012955A</t>
  </si>
  <si>
    <t>ERNANDES LOPES</t>
  </si>
  <si>
    <t>MONITOR I</t>
  </si>
  <si>
    <t>Promotoria de Justiça de Manacapuru</t>
  </si>
  <si>
    <t>(92) 99458-9463</t>
  </si>
  <si>
    <t>ernandeslopes0@gmail.com</t>
  </si>
  <si>
    <t>Aurely Pereira de Freitas</t>
  </si>
  <si>
    <t>000931</t>
  </si>
  <si>
    <t>PREFEITURA MUNICIPAL DE MANACAPURU</t>
  </si>
  <si>
    <t>2019.017421</t>
  </si>
  <si>
    <t>011/2020</t>
  </si>
  <si>
    <t>07/04/2020 – DOMPE</t>
  </si>
  <si>
    <t>PT 0210/2020/SUBADM</t>
  </si>
  <si>
    <t>2020.014225</t>
  </si>
  <si>
    <t>0013269A</t>
  </si>
  <si>
    <t>FABIANA DA SILVA ANDRADE</t>
  </si>
  <si>
    <t>AGENTE DE DEFESA AMBIENTAL</t>
  </si>
  <si>
    <t>(92)99144-6585</t>
  </si>
  <si>
    <t>r.reis.queiroz@gmail.com</t>
  </si>
  <si>
    <t>000521</t>
  </si>
  <si>
    <t>0013986A</t>
  </si>
  <si>
    <t>FABIANO INHUMA QUEIROZ</t>
  </si>
  <si>
    <t>(97) 98126-1126
(97) 98804-4391</t>
  </si>
  <si>
    <t>fabianoiq@hotmail.com</t>
  </si>
  <si>
    <t>000009</t>
  </si>
  <si>
    <t>0014362A</t>
  </si>
  <si>
    <t>FILLIPE REBELLO SANTOS DE SOUZA</t>
  </si>
  <si>
    <t>CABO DA POLICIA MILITAR</t>
  </si>
  <si>
    <t>(92) 98158-4374</t>
  </si>
  <si>
    <t>filipesouza@mpam.mp.br</t>
  </si>
  <si>
    <t>0013307A</t>
  </si>
  <si>
    <t>foto pequena</t>
  </si>
  <si>
    <t>FLORA BARBOZA FEITOZA</t>
  </si>
  <si>
    <t>GARI</t>
  </si>
  <si>
    <t>Promotoria de Justiça de Novo Airão</t>
  </si>
  <si>
    <t>(92) 99410-8061</t>
  </si>
  <si>
    <t>João Ribeiro Guimarães Netto</t>
  </si>
  <si>
    <t>000128</t>
  </si>
  <si>
    <t>PREFEITURA MUNICIPAL DE NOVO AIRÃO</t>
  </si>
  <si>
    <t>2020.007016</t>
  </si>
  <si>
    <t>026/2020</t>
  </si>
  <si>
    <t>09/07/2020 – DOMPE</t>
  </si>
  <si>
    <t xml:space="preserve">PT 0340/2020/SUBADM </t>
  </si>
  <si>
    <t>0013315A</t>
  </si>
  <si>
    <t>FRANCISCA EDLANE DA SILVA MOREIRA</t>
  </si>
  <si>
    <t>PROFESSOR NÍVEL III</t>
  </si>
  <si>
    <t>(92) 99116-4415</t>
  </si>
  <si>
    <t>ed_lela@hotmail.com</t>
  </si>
  <si>
    <t>000131</t>
  </si>
  <si>
    <t>0015105A</t>
  </si>
  <si>
    <t>FRANCISCA RAIMUNDA GONÇALVES DA SILVA</t>
  </si>
  <si>
    <t xml:space="preserve">AGENTE ESCOLAR </t>
  </si>
  <si>
    <t>Promotoria de Justiça de Codajás</t>
  </si>
  <si>
    <t>(97) 99183-1203</t>
  </si>
  <si>
    <t>LUIZ DO REGO LOBÃO FILHO</t>
  </si>
  <si>
    <t>129</t>
  </si>
  <si>
    <t>PREFEITURA MUNICIPAL DE CODAJÁS</t>
  </si>
  <si>
    <t>2020.005649</t>
  </si>
  <si>
    <t>045/2020</t>
  </si>
  <si>
    <t>17/12/2020 – DOMPE</t>
  </si>
  <si>
    <t xml:space="preserve">PT 0810/2020/SUBADM </t>
  </si>
  <si>
    <t>0013064A</t>
  </si>
  <si>
    <t>FRANCISCO DAS CHAGAS FERREIRA FREITAS</t>
  </si>
  <si>
    <t>(92) 993193318</t>
  </si>
  <si>
    <t>229-2A</t>
  </si>
  <si>
    <t>0013072A</t>
  </si>
  <si>
    <t>FRANCISCO DE ASSIS SILVA DE OLIVEIRA</t>
  </si>
  <si>
    <t>(92) 99411-4236</t>
  </si>
  <si>
    <t>4403-2A</t>
  </si>
  <si>
    <t>0013935A</t>
  </si>
  <si>
    <t>GILSON SILVA DA CUNHA</t>
  </si>
  <si>
    <t>FISCAL</t>
  </si>
  <si>
    <t>(97) 991745132
(97) 981001241</t>
  </si>
  <si>
    <t>gilsoncunha77@gmail.com</t>
  </si>
  <si>
    <t>00102-1</t>
  </si>
  <si>
    <t>2020.005521</t>
  </si>
  <si>
    <t>021/2020</t>
  </si>
  <si>
    <t>0013161A</t>
  </si>
  <si>
    <t>GILVA MARIA PACHECO PERES</t>
  </si>
  <si>
    <t>PROFESSOR NÍVEL II</t>
  </si>
  <si>
    <t>(97) 991769213</t>
  </si>
  <si>
    <t>000802</t>
  </si>
  <si>
    <t>03/12 - Aguardando resposta da prefeitura
2020.020114 - Aviso de férias 16/11/2020 a 15/12/2020
2021.000824 - Aviso de férias - 13/01/2021 a 12/02/2021</t>
  </si>
  <si>
    <t>0014370A</t>
  </si>
  <si>
    <t>IDILSON AMORIM CORDEIRO</t>
  </si>
  <si>
    <t>(92) 98410-9299</t>
  </si>
  <si>
    <t>idilsonamorim@hotmail.com</t>
  </si>
  <si>
    <t>0014214A</t>
  </si>
  <si>
    <t>INGRID QUEIROZ CASSIO</t>
  </si>
  <si>
    <t>ASSESSOR I</t>
  </si>
  <si>
    <t>PSICÓLOGO</t>
  </si>
  <si>
    <t>(92) 99520-3067</t>
  </si>
  <si>
    <t>ingridcassio@mpam.mp.br</t>
  </si>
  <si>
    <t>228.171-6 D</t>
  </si>
  <si>
    <t>0013943A</t>
  </si>
  <si>
    <t>IVANETE FERNANDES DA SILVA</t>
  </si>
  <si>
    <t>ASSIST. ADMINISTRATIVO</t>
  </si>
  <si>
    <t>Promotoria de Justiça de Itamarati</t>
  </si>
  <si>
    <t>(97) 3484-1165</t>
  </si>
  <si>
    <t>CAIO LÚCIO FENELON ASSIS BARROS</t>
  </si>
  <si>
    <t>0046</t>
  </si>
  <si>
    <t>PREFEITURA MUNICIPAL DE ITAMARATI</t>
  </si>
  <si>
    <t>2020.005272</t>
  </si>
  <si>
    <t xml:space="preserve">029/2020 </t>
  </si>
  <si>
    <t>PT 0383/2020/SUBADM</t>
  </si>
  <si>
    <t>0013110A</t>
  </si>
  <si>
    <t>JAMILLA LAGOS BENLOLO</t>
  </si>
  <si>
    <t>Promotoria de Justiça de São Gabriel da Cachoeira</t>
  </si>
  <si>
    <t>(92) 99224 0657
(97) 98401 9210</t>
  </si>
  <si>
    <t>millalagos_18@hotmail.com</t>
  </si>
  <si>
    <t>PAULO ALEXANDER DOS SANTOS BERIBA</t>
  </si>
  <si>
    <t>005688</t>
  </si>
  <si>
    <t>PREFEITURA MUNICIPAL DE SÃO GABRIEL DA CACHOEIRA</t>
  </si>
  <si>
    <t>2020.008942</t>
  </si>
  <si>
    <t>034/2020</t>
  </si>
  <si>
    <t>23/10/2020 – DOMPE</t>
  </si>
  <si>
    <t xml:space="preserve">PT 0591/2020/SUBADM </t>
  </si>
  <si>
    <t>2020.020428</t>
  </si>
  <si>
    <t>1000594T</t>
  </si>
  <si>
    <t>JEOVAN BELEM PAES</t>
  </si>
  <si>
    <t>ANALISTA ADMINISTRATIVO E FINANCEIRO</t>
  </si>
  <si>
    <t>(92) 99124-4673</t>
  </si>
  <si>
    <t>jeovanpaes@gmail.com</t>
  </si>
  <si>
    <t>2727</t>
  </si>
  <si>
    <t>04/12 - Aguardando matrícula</t>
  </si>
  <si>
    <t>0014001A</t>
  </si>
  <si>
    <t>JOÃO BATISTA SOUZA DE LIMA</t>
  </si>
  <si>
    <t>Promotoria de Justiça de Canutama</t>
  </si>
  <si>
    <t>(97) 99158-7217</t>
  </si>
  <si>
    <t>ba.canutama@hotmail.com</t>
  </si>
  <si>
    <t>RÔMULO DE SOUZA BARBOSA</t>
  </si>
  <si>
    <t>001093</t>
  </si>
  <si>
    <t>PREFEITURA MUNICIPAL DE CANUTAMA</t>
  </si>
  <si>
    <t>2019.026527</t>
  </si>
  <si>
    <t>018/2020</t>
  </si>
  <si>
    <t>07/05/2020 – DOMPE</t>
  </si>
  <si>
    <t xml:space="preserve">PT 0246/2020/SUBADM </t>
  </si>
  <si>
    <t>ok</t>
  </si>
  <si>
    <t>0013960A</t>
  </si>
  <si>
    <t>JOÃO DA GLÓRIA GAMA</t>
  </si>
  <si>
    <t>(97) 99148-5392
(97) 98419-6547</t>
  </si>
  <si>
    <t>joaogama@mpam.mp.br</t>
  </si>
  <si>
    <t>000542</t>
  </si>
  <si>
    <t>2020.020151 - Aviso de férias de 16/11/2020 a 15/12/2020</t>
  </si>
  <si>
    <t>0015717A</t>
  </si>
  <si>
    <t>JOHARA FERNANDA BORGES DO CARMO</t>
  </si>
  <si>
    <t>PROFESSORA</t>
  </si>
  <si>
    <t>CEAF</t>
  </si>
  <si>
    <t>(92)984130563</t>
  </si>
  <si>
    <t>joharafbc@gmail.com</t>
  </si>
  <si>
    <t>ALESSANDRO SAMARTIN DE GOUVEIA</t>
  </si>
  <si>
    <t>213.388-1 B</t>
  </si>
  <si>
    <t>SECRETARIA DE ESTADO DE EDUCAÇÃO E DESPORTO</t>
  </si>
  <si>
    <t>2019.028428</t>
  </si>
  <si>
    <t>27/08/2020 - DOE</t>
  </si>
  <si>
    <t>2020NE01600</t>
  </si>
  <si>
    <t>PT 0775/2020/SUBADM</t>
  </si>
  <si>
    <t>0015369A</t>
  </si>
  <si>
    <t>JONHSON BECKMAN CARDOSO</t>
  </si>
  <si>
    <t>SARGENTO PM</t>
  </si>
  <si>
    <t>SARGENTO DA POLICIA MILITAR</t>
  </si>
  <si>
    <t>(92) 99292-3496</t>
  </si>
  <si>
    <t>jonhsonbeckman@gmail.com</t>
  </si>
  <si>
    <t>199.692-4A</t>
  </si>
  <si>
    <t>2020.014213</t>
  </si>
  <si>
    <t>0014427A</t>
  </si>
  <si>
    <t>JOSMAR VIANA</t>
  </si>
  <si>
    <t>(92)99170-5148</t>
  </si>
  <si>
    <t>josmarviana@yahoo.com.br</t>
  </si>
  <si>
    <t>0013366A</t>
  </si>
  <si>
    <t>JOYCE DA ROCHA RAMOS SILVA</t>
  </si>
  <si>
    <t xml:space="preserve">(92) 99134-8743 </t>
  </si>
  <si>
    <t>joycesilva@mpam.mp.br</t>
  </si>
  <si>
    <t>004377</t>
  </si>
  <si>
    <t xml:space="preserve">0014125A </t>
  </si>
  <si>
    <t>JULIANA PEREIRA DOS SANTOS</t>
  </si>
  <si>
    <t>PEDAGOGA</t>
  </si>
  <si>
    <t xml:space="preserve">ANDRÉ EPIFANIO MARTINS </t>
  </si>
  <si>
    <t>001.412-5 A</t>
  </si>
  <si>
    <t>SEMED</t>
  </si>
  <si>
    <t>2019.026664</t>
  </si>
  <si>
    <t>030/2020</t>
  </si>
  <si>
    <t>30/07/2020 – DOMPE</t>
  </si>
  <si>
    <t>2020NE00902</t>
  </si>
  <si>
    <t>PT 0378/2020/SUBADM</t>
  </si>
  <si>
    <t>0014036A</t>
  </si>
  <si>
    <t>JURACY MILLER FELIX</t>
  </si>
  <si>
    <t>SERVIÇOS ADMINISTRATIVOS</t>
  </si>
  <si>
    <t>(97)99174-3289</t>
  </si>
  <si>
    <t>Jumiller.sam12@gmail.com</t>
  </si>
  <si>
    <t>1084321</t>
  </si>
  <si>
    <t>0013218A</t>
  </si>
  <si>
    <t>JUSSARA SILVA DA SILVA</t>
  </si>
  <si>
    <t>Promotoria de Justiça de Manaquiri</t>
  </si>
  <si>
    <t xml:space="preserve"> (92) 3363-1334
(92) 98448-4090</t>
  </si>
  <si>
    <t>jussara.s2.silva@gmail.com</t>
  </si>
  <si>
    <t>HILTON SERRA VIANA</t>
  </si>
  <si>
    <t>002942</t>
  </si>
  <si>
    <t>PREFEITURA MUNICIPAL DE MANAQUIRI</t>
  </si>
  <si>
    <t>2019.009444</t>
  </si>
  <si>
    <t>004/2020</t>
  </si>
  <si>
    <t>2020NE00307</t>
  </si>
  <si>
    <t>PT 0226/2020/SUBADM</t>
  </si>
  <si>
    <t xml:space="preserve">0013242A </t>
  </si>
  <si>
    <t>JUSSEFRANQUE DE SÁ ALVES</t>
  </si>
  <si>
    <t xml:space="preserve">AUXILIAR DE SERVIÇOS GERAIS </t>
  </si>
  <si>
    <t>Promotoria de Justiça de Nova Olinda do Norte</t>
  </si>
  <si>
    <t xml:space="preserve">(92) 3318-1579 
(92) 99142-2961 </t>
  </si>
  <si>
    <t>franquesa17@hotmail.com</t>
  </si>
  <si>
    <t>000095</t>
  </si>
  <si>
    <t>PREFEITURA MUNICIPAL DE NOVA OLINDA DO NORTE</t>
  </si>
  <si>
    <t>2019.017514</t>
  </si>
  <si>
    <t>017/2020</t>
  </si>
  <si>
    <t>12/05/2020 – DOMPE</t>
  </si>
  <si>
    <t>PT 0257/2020/SUBADM</t>
  </si>
  <si>
    <t>01/03/2020 a 03/05/2020</t>
  </si>
  <si>
    <t>2020.008682 - Termo de Convalidação Nº 004/2020</t>
  </si>
  <si>
    <t xml:space="preserve">0013153A </t>
  </si>
  <si>
    <t>KAISON DA SILVA LIMA</t>
  </si>
  <si>
    <t>GUARDA MUNICIPAL</t>
  </si>
  <si>
    <t>(97) 981212357</t>
  </si>
  <si>
    <t>002159</t>
  </si>
  <si>
    <t>0014613A</t>
  </si>
  <si>
    <t>KAMILLA DE ASSIS ALVES PEREIRA</t>
  </si>
  <si>
    <t>2020.021010 - Comunica alteração de nome</t>
  </si>
  <si>
    <t>0014729A</t>
  </si>
  <si>
    <t>KEDMA SINARA SANTOS DO NASCIMENTO</t>
  </si>
  <si>
    <t>Promotoria de Justiça de Benjamin Constant</t>
  </si>
  <si>
    <t>(97) 98802-8497</t>
  </si>
  <si>
    <t>kedmasinara@hotmail.com</t>
  </si>
  <si>
    <t>Eric Nunes Novaes Machado</t>
  </si>
  <si>
    <t>001.472-9 A</t>
  </si>
  <si>
    <t>PREFEITURA MUNICIPAL DE BENJAMIN CONSTANT</t>
  </si>
  <si>
    <t>2019.017423</t>
  </si>
  <si>
    <t>007/2020</t>
  </si>
  <si>
    <t>31/03/2020 – DOMPE</t>
  </si>
  <si>
    <t>PT 0207/2020/SUBADM</t>
  </si>
  <si>
    <t>KLEBERSON DE BELÉM CARDOSO</t>
  </si>
  <si>
    <t>(92) 99531-8785</t>
  </si>
  <si>
    <t>klebebetobelemcardoso@gmail.com</t>
  </si>
  <si>
    <t>JOÃO RIBEIRO GUIMARÃES NETTO</t>
  </si>
  <si>
    <t>086708</t>
  </si>
  <si>
    <t>2020.019908</t>
  </si>
  <si>
    <t>TA - 026/2020</t>
  </si>
  <si>
    <t>17/12/2020 - DOMPE</t>
  </si>
  <si>
    <t xml:space="preserve">0013188A </t>
  </si>
  <si>
    <t>KLELNYR LOBO COSTA</t>
  </si>
  <si>
    <t>Promotoria de Justiça de Humaitá</t>
  </si>
  <si>
    <t>(97) 3373-1370</t>
  </si>
  <si>
    <t>kleolobo@hotmail.com</t>
  </si>
  <si>
    <t>FABRÍCIO SANTOS ALMEIDA</t>
  </si>
  <si>
    <t>3996</t>
  </si>
  <si>
    <t>PREFEITURA MUNICIPAL DE HUMAITÁ</t>
  </si>
  <si>
    <t>2020.002574</t>
  </si>
  <si>
    <t>020/2020</t>
  </si>
  <si>
    <t>20/05/2020 – DOMPE</t>
  </si>
  <si>
    <t xml:space="preserve">PT  0260/2020/SUBADM </t>
  </si>
  <si>
    <t xml:space="preserve">0013129A </t>
  </si>
  <si>
    <t>LEANDRO PINTO DOS SANTOS</t>
  </si>
  <si>
    <t>Promotoria de Justiça de Beruri</t>
  </si>
  <si>
    <t xml:space="preserve"> (92) 994503506</t>
  </si>
  <si>
    <t>promotoriadeberuri@gmail.com</t>
  </si>
  <si>
    <t>GERSON DE CASTRO COELHO (DESIGNADO)</t>
  </si>
  <si>
    <t>001358</t>
  </si>
  <si>
    <t>PREFEITURA MUNICIPAL DE BERURI</t>
  </si>
  <si>
    <t>2019.022985</t>
  </si>
  <si>
    <t>006/2020</t>
  </si>
  <si>
    <t>12/03/2020 – DOMPE</t>
  </si>
  <si>
    <t>PT 0156/2020/SUBADM</t>
  </si>
  <si>
    <t xml:space="preserve">0013080A </t>
  </si>
  <si>
    <t>LEICIANE GOMES DO NASCIMENTO</t>
  </si>
  <si>
    <t>(92) 992903299</t>
  </si>
  <si>
    <t>4203-8A</t>
  </si>
  <si>
    <t xml:space="preserve">0013277A </t>
  </si>
  <si>
    <t>LEILA CORREA DOS SANTOS</t>
  </si>
  <si>
    <t>(92)99139-9306</t>
  </si>
  <si>
    <t>leila.cs@outlook.com</t>
  </si>
  <si>
    <t>002087</t>
  </si>
  <si>
    <t xml:space="preserve">0014184A </t>
  </si>
  <si>
    <t>LUCIANA AUGUSTA DOS SANTOS</t>
  </si>
  <si>
    <t>Promotoria de Justiça de Careiro da Várzea</t>
  </si>
  <si>
    <t xml:space="preserve"> (92) 99146-7741</t>
  </si>
  <si>
    <t>luciana_augusta@live.com</t>
  </si>
  <si>
    <t>VIVALDO CASTRO DE SOUZA</t>
  </si>
  <si>
    <t>762</t>
  </si>
  <si>
    <t>PREFEITURA MUNICIPAL DE CAREIRO DA VÁRZEA</t>
  </si>
  <si>
    <t>2020.007013</t>
  </si>
  <si>
    <t>037/2020</t>
  </si>
  <si>
    <t xml:space="preserve">PT 0593/2020/SUBADM </t>
  </si>
  <si>
    <t xml:space="preserve">0014940A </t>
  </si>
  <si>
    <t>LUIS BRUNO DE SOUZA COBOS</t>
  </si>
  <si>
    <t>Promotoria de Justiça de Uarini</t>
  </si>
  <si>
    <t>(97) 98405-7581</t>
  </si>
  <si>
    <t>luis.bru@hotmail.com</t>
  </si>
  <si>
    <t>GUSTAVO VAN DER LAARS</t>
  </si>
  <si>
    <t>3479</t>
  </si>
  <si>
    <t>PREFEITURA MUNICIPAL DE UARINI</t>
  </si>
  <si>
    <t>2019.026523</t>
  </si>
  <si>
    <t>027/2020</t>
  </si>
  <si>
    <t>10/08/2020 – DOMPE</t>
  </si>
  <si>
    <t>2020NE00829</t>
  </si>
  <si>
    <t>PT 0391/2020/SUBADM</t>
  </si>
  <si>
    <t xml:space="preserve">0014796A </t>
  </si>
  <si>
    <t>MANOEL DAVI DOS SANTOS</t>
  </si>
  <si>
    <t>001442</t>
  </si>
  <si>
    <t>27/04/2020 - DOMPE</t>
  </si>
  <si>
    <t xml:space="preserve">0014290A </t>
  </si>
  <si>
    <t>MANUEL DE OLIVEIRA DOS SANTOS</t>
  </si>
  <si>
    <t>FISCAL DO MEIO AMBIENTE</t>
  </si>
  <si>
    <t>Promotoria de Justiça de Manicoré</t>
  </si>
  <si>
    <t>(97) 98803-8367</t>
  </si>
  <si>
    <t>ELANDERSON LIMA DUARTE</t>
  </si>
  <si>
    <t>000177</t>
  </si>
  <si>
    <t>PREFEITURA MUNICIPAL DE MANICORÉ</t>
  </si>
  <si>
    <t>2020.002027</t>
  </si>
  <si>
    <t>014/2020</t>
  </si>
  <si>
    <t>26/05/2020 – DOMPE</t>
  </si>
  <si>
    <t xml:space="preserve">PT 0268/2020/SUBADM </t>
  </si>
  <si>
    <t>28/26/2022</t>
  </si>
  <si>
    <t xml:space="preserve">0014095A </t>
  </si>
  <si>
    <t>MARCIA CRISTINA NUNES PERRONE</t>
  </si>
  <si>
    <t>(92) 99141-8079</t>
  </si>
  <si>
    <t>marciacristina.nunesperrone@hotmail.com</t>
  </si>
  <si>
    <t>000116</t>
  </si>
  <si>
    <t>0013285A</t>
  </si>
  <si>
    <t>MARI JANE MONTEIRO GONZAGA</t>
  </si>
  <si>
    <t>DIGITADORA</t>
  </si>
  <si>
    <t>(92) 99496-4748</t>
  </si>
  <si>
    <t>ythaloy@hotmail.com</t>
  </si>
  <si>
    <t>002709</t>
  </si>
  <si>
    <t xml:space="preserve">0015113A </t>
  </si>
  <si>
    <t>MARIA ALDA LIMA DA SILVA</t>
  </si>
  <si>
    <t xml:space="preserve">AUX. DE SERVIÇOS GERAIS </t>
  </si>
  <si>
    <t>(97) 99166-2409</t>
  </si>
  <si>
    <t>148</t>
  </si>
  <si>
    <t xml:space="preserve">0013293A </t>
  </si>
  <si>
    <t>MARIA CÉLIA SERAFIM DA COSTA</t>
  </si>
  <si>
    <t>(92) 99103-1133</t>
  </si>
  <si>
    <t>celiaserafimcosta@gmail.com</t>
  </si>
  <si>
    <t>000943</t>
  </si>
  <si>
    <t xml:space="preserve">0013390A </t>
  </si>
  <si>
    <t>MARIA DE OLIVEIRA LUZ</t>
  </si>
  <si>
    <t>(97) 993124398
(97) 984084414</t>
  </si>
  <si>
    <t>012041</t>
  </si>
  <si>
    <t xml:space="preserve">0012947A </t>
  </si>
  <si>
    <t>MARIA DIANA SILVA DE SOUZA</t>
  </si>
  <si>
    <t>Promotoria de Justiça de Jutaí</t>
  </si>
  <si>
    <t>dianasouza@mpam.mp.br</t>
  </si>
  <si>
    <t>000956</t>
  </si>
  <si>
    <t>PREFEITURA MUNICIPAL DE JUTAÍ</t>
  </si>
  <si>
    <t>2020.009369</t>
  </si>
  <si>
    <t>035/2020</t>
  </si>
  <si>
    <t xml:space="preserve">PT 0557/2020/SUBADM </t>
  </si>
  <si>
    <t xml:space="preserve">0014222A </t>
  </si>
  <si>
    <t>MARIA DO SOCORRO BRITO VASCONCELOS</t>
  </si>
  <si>
    <t>ASSESSOR II</t>
  </si>
  <si>
    <t>(92)99458-7736</t>
  </si>
  <si>
    <t>mariavasconcelos@mpam.mp.br</t>
  </si>
  <si>
    <t>184.255-2 C</t>
  </si>
  <si>
    <t xml:space="preserve">0014540A </t>
  </si>
  <si>
    <t>MARIA DO SOCORRO DA SILVA GASTINO</t>
  </si>
  <si>
    <t>(97) 981171088</t>
  </si>
  <si>
    <t>003636</t>
  </si>
  <si>
    <t xml:space="preserve">0013030A </t>
  </si>
  <si>
    <t>MARIA LOURDES ANDRADE DE OLIVEIRA</t>
  </si>
  <si>
    <t>(97)99156-0844</t>
  </si>
  <si>
    <t>000821</t>
  </si>
  <si>
    <t>2020.021403 - Aviso de férias de 01/12/2020 a 31/12/2020</t>
  </si>
  <si>
    <t xml:space="preserve">0013196A </t>
  </si>
  <si>
    <t>MARIA NATÁLIA GONÇALVES DE ALMEIDA</t>
  </si>
  <si>
    <t>SERVENTE</t>
  </si>
  <si>
    <t>2067</t>
  </si>
  <si>
    <t xml:space="preserve">0014630A </t>
  </si>
  <si>
    <t>MARIA TIANA DE OLIVEIRA BENEZAR</t>
  </si>
  <si>
    <t>Promotoria de Justiça de Rio Preto da Eva</t>
  </si>
  <si>
    <t xml:space="preserve">(92) 99474-4131
</t>
  </si>
  <si>
    <t>mtiana926@gmail.com</t>
  </si>
  <si>
    <t>5099</t>
  </si>
  <si>
    <t>PREFEITURA MUNICIPAL DE RIO PRETO DA EVA</t>
  </si>
  <si>
    <t>2019.016369</t>
  </si>
  <si>
    <t>010/2020</t>
  </si>
  <si>
    <t>30/03/2020 – DOMPE</t>
  </si>
  <si>
    <t xml:space="preserve">PT 
0196/2020/SUBADM </t>
  </si>
  <si>
    <t>2020.014233</t>
  </si>
  <si>
    <t xml:space="preserve">0014133A </t>
  </si>
  <si>
    <t>MARIANGELA AMAZONAS DE ALMEIDA</t>
  </si>
  <si>
    <t>Promotoria de Justiça de Silves</t>
  </si>
  <si>
    <t>99450-6813</t>
  </si>
  <si>
    <t>002601</t>
  </si>
  <si>
    <t>PREFEITURA MUNICIPAL DE SILVES</t>
  </si>
  <si>
    <t>2020.007022</t>
  </si>
  <si>
    <t>036/2020</t>
  </si>
  <si>
    <t>PT 0592/2020/SUBADM</t>
  </si>
  <si>
    <t>0014397A</t>
  </si>
  <si>
    <t>MARIO AUGUSTO DOURADO MENEZES</t>
  </si>
  <si>
    <t>(92)99178-3035</t>
  </si>
  <si>
    <t>marioselva21@yahoo.com.br</t>
  </si>
  <si>
    <t xml:space="preserve">0014230A </t>
  </si>
  <si>
    <t>MATHILDE ESTHER BEMERGUY EZAGUY</t>
  </si>
  <si>
    <t>(92)98146-0955</t>
  </si>
  <si>
    <t>mathildeezaguy@mpam.mp.br</t>
  </si>
  <si>
    <t>189.263-0 F</t>
  </si>
  <si>
    <t xml:space="preserve">0014311A </t>
  </si>
  <si>
    <t>MELISSA MACIEL TAVEIRA</t>
  </si>
  <si>
    <t xml:space="preserve"> (92) 99152-8288</t>
  </si>
  <si>
    <t>meltaveira@hotmail.com</t>
  </si>
  <si>
    <t>ANDRÉ VIRGÍLIO BELOTA SEFFAIR</t>
  </si>
  <si>
    <t>166.769-6 B</t>
  </si>
  <si>
    <t>2019.028416</t>
  </si>
  <si>
    <t>1º TA - 001/2018</t>
  </si>
  <si>
    <t>08/07/2020 – DOE</t>
  </si>
  <si>
    <t xml:space="preserve">PT 3235/2018/PGJ </t>
  </si>
  <si>
    <t xml:space="preserve">0012327A </t>
  </si>
  <si>
    <t>MILTON SPOSITO NETO</t>
  </si>
  <si>
    <t>(92)3625-1029</t>
  </si>
  <si>
    <t>miltonsposito@mpam.mp.br</t>
  </si>
  <si>
    <t>211.639-1 A</t>
  </si>
  <si>
    <t>2018.000929</t>
  </si>
  <si>
    <t>02/03/2018 – DOMPE</t>
  </si>
  <si>
    <t>2019NE000061</t>
  </si>
  <si>
    <t>PT 0122/2019/SUBADM</t>
  </si>
  <si>
    <t xml:space="preserve">0013978A </t>
  </si>
  <si>
    <t>MÍRIAN DE CARVALHO PONTES</t>
  </si>
  <si>
    <t>TÉCNICA ADMINISTRATIVA</t>
  </si>
  <si>
    <t>(97) 98101-8241
(97) 99196-9133</t>
  </si>
  <si>
    <t>mirianpontes@mpam.mp.br</t>
  </si>
  <si>
    <t xml:space="preserve">0013145A </t>
  </si>
  <si>
    <t>NILMA MONTEIRO SANTIAGO</t>
  </si>
  <si>
    <t>(92) 99435-4806</t>
  </si>
  <si>
    <t>nilmasantiago@hotmail.com</t>
  </si>
  <si>
    <t>001403</t>
  </si>
  <si>
    <t xml:space="preserve">0014892A </t>
  </si>
  <si>
    <t>OMILDA DA SILVA DE MENEZES</t>
  </si>
  <si>
    <t>Promotoria de Justiça de Santa Isabel do Rio Negro</t>
  </si>
  <si>
    <t>CLAÚDIO FACUNDO DE LIMA</t>
  </si>
  <si>
    <t>D.019.2A</t>
  </si>
  <si>
    <t xml:space="preserve">PREFEITURA MUNICIPAL DE SANTA ISABEL DO RIO NEGRO </t>
  </si>
  <si>
    <t>2020.002602</t>
  </si>
  <si>
    <t>039/2020</t>
  </si>
  <si>
    <t xml:space="preserve">12/2021/SUBADM </t>
  </si>
  <si>
    <t xml:space="preserve">0013005A </t>
  </si>
  <si>
    <t>ONILVANIA FERREIRA ASSUNÇÃO</t>
  </si>
  <si>
    <t>(97) 991755500</t>
  </si>
  <si>
    <t>mpcoari@gmail.com</t>
  </si>
  <si>
    <t>001754</t>
  </si>
  <si>
    <t>0013331A</t>
  </si>
  <si>
    <t>RAIMUNDO DA SILVA MELO</t>
  </si>
  <si>
    <t>(92) 99514-4217</t>
  </si>
  <si>
    <t>001466</t>
  </si>
  <si>
    <t>0015350A</t>
  </si>
  <si>
    <t>RAYSON RONNY RODRIGUES CORREIA</t>
  </si>
  <si>
    <t>(92) 99206-1041</t>
  </si>
  <si>
    <t>ronneysbp@gmail.com</t>
  </si>
  <si>
    <t>204.828-0A</t>
  </si>
  <si>
    <t xml:space="preserve">0013021A </t>
  </si>
  <si>
    <t>REGINA DE SOUSA RODRIGUES</t>
  </si>
  <si>
    <t>(92) 993557212</t>
  </si>
  <si>
    <t>larodrigues26@outlook.com</t>
  </si>
  <si>
    <t>3462-8A</t>
  </si>
  <si>
    <t>023/2020</t>
  </si>
  <si>
    <t>2020NE00672</t>
  </si>
  <si>
    <t xml:space="preserve">PT 0280/2020/SUBADM </t>
  </si>
  <si>
    <t xml:space="preserve">0014974A </t>
  </si>
  <si>
    <t>REGINA PEDRINA ARAGÃO SALES</t>
  </si>
  <si>
    <t>D.097.5A</t>
  </si>
  <si>
    <t>03/12 - Aguardando assinatura da prefeitura</t>
  </si>
  <si>
    <t xml:space="preserve">0013099A </t>
  </si>
  <si>
    <t>REGINA SILVA DAMASCENO REIS</t>
  </si>
  <si>
    <t xml:space="preserve">AGENTE ADMINISTRATIVO </t>
  </si>
  <si>
    <t>(92) 991237582</t>
  </si>
  <si>
    <t>rreis9@hotmail.com</t>
  </si>
  <si>
    <t>643-2A</t>
  </si>
  <si>
    <t>0014419A</t>
  </si>
  <si>
    <t>RODRIGO FERREIRA DE PADUA</t>
  </si>
  <si>
    <t>(92)99402-6932</t>
  </si>
  <si>
    <t>padur.rodrigo@hotmail.com</t>
  </si>
  <si>
    <t xml:space="preserve">0013234A </t>
  </si>
  <si>
    <t>RONALDO MANGABEIRA DO NASCIMENTO</t>
  </si>
  <si>
    <t>MONITOR</t>
  </si>
  <si>
    <t>ronaldomangabeira@mpam.mp.br</t>
  </si>
  <si>
    <t>Bruno Batista da Silva</t>
  </si>
  <si>
    <t>1001018</t>
  </si>
  <si>
    <t xml:space="preserve">0013200A </t>
  </si>
  <si>
    <t>ROSALINA SILVA DE FARIAS</t>
  </si>
  <si>
    <t>3302</t>
  </si>
  <si>
    <t>0014451A</t>
  </si>
  <si>
    <t>ROSÂNGELA BASTOS DE MOURA</t>
  </si>
  <si>
    <t>Promotoria de Justiça de Anori</t>
  </si>
  <si>
    <t>(92) 99329-4786</t>
  </si>
  <si>
    <t>rosangelabastos.am@hotmail.com</t>
  </si>
  <si>
    <t>KLEYSON BARROSO</t>
  </si>
  <si>
    <t>002191</t>
  </si>
  <si>
    <t>PREFEITURA MUNICIPAL DE ANORI</t>
  </si>
  <si>
    <t>2020.010071</t>
  </si>
  <si>
    <t>044/2020</t>
  </si>
  <si>
    <t>13/01/2021 - DOMPE</t>
  </si>
  <si>
    <t xml:space="preserve">PT 
 30/2021/SUBADM </t>
  </si>
  <si>
    <t>21/12/2020 - Aguardando DOMPE e PT</t>
  </si>
  <si>
    <t>0014966A</t>
  </si>
  <si>
    <t>ROSICLAUDIO SANTOS DA ROCHA</t>
  </si>
  <si>
    <t>(97) 99142-4097 (97) 99194-4878 (Rh pref.)</t>
  </si>
  <si>
    <t>prefdelabrea.rh@hotmail.com</t>
  </si>
  <si>
    <t>RODRIGO NICOLETTI</t>
  </si>
  <si>
    <t>1123-1</t>
  </si>
  <si>
    <t xml:space="preserve">0014770A </t>
  </si>
  <si>
    <t>ROSYKELLEN DOS SANTOS SAMPAIO</t>
  </si>
  <si>
    <t>PROFESSOR(A)</t>
  </si>
  <si>
    <t>(97) 3331-1510</t>
  </si>
  <si>
    <t>000819-1</t>
  </si>
  <si>
    <t>2019.017590</t>
  </si>
  <si>
    <t>013/2020</t>
  </si>
  <si>
    <t>PT 0225/2020/SUBADM</t>
  </si>
  <si>
    <t>SUSPENSO</t>
  </si>
  <si>
    <t>Servidora pediu desligamento da comarca. promotor comunicou em 19.01.2021</t>
  </si>
  <si>
    <t xml:space="preserve">0014010A </t>
  </si>
  <si>
    <t>SANDRA MARIA DA SILVA VASCONCELOS</t>
  </si>
  <si>
    <t>SERVIÇOS AUXILIARES ADMINISTRATIVOS E SEGURANÇA</t>
  </si>
  <si>
    <t xml:space="preserve"> (97) 99162-5944
(97) 98804-3940</t>
  </si>
  <si>
    <t>sandra-vasconcelos23@hotmail.com</t>
  </si>
  <si>
    <t xml:space="preserve">0006902A </t>
  </si>
  <si>
    <t>SÉRGIO VASCONCELOS DOS SANTOS</t>
  </si>
  <si>
    <t>(92) 991010591</t>
  </si>
  <si>
    <t>sergio.iri@hotmail.com</t>
  </si>
  <si>
    <t>690-2A</t>
  </si>
  <si>
    <t>0015210A</t>
  </si>
  <si>
    <t>SILVANI LUIZ SANTANA DE SA</t>
  </si>
  <si>
    <t>(97) 98400-9372</t>
  </si>
  <si>
    <t>sil10brasil@hotmail.com</t>
  </si>
  <si>
    <t>2223</t>
  </si>
  <si>
    <t xml:space="preserve">0013358A </t>
  </si>
  <si>
    <t>SIPRIANO RIBEIRO COELHO</t>
  </si>
  <si>
    <t xml:space="preserve">(92) 99131-8174 </t>
  </si>
  <si>
    <t>siprianocoelho@mpam.mp.br</t>
  </si>
  <si>
    <t>004391</t>
  </si>
  <si>
    <t xml:space="preserve">0014249A </t>
  </si>
  <si>
    <t>SUZANA FLEURY MENDES DA SILVA</t>
  </si>
  <si>
    <t>(92)99987-4674</t>
  </si>
  <si>
    <t>suzanasilva@mpam.mp.br</t>
  </si>
  <si>
    <t>238.908-8 B</t>
  </si>
  <si>
    <t>0013340A</t>
  </si>
  <si>
    <t>TÂNIA CAMPOS DE ASSIS</t>
  </si>
  <si>
    <t>(92) 99119-6443</t>
  </si>
  <si>
    <t>taniaassis@mpam.mp.br</t>
  </si>
  <si>
    <t>000097</t>
  </si>
  <si>
    <t xml:space="preserve">0013137A </t>
  </si>
  <si>
    <t>TAYLON SILVA LIMA</t>
  </si>
  <si>
    <t>Promotoria de Justiça de Borba</t>
  </si>
  <si>
    <t xml:space="preserve"> (92) 993348222
(92) 98842-5198</t>
  </si>
  <si>
    <t>tlimapellegue@hotmail.com</t>
  </si>
  <si>
    <t>LEONARDO TUPINAMBÁ DO VALLE</t>
  </si>
  <si>
    <t>007614</t>
  </si>
  <si>
    <t>PREFEITURA MUNICIPAL DE BORBA</t>
  </si>
  <si>
    <t>2019.026460</t>
  </si>
  <si>
    <t>019/2020</t>
  </si>
  <si>
    <t>01/06/2020 – DOMPE</t>
  </si>
  <si>
    <t>PT 0281/2020/SUBADM</t>
  </si>
  <si>
    <t xml:space="preserve">0013951A </t>
  </si>
  <si>
    <t>ULISSES DA SILVA BATALHA</t>
  </si>
  <si>
    <t>(97) 98100-0746</t>
  </si>
  <si>
    <t>ulisses_batalha@hotmail.com</t>
  </si>
  <si>
    <t>000077</t>
  </si>
  <si>
    <t>0015334A</t>
  </si>
  <si>
    <t>ULISSES HERMESON CASTRO DE FARIAS</t>
  </si>
  <si>
    <t>EDITOR DE IMAGENS</t>
  </si>
  <si>
    <t>ASCOM</t>
  </si>
  <si>
    <t>(92) 99281-7951</t>
  </si>
  <si>
    <t>ulisses.cfarias@gmail.com</t>
  </si>
  <si>
    <t>ARNOLDO ARAUJO DOS SANTOS</t>
  </si>
  <si>
    <t>100.715-7B</t>
  </si>
  <si>
    <t>FUNDAÇÃO DE TELEVISÃO E RÁDIO CULTURA DO AMAZONAS</t>
  </si>
  <si>
    <t>2020.003122</t>
  </si>
  <si>
    <t>DECRETO 12 DE AGOSTO 2020</t>
  </si>
  <si>
    <t>25/08/2020 – DOMPE</t>
  </si>
  <si>
    <t>PT 0432/2020/SUBADM</t>
  </si>
  <si>
    <t>0015180A</t>
  </si>
  <si>
    <t xml:space="preserve">VANIR CÉSAR MARTINS NOGUEIRA </t>
  </si>
  <si>
    <t>ANALISTA JUDICIÁRIO</t>
  </si>
  <si>
    <t>ASSESSOR JURÍDICO DE
PROCURADOR DE JUSTIÇA</t>
  </si>
  <si>
    <t>4ª Procuradoria de Justiça</t>
  </si>
  <si>
    <t>(92) 99986-2564</t>
  </si>
  <si>
    <t>vanirm@msn.com</t>
  </si>
  <si>
    <t xml:space="preserve">TRIBUNAL DE JUSTIÇA DO ESTADO DE RORAIMA </t>
  </si>
  <si>
    <t>2020.005525</t>
  </si>
  <si>
    <t>ATO 253/2019/PGJ</t>
  </si>
  <si>
    <t>24/04/2020 – DJE RR</t>
  </si>
  <si>
    <t>PT 0242/2020/SUBADM</t>
  </si>
  <si>
    <t xml:space="preserve">0013374A </t>
  </si>
  <si>
    <t>VIRGILINA DE SOUZA TORRES</t>
  </si>
  <si>
    <t xml:space="preserve">(92) 99118-2228 </t>
  </si>
  <si>
    <t>virgilinatorres@mpam.mp.br</t>
  </si>
  <si>
    <t>000377</t>
  </si>
  <si>
    <t>0012980A</t>
  </si>
  <si>
    <t>ZULEIDE ALVES DE ARAÚJO</t>
  </si>
  <si>
    <t>ZELADORA</t>
  </si>
  <si>
    <t>(97)99181-5875</t>
  </si>
  <si>
    <t>00784</t>
  </si>
  <si>
    <t>2020.023146 - Aviso de férias de 16/12/2020 a 14/01/2021</t>
  </si>
  <si>
    <t>0015687A</t>
  </si>
  <si>
    <t>LEANDRO BENICIO LIRA</t>
  </si>
  <si>
    <t>POLICIAL MILITAR</t>
  </si>
  <si>
    <t>CABO</t>
  </si>
  <si>
    <t>ASSINT</t>
  </si>
  <si>
    <t>(92)99273-1280</t>
  </si>
  <si>
    <t>lbeniciol@hotmail.com</t>
  </si>
  <si>
    <t>2163349A</t>
  </si>
  <si>
    <t>10/12 - verificar processos (cadastrar gep)</t>
  </si>
  <si>
    <t>0015695A</t>
  </si>
  <si>
    <t>RAIMUNDO GOMES BENLOLO</t>
  </si>
  <si>
    <t>(92)98824-8022</t>
  </si>
  <si>
    <t>benloloveloso@gmail.com</t>
  </si>
  <si>
    <t>2288575A</t>
  </si>
  <si>
    <t>0015709A</t>
  </si>
  <si>
    <t>DAVI COSTA DE OLIVEIRA</t>
  </si>
  <si>
    <t>(92)99106-2653</t>
  </si>
  <si>
    <t>sddavilira@gmail.com</t>
  </si>
  <si>
    <t>Convênio solicitados em processo (Novos ou adicionais)</t>
  </si>
  <si>
    <t>Barcelos</t>
  </si>
  <si>
    <t>2020.003568</t>
  </si>
  <si>
    <t>04/11 - Aguardando resposta da prefeitura
05/02 - Prefeitura não possui servidor no quadro de efetivos para o cargo solicitado</t>
  </si>
  <si>
    <t>DANIEL ROCHA DE OLIVEIRA</t>
  </si>
  <si>
    <t>002/2021</t>
  </si>
  <si>
    <t>01/03/2021 - DOMPE</t>
  </si>
  <si>
    <t xml:space="preserve">PT 157/2021/SUBADM </t>
  </si>
  <si>
    <t>Renovado em Mar/2021</t>
  </si>
  <si>
    <t>Prefeitura só respondeu em 25.02.2021</t>
  </si>
  <si>
    <t>2021.001505 - Aviso de férias - 01/02/2021 a 02/03/2021</t>
  </si>
  <si>
    <t>09/02/2021 - DOMPE</t>
  </si>
  <si>
    <t xml:space="preserve">PT 116/2021/SUBADM </t>
  </si>
  <si>
    <t>MARIA ETELVINA RODRIGUES LEITE</t>
  </si>
  <si>
    <t>AUX. DE SERVIÇOS MUNICIPAIS</t>
  </si>
  <si>
    <t>92-9534-7851</t>
  </si>
  <si>
    <t>teteleite36@gmail.com</t>
  </si>
  <si>
    <t>SÉRGIO MARTINS VERÇOSA</t>
  </si>
  <si>
    <t>2020.021910</t>
  </si>
  <si>
    <t>005/2021</t>
  </si>
  <si>
    <t>PT
174/2021/SUBADM</t>
  </si>
  <si>
    <t>2021.001741 - Período de férias 02/01/2021 a 03/02/2021</t>
  </si>
  <si>
    <t>LÉO RAIMUNDO DE LIMA HECK</t>
  </si>
  <si>
    <t>(97) 98407-2723 (97) 98807-4071</t>
  </si>
  <si>
    <t>leoheck345@gmail.com</t>
  </si>
  <si>
    <t xml:space="preserve"> SYLVIO HENRIQUE LORENA DUQUE ESTRADA</t>
  </si>
  <si>
    <t>1448-1</t>
  </si>
  <si>
    <t>2021.000794</t>
  </si>
  <si>
    <t>004/2021</t>
  </si>
  <si>
    <t>05/03/2021 - DOMPE</t>
  </si>
  <si>
    <t>2021.000179</t>
  </si>
  <si>
    <t>007/2021</t>
  </si>
  <si>
    <t>25/03/2021 - DOMPE</t>
  </si>
  <si>
    <t>PT  234/2021/SUBADM</t>
  </si>
  <si>
    <t>ONOFRE DE MELO SILVA</t>
  </si>
  <si>
    <t>(97) 981138954</t>
  </si>
  <si>
    <t>onofredemelomelo19719@gmail.com</t>
  </si>
  <si>
    <t>002302</t>
  </si>
  <si>
    <t>2020.020494</t>
  </si>
  <si>
    <t>006/2021</t>
  </si>
  <si>
    <t>22/03/2021 – DOMPE</t>
  </si>
  <si>
    <t>PT 
219/2021/SUBADM</t>
  </si>
  <si>
    <t>0015865A</t>
  </si>
  <si>
    <t>0015857A</t>
  </si>
  <si>
    <t>QUADRO DE SERVIDORES CEDIDOS PARA O MINISTÉRIO PÚBLICO</t>
  </si>
  <si>
    <t>JANEIRO/ 2021</t>
  </si>
  <si>
    <t>CARGO  DE ORIGEM</t>
  </si>
  <si>
    <t>FUNÇÃO / ATIVIDADE REALIZADA NO MP</t>
  </si>
  <si>
    <t>FUNÇÃO COMISSIONADA</t>
  </si>
  <si>
    <t>CESSÃO</t>
  </si>
  <si>
    <t>Total de servidores cedidos para o MP: 108 (Cento e oito)</t>
  </si>
  <si>
    <r>
      <rPr>
        <rFont val="Arial"/>
        <b/>
        <color rgb="FF000000"/>
        <sz val="12.0"/>
      </rPr>
      <t xml:space="preserve">Fonte: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</si>
  <si>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31/01/2021</t>
    </r>
  </si>
  <si>
    <r>
      <rPr>
        <rFont val="Arial"/>
        <b/>
        <color rgb="FF000000"/>
        <sz val="12.0"/>
      </rPr>
      <t>FUNDAMENTO LEGAL:</t>
    </r>
    <r>
      <rPr>
        <rFont val="Arial"/>
        <b val="0"/>
        <color rgb="FF000000"/>
        <sz val="12.0"/>
      </rPr>
      <t xml:space="preserve"> Resolução CNMP nº 86/2012, art 5º, inciso III, alínea “e”.</t>
    </r>
  </si>
  <si>
    <t>FEVEREIRO/2021</t>
  </si>
  <si>
    <t>Total de servidores cedidos para o MP: 102 (Cento e dois)</t>
  </si>
  <si>
    <r>
      <rPr>
        <rFont val="Arial"/>
        <b/>
        <color rgb="FF000000"/>
        <sz val="12.0"/>
      </rPr>
      <t xml:space="preserve">Fonte: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</si>
  <si>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28/02/2021</t>
    </r>
  </si>
  <si>
    <r>
      <rPr>
        <rFont val="Arial"/>
        <b/>
        <color rgb="FF000000"/>
        <sz val="12.0"/>
      </rPr>
      <t>FUNDAMENTO LEGAL:</t>
    </r>
    <r>
      <rPr>
        <rFont val="Arial"/>
        <b val="0"/>
        <color rgb="FF000000"/>
        <sz val="12.0"/>
      </rPr>
      <t xml:space="preserve"> Resolução CNMP nº 86/2012, art 5º, inciso III, alínea “e”.</t>
    </r>
  </si>
  <si>
    <t>MARÇO/2021</t>
  </si>
  <si>
    <t>Total de servidores cedidos para o MP: 106 (Cento e seis)</t>
  </si>
  <si>
    <r>
      <rPr>
        <rFont val="Arial"/>
        <b/>
        <color rgb="FF000000"/>
        <sz val="12.0"/>
      </rPr>
      <t xml:space="preserve">Fonte: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</si>
  <si>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31/03/2021</t>
    </r>
  </si>
  <si>
    <r>
      <rPr>
        <rFont val="Arial"/>
        <b/>
        <color rgb="FF000000"/>
        <sz val="12.0"/>
      </rPr>
      <t>FUNDAMENTO LEGAL:</t>
    </r>
    <r>
      <rPr>
        <rFont val="Arial"/>
        <b val="0"/>
        <color rgb="FF000000"/>
        <sz val="12.0"/>
      </rPr>
      <t xml:space="preserve"> Resolução CNMP nº 86/2012, art 5º, inciso III, alínea “e”.</t>
    </r>
  </si>
  <si>
    <r>
      <rPr>
        <rFont val="Arial"/>
        <b/>
        <color rgb="FF000000"/>
        <sz val="12.0"/>
      </rPr>
      <t xml:space="preserve">Fonte: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</si>
  <si>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31/03/2021</t>
    </r>
  </si>
  <si>
    <r>
      <rPr>
        <rFont val="Arial"/>
        <b/>
        <color rgb="FF000000"/>
        <sz val="12.0"/>
      </rPr>
      <t>FUNDAMENTO LEGAL:</t>
    </r>
    <r>
      <rPr>
        <rFont val="Arial"/>
        <b val="0"/>
        <color rgb="FF000000"/>
        <sz val="12.0"/>
      </rPr>
      <t xml:space="preserve"> Resolução CNMP nº 86/2012, art 5º, inciso III, alínea “e”.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</si>
</sst>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MM/DD/YY"/>
    <numFmt numFmtId="165" formatCode="dd/MM/yyyy"/>
    <numFmt numFmtId="166" formatCode="&quot;(99)9999-9999&quot;"/>
    <numFmt numFmtId="167" formatCode="dd/mm/yyyy"/>
    <numFmt numFmtId="168" formatCode="d/m/yyyy"/>
    <numFmt numFmtId="169" formatCode="mm/yyyy"/>
    <numFmt numFmtId="170" formatCode="&quot;(99) 99999-9999&quot;"/>
    <numFmt numFmtId="171" formatCode="yyyy-m"/>
  </numFmts>
  <fonts count="13">
    <font>
      <sz val="11.0"/>
      <color rgb="FF000000"/>
      <name val="Calibri"/>
    </font>
    <font>
      <b/>
      <sz val="12.0"/>
      <color rgb="FF000000"/>
      <name val="Arial"/>
    </font>
    <font>
      <b/>
      <sz val="18.0"/>
      <color rgb="FF000000"/>
      <name val="Arial"/>
    </font>
    <font/>
    <font>
      <b/>
      <sz val="14.0"/>
      <color rgb="FF000000"/>
      <name val="Arial"/>
    </font>
    <font>
      <b/>
      <sz val="12.0"/>
      <color rgb="FFFFFFFF"/>
      <name val="Arial"/>
    </font>
    <font>
      <sz val="12.0"/>
      <color rgb="FF000000"/>
      <name val="Arial"/>
    </font>
    <font>
      <sz val="12.0"/>
      <color theme="1"/>
      <name val="Arial"/>
    </font>
    <font>
      <b/>
      <u/>
      <sz val="12.0"/>
      <color rgb="FF000000"/>
      <name val="Arial"/>
    </font>
    <font>
      <b/>
      <sz val="12.0"/>
      <color theme="1"/>
      <name val="Arial"/>
    </font>
    <font>
      <sz val="12.0"/>
      <color rgb="FFFF0000"/>
      <name val="Arial"/>
    </font>
    <font>
      <b/>
      <sz val="12.0"/>
      <color rgb="FFFF0000"/>
      <name val="Arial"/>
    </font>
    <font>
      <b/>
      <sz val="16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  <fill>
      <patternFill patternType="solid">
        <fgColor rgb="FFB7B7B7"/>
        <bgColor rgb="FFB7B7B7"/>
      </patternFill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23">
    <border/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readingOrder="0" shrinkToFit="0" vertical="center" wrapText="1"/>
    </xf>
    <xf borderId="3" fillId="0" fontId="3" numFmtId="0" xfId="0" applyBorder="1" applyFont="1"/>
    <xf quotePrefix="1" borderId="3" fillId="0" fontId="2" numFmtId="0" xfId="0" applyAlignment="1" applyBorder="1" applyFont="1">
      <alignment horizontal="center" readingOrder="0" shrinkToFit="0" vertical="center" wrapText="1"/>
    </xf>
    <xf borderId="4" fillId="0" fontId="3" numFmtId="0" xfId="0" applyBorder="1" applyFont="1"/>
    <xf borderId="2" fillId="0" fontId="4" numFmtId="164" xfId="0" applyAlignment="1" applyBorder="1" applyFont="1" applyNumberForma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2" fontId="5" numFmtId="0" xfId="0" applyAlignment="1" applyBorder="1" applyFill="1" applyFont="1">
      <alignment horizontal="center" shrinkToFit="0" vertical="center" wrapText="1"/>
    </xf>
    <xf borderId="11" fillId="2" fontId="5" numFmtId="0" xfId="0" applyAlignment="1" applyBorder="1" applyFont="1">
      <alignment horizontal="center" shrinkToFit="0" vertical="center" wrapText="1"/>
    </xf>
    <xf borderId="10" fillId="0" fontId="6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readingOrder="0" shrinkToFit="0" vertical="center" wrapText="1"/>
    </xf>
    <xf borderId="10" fillId="0" fontId="7" numFmtId="165" xfId="0" applyAlignment="1" applyBorder="1" applyFont="1" applyNumberFormat="1">
      <alignment horizontal="center" readingOrder="0" shrinkToFit="0" vertical="center" wrapText="1"/>
    </xf>
    <xf borderId="10" fillId="0" fontId="6" numFmtId="165" xfId="0" applyAlignment="1" applyBorder="1" applyFont="1" applyNumberFormat="1">
      <alignment horizontal="center" readingOrder="0" shrinkToFit="0" vertical="center" wrapText="1"/>
    </xf>
    <xf borderId="10" fillId="0" fontId="6" numFmtId="0" xfId="0" applyAlignment="1" applyBorder="1" applyFont="1">
      <alignment horizontal="center" readingOrder="0" shrinkToFit="0" vertical="center" wrapText="1"/>
    </xf>
    <xf borderId="10" fillId="0" fontId="7" numFmtId="165" xfId="0" applyAlignment="1" applyBorder="1" applyFont="1" applyNumberFormat="1">
      <alignment horizontal="center" shrinkToFit="0" vertical="center" wrapText="1"/>
    </xf>
    <xf borderId="10" fillId="0" fontId="6" numFmtId="164" xfId="0" applyAlignment="1" applyBorder="1" applyFont="1" applyNumberFormat="1">
      <alignment horizontal="center" shrinkToFit="0" vertical="center" wrapText="1"/>
    </xf>
    <xf borderId="0" fillId="3" fontId="1" numFmtId="0" xfId="0" applyAlignment="1" applyFill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left" readingOrder="0" shrinkToFit="0" vertical="center" wrapText="0"/>
    </xf>
    <xf borderId="0" fillId="0" fontId="6" numFmtId="0" xfId="0" applyAlignment="1" applyFont="1">
      <alignment horizontal="left" shrinkToFit="0" vertical="bottom" wrapText="0"/>
    </xf>
    <xf borderId="0" fillId="0" fontId="6" numFmtId="0" xfId="0" applyAlignment="1" applyFont="1">
      <alignment shrinkToFit="0" vertical="bottom" wrapText="0"/>
    </xf>
    <xf borderId="12" fillId="0" fontId="1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  <xf borderId="13" fillId="2" fontId="5" numFmtId="0" xfId="0" applyAlignment="1" applyBorder="1" applyFont="1">
      <alignment horizontal="center" readingOrder="0" shrinkToFit="0" vertical="center" wrapText="1"/>
    </xf>
    <xf borderId="13" fillId="2" fontId="5" numFmtId="0" xfId="0" applyAlignment="1" applyBorder="1" applyFont="1">
      <alignment horizontal="center" shrinkToFit="0" vertical="center" wrapText="1"/>
    </xf>
    <xf borderId="14" fillId="2" fontId="5" numFmtId="0" xfId="0" applyAlignment="1" applyBorder="1" applyFont="1">
      <alignment horizontal="center" shrinkToFit="0" vertical="center" wrapText="1"/>
    </xf>
    <xf borderId="10" fillId="2" fontId="5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bottom" wrapText="0"/>
    </xf>
    <xf borderId="13" fillId="4" fontId="1" numFmtId="0" xfId="0" applyAlignment="1" applyBorder="1" applyFill="1" applyFont="1">
      <alignment horizontal="center" shrinkToFit="0" vertical="center" wrapText="1"/>
    </xf>
    <xf borderId="13" fillId="4" fontId="1" numFmtId="0" xfId="0" applyAlignment="1" applyBorder="1" applyFont="1">
      <alignment horizontal="center" readingOrder="0" shrinkToFit="0" vertical="center" wrapText="1"/>
    </xf>
    <xf borderId="13" fillId="4" fontId="1" numFmtId="166" xfId="0" applyAlignment="1" applyBorder="1" applyFont="1" applyNumberFormat="1">
      <alignment horizontal="center" shrinkToFit="0" vertical="center" wrapText="1"/>
    </xf>
    <xf borderId="13" fillId="0" fontId="6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readingOrder="0" shrinkToFit="0" vertical="center" wrapText="1"/>
    </xf>
    <xf borderId="13" fillId="0" fontId="6" numFmtId="165" xfId="0" applyAlignment="1" applyBorder="1" applyFont="1" applyNumberFormat="1">
      <alignment horizontal="center" shrinkToFit="0" vertical="center" wrapText="1"/>
    </xf>
    <xf borderId="14" fillId="4" fontId="1" numFmtId="0" xfId="0" applyAlignment="1" applyBorder="1" applyFont="1">
      <alignment horizontal="center" shrinkToFit="0" vertical="center" wrapText="1"/>
    </xf>
    <xf borderId="10" fillId="4" fontId="1" numFmtId="0" xfId="0" applyAlignment="1" applyBorder="1" applyFont="1">
      <alignment horizontal="center" readingOrder="0" shrinkToFit="0" vertical="center" wrapText="1"/>
    </xf>
    <xf borderId="10" fillId="4" fontId="1" numFmtId="165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bottom" wrapText="0"/>
    </xf>
    <xf borderId="13" fillId="0" fontId="6" numFmtId="165" xfId="0" applyAlignment="1" applyBorder="1" applyFont="1" applyNumberFormat="1">
      <alignment horizontal="center" readingOrder="0" shrinkToFit="0" vertical="center" wrapText="1"/>
    </xf>
    <xf borderId="13" fillId="4" fontId="1" numFmtId="166" xfId="0" applyAlignment="1" applyBorder="1" applyFont="1" applyNumberFormat="1">
      <alignment horizontal="center" readingOrder="0" shrinkToFit="0" vertical="center" wrapText="1"/>
    </xf>
    <xf borderId="13" fillId="4" fontId="1" numFmtId="49" xfId="0" applyAlignment="1" applyBorder="1" applyFont="1" applyNumberFormat="1">
      <alignment horizontal="center" readingOrder="0" shrinkToFit="0" vertical="center" wrapText="1"/>
    </xf>
    <xf quotePrefix="1" borderId="13" fillId="0" fontId="6" numFmtId="0" xfId="0" applyAlignment="1" applyBorder="1" applyFont="1">
      <alignment horizontal="center" readingOrder="0" shrinkToFit="0" vertical="center" wrapText="1"/>
    </xf>
    <xf borderId="13" fillId="4" fontId="8" numFmtId="0" xfId="0" applyAlignment="1" applyBorder="1" applyFont="1">
      <alignment horizontal="center" shrinkToFit="0" vertical="center" wrapText="1"/>
    </xf>
    <xf borderId="13" fillId="4" fontId="1" numFmtId="49" xfId="0" applyAlignment="1" applyBorder="1" applyFont="1" applyNumberFormat="1">
      <alignment horizontal="center" shrinkToFit="0" vertical="center" wrapText="1"/>
    </xf>
    <xf borderId="14" fillId="0" fontId="6" numFmtId="0" xfId="0" applyAlignment="1" applyBorder="1" applyFont="1">
      <alignment horizontal="center" shrinkToFit="0" vertical="center" wrapText="1"/>
    </xf>
    <xf quotePrefix="1" borderId="13" fillId="0" fontId="6" numFmtId="0" xfId="0" applyAlignment="1" applyBorder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bottom" wrapText="0"/>
    </xf>
    <xf quotePrefix="1" borderId="13" fillId="5" fontId="6" numFmtId="0" xfId="0" applyAlignment="1" applyBorder="1" applyFill="1" applyFont="1">
      <alignment horizontal="center" readingOrder="0" shrinkToFit="0" vertical="center" wrapText="1"/>
    </xf>
    <xf borderId="13" fillId="5" fontId="6" numFmtId="0" xfId="0" applyAlignment="1" applyBorder="1" applyFont="1">
      <alignment horizontal="center" readingOrder="0" shrinkToFit="0" vertical="center" wrapText="1"/>
    </xf>
    <xf borderId="14" fillId="4" fontId="1" numFmtId="0" xfId="0" applyAlignment="1" applyBorder="1" applyFont="1">
      <alignment horizontal="center" readingOrder="0" shrinkToFit="0" vertical="center" wrapText="1"/>
    </xf>
    <xf borderId="10" fillId="4" fontId="1" numFmtId="0" xfId="0" applyAlignment="1" applyBorder="1" applyFont="1">
      <alignment horizontal="center" shrinkToFit="0" vertical="center" wrapText="1"/>
    </xf>
    <xf borderId="13" fillId="4" fontId="9" numFmtId="0" xfId="0" applyAlignment="1" applyBorder="1" applyFont="1">
      <alignment horizontal="center" shrinkToFit="0" vertical="center" wrapText="1"/>
    </xf>
    <xf borderId="13" fillId="4" fontId="9" numFmtId="0" xfId="0" applyAlignment="1" applyBorder="1" applyFont="1">
      <alignment horizontal="center" readingOrder="0" shrinkToFit="0" vertical="center" wrapText="1"/>
    </xf>
    <xf borderId="13" fillId="4" fontId="9" numFmtId="166" xfId="0" applyAlignment="1" applyBorder="1" applyFont="1" applyNumberFormat="1">
      <alignment horizontal="center" shrinkToFit="0" vertical="center" wrapText="1"/>
    </xf>
    <xf borderId="13" fillId="4" fontId="9" numFmtId="49" xfId="0" applyAlignment="1" applyBorder="1" applyFont="1" applyNumberFormat="1">
      <alignment horizontal="center" shrinkToFit="0" vertical="center" wrapText="1"/>
    </xf>
    <xf borderId="13" fillId="0" fontId="10" numFmtId="0" xfId="0" applyAlignment="1" applyBorder="1" applyFont="1">
      <alignment horizontal="center" readingOrder="0" shrinkToFit="0" vertical="center" wrapText="1"/>
    </xf>
    <xf borderId="13" fillId="0" fontId="10" numFmtId="0" xfId="0" applyAlignment="1" applyBorder="1" applyFont="1">
      <alignment horizontal="center" shrinkToFit="0" vertical="center" wrapText="1"/>
    </xf>
    <xf borderId="10" fillId="4" fontId="1" numFmtId="165" xfId="0" applyAlignment="1" applyBorder="1" applyFont="1" applyNumberFormat="1">
      <alignment horizontal="center" readingOrder="0" shrinkToFit="0" vertical="center" wrapText="1"/>
    </xf>
    <xf borderId="13" fillId="0" fontId="6" numFmtId="3" xfId="0" applyAlignment="1" applyBorder="1" applyFont="1" applyNumberFormat="1">
      <alignment horizontal="center" readingOrder="0" shrinkToFit="0" vertical="center" wrapText="1"/>
    </xf>
    <xf borderId="13" fillId="0" fontId="6" numFmtId="167" xfId="0" applyAlignment="1" applyBorder="1" applyFont="1" applyNumberFormat="1">
      <alignment horizontal="center" readingOrder="0" shrinkToFit="0" vertical="center" wrapText="1"/>
    </xf>
    <xf borderId="13" fillId="0" fontId="6" numFmtId="168" xfId="0" applyAlignment="1" applyBorder="1" applyFont="1" applyNumberFormat="1">
      <alignment horizontal="center" readingOrder="0" shrinkToFit="0" vertical="center" wrapText="1"/>
    </xf>
    <xf borderId="13" fillId="0" fontId="6" numFmtId="169" xfId="0" applyAlignment="1" applyBorder="1" applyFont="1" applyNumberFormat="1">
      <alignment horizontal="center" readingOrder="0" shrinkToFit="0" vertical="center" wrapText="1"/>
    </xf>
    <xf borderId="13" fillId="5" fontId="6" numFmtId="0" xfId="0" applyAlignment="1" applyBorder="1" applyFont="1">
      <alignment horizontal="center" readingOrder="0" vertical="center"/>
    </xf>
    <xf borderId="13" fillId="4" fontId="11" numFmtId="0" xfId="0" applyAlignment="1" applyBorder="1" applyFont="1">
      <alignment horizontal="center" readingOrder="0" shrinkToFit="0" vertical="center" wrapText="1"/>
    </xf>
    <xf borderId="13" fillId="4" fontId="11" numFmtId="0" xfId="0" applyAlignment="1" applyBorder="1" applyFont="1">
      <alignment horizontal="center" shrinkToFit="0" vertical="center" wrapText="1"/>
    </xf>
    <xf borderId="13" fillId="4" fontId="11" numFmtId="166" xfId="0" applyAlignment="1" applyBorder="1" applyFont="1" applyNumberFormat="1">
      <alignment horizontal="center" shrinkToFit="0" vertical="center" wrapText="1"/>
    </xf>
    <xf quotePrefix="1" borderId="13" fillId="0" fontId="10" numFmtId="0" xfId="0" applyAlignment="1" applyBorder="1" applyFont="1">
      <alignment horizontal="center" shrinkToFit="0" vertical="center" wrapText="1"/>
    </xf>
    <xf borderId="13" fillId="0" fontId="10" numFmtId="165" xfId="0" applyAlignment="1" applyBorder="1" applyFont="1" applyNumberFormat="1">
      <alignment horizontal="center" shrinkToFit="0" vertical="center" wrapText="1"/>
    </xf>
    <xf borderId="13" fillId="0" fontId="10" numFmtId="165" xfId="0" applyAlignment="1" applyBorder="1" applyFont="1" applyNumberFormat="1">
      <alignment horizontal="center" readingOrder="0" shrinkToFit="0" vertical="center" wrapText="1"/>
    </xf>
    <xf borderId="13" fillId="5" fontId="10" numFmtId="0" xfId="0" applyAlignment="1" applyBorder="1" applyFont="1">
      <alignment horizontal="center" readingOrder="0" shrinkToFit="0" vertical="center" wrapText="1"/>
    </xf>
    <xf borderId="13" fillId="4" fontId="1" numFmtId="0" xfId="0" applyAlignment="1" applyBorder="1" applyFont="1">
      <alignment horizontal="center" shrinkToFit="0" vertical="center" wrapText="1"/>
    </xf>
    <xf borderId="0" fillId="4" fontId="1" numFmtId="0" xfId="0" applyAlignment="1" applyFont="1">
      <alignment horizontal="center" shrinkToFit="0" vertical="center" wrapText="1"/>
    </xf>
    <xf borderId="0" fillId="4" fontId="1" numFmtId="0" xfId="0" applyAlignment="1" applyFont="1">
      <alignment horizontal="center" readingOrder="0" shrinkToFit="0" vertical="center" wrapText="1"/>
    </xf>
    <xf borderId="0" fillId="4" fontId="1" numFmtId="165" xfId="0" applyAlignment="1" applyFont="1" applyNumberFormat="1">
      <alignment horizontal="center" shrinkToFit="0" vertical="center" wrapText="1"/>
    </xf>
    <xf borderId="0" fillId="0" fontId="6" numFmtId="170" xfId="0" applyAlignment="1" applyFont="1" applyNumberFormat="1">
      <alignment horizontal="center" shrinkToFit="0" vertical="center" wrapText="1"/>
    </xf>
    <xf borderId="15" fillId="6" fontId="1" numFmtId="0" xfId="0" applyAlignment="1" applyBorder="1" applyFill="1" applyFont="1">
      <alignment horizontal="center" readingOrder="0" shrinkToFit="0" vertical="center" wrapText="1"/>
    </xf>
    <xf borderId="16" fillId="0" fontId="3" numFmtId="0" xfId="0" applyBorder="1" applyFont="1"/>
    <xf borderId="17" fillId="6" fontId="6" numFmtId="0" xfId="0" applyAlignment="1" applyBorder="1" applyFont="1">
      <alignment horizontal="center" shrinkToFit="0" vertical="center" wrapText="1"/>
    </xf>
    <xf borderId="17" fillId="6" fontId="6" numFmtId="3" xfId="0" applyAlignment="1" applyBorder="1" applyFont="1" applyNumberFormat="1">
      <alignment horizontal="center" readingOrder="0" shrinkToFit="0" vertical="center" wrapText="1"/>
    </xf>
    <xf quotePrefix="1" borderId="17" fillId="6" fontId="6" numFmtId="0" xfId="0" applyAlignment="1" applyBorder="1" applyFont="1">
      <alignment horizontal="center" readingOrder="0" shrinkToFit="0" vertical="center" wrapText="1"/>
    </xf>
    <xf borderId="17" fillId="6" fontId="6" numFmtId="0" xfId="0" applyAlignment="1" applyBorder="1" applyFont="1">
      <alignment horizontal="center" readingOrder="0" shrinkToFit="0" vertical="center" wrapText="1"/>
    </xf>
    <xf borderId="18" fillId="0" fontId="3" numFmtId="0" xfId="0" applyBorder="1" applyFont="1"/>
    <xf borderId="19" fillId="0" fontId="3" numFmtId="0" xfId="0" applyBorder="1" applyFont="1"/>
    <xf borderId="13" fillId="4" fontId="11" numFmtId="49" xfId="0" applyAlignment="1" applyBorder="1" applyFont="1" applyNumberFormat="1">
      <alignment horizontal="center" shrinkToFit="0" vertical="center" wrapText="1"/>
    </xf>
    <xf quotePrefix="1" borderId="13" fillId="0" fontId="10" numFmtId="0" xfId="0" applyAlignment="1" applyBorder="1" applyFont="1">
      <alignment horizontal="center" readingOrder="0" shrinkToFit="0" vertical="center" wrapText="1"/>
    </xf>
    <xf borderId="13" fillId="0" fontId="10" numFmtId="168" xfId="0" applyAlignment="1" applyBorder="1" applyFont="1" applyNumberFormat="1">
      <alignment horizontal="center" readingOrder="0" shrinkToFit="0" vertical="center" wrapText="1"/>
    </xf>
    <xf borderId="13" fillId="0" fontId="10" numFmtId="3" xfId="0" applyAlignment="1" applyBorder="1" applyFont="1" applyNumberFormat="1">
      <alignment horizontal="center" readingOrder="0" shrinkToFit="0" vertical="center" wrapText="1"/>
    </xf>
    <xf borderId="14" fillId="4" fontId="11" numFmtId="0" xfId="0" applyAlignment="1" applyBorder="1" applyFont="1">
      <alignment horizontal="center" shrinkToFit="0" vertical="center" wrapText="1"/>
    </xf>
    <xf borderId="10" fillId="4" fontId="11" numFmtId="0" xfId="0" applyAlignment="1" applyBorder="1" applyFont="1">
      <alignment horizontal="center" readingOrder="0" shrinkToFit="0" vertical="center" wrapText="1"/>
    </xf>
    <xf borderId="10" fillId="4" fontId="11" numFmtId="165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center" shrinkToFit="0" vertical="bottom" wrapText="0"/>
    </xf>
    <xf borderId="13" fillId="4" fontId="1" numFmtId="171" xfId="0" applyAlignment="1" applyBorder="1" applyFont="1" applyNumberFormat="1">
      <alignment horizontal="center" readingOrder="0" shrinkToFit="0" vertical="center" wrapText="1"/>
    </xf>
    <xf quotePrefix="1" borderId="13" fillId="4" fontId="1" numFmtId="0" xfId="0" applyAlignment="1" applyBorder="1" applyFont="1">
      <alignment horizontal="center" readingOrder="0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quotePrefix="1" borderId="2" fillId="0" fontId="4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10" fillId="2" fontId="5" numFmtId="165" xfId="0" applyAlignment="1" applyBorder="1" applyFont="1" applyNumberFormat="1">
      <alignment horizontal="center" shrinkToFit="0" vertical="center" wrapText="1"/>
    </xf>
    <xf borderId="10" fillId="0" fontId="6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left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0" fillId="0" fontId="1" numFmtId="165" xfId="0" applyAlignment="1" applyBorder="1" applyFont="1" applyNumberFormat="1">
      <alignment horizontal="center" shrinkToFit="0" vertical="center" wrapText="1"/>
    </xf>
    <xf borderId="10" fillId="0" fontId="1" numFmtId="167" xfId="0" applyAlignment="1" applyBorder="1" applyFont="1" applyNumberFormat="1">
      <alignment horizontal="center" shrinkToFit="0" vertical="center" wrapText="1"/>
    </xf>
    <xf borderId="10" fillId="0" fontId="1" numFmtId="168" xfId="0" applyAlignment="1" applyBorder="1" applyFont="1" applyNumberFormat="1">
      <alignment horizontal="center" shrinkToFit="0" vertical="center" wrapText="1"/>
    </xf>
    <xf borderId="10" fillId="0" fontId="1" numFmtId="169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0" fillId="0" fontId="12" numFmtId="0" xfId="0" applyAlignment="1" applyFont="1">
      <alignment horizontal="center" readingOrder="0" shrinkToFit="0" vertical="center" wrapText="1"/>
    </xf>
    <xf borderId="0" fillId="0" fontId="6" numFmtId="165" xfId="0" applyAlignment="1" applyFont="1" applyNumberFormat="1">
      <alignment shrinkToFit="0" vertical="bottom" wrapText="0"/>
    </xf>
    <xf borderId="20" fillId="0" fontId="12" numFmtId="0" xfId="0" applyAlignment="1" applyBorder="1" applyFont="1">
      <alignment horizontal="center" readingOrder="0" shrinkToFit="0" vertical="center" wrapText="1"/>
    </xf>
    <xf borderId="21" fillId="0" fontId="3" numFmtId="0" xfId="0" applyBorder="1" applyFont="1"/>
    <xf borderId="22" fillId="0" fontId="3" numFmtId="0" xfId="0" applyBorder="1" applyFont="1"/>
    <xf borderId="0" fillId="0" fontId="6" numFmtId="165" xfId="0" applyAlignment="1" applyFont="1" applyNumberFormat="1">
      <alignment horizontal="left" shrinkToFit="0" vertical="bottom" wrapText="0"/>
    </xf>
    <xf borderId="12" fillId="0" fontId="1" numFmtId="165" xfId="0" applyAlignment="1" applyBorder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523875</xdr:colOff>
      <xdr:row>12</xdr:row>
      <xdr:rowOff>266700</xdr:rowOff>
    </xdr:from>
    <xdr:ext cx="2295525" cy="1219200"/>
    <xdr:pic>
      <xdr:nvPicPr>
        <xdr:cNvPr id="0" name="image1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57150</xdr:rowOff>
    </xdr:from>
    <xdr:ext cx="6162675" cy="1381125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571500</xdr:colOff>
      <xdr:row>0</xdr:row>
      <xdr:rowOff>85725</xdr:rowOff>
    </xdr:from>
    <xdr:ext cx="3886200" cy="8858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314325</xdr:colOff>
      <xdr:row>116</xdr:row>
      <xdr:rowOff>66675</xdr:rowOff>
    </xdr:from>
    <xdr:ext cx="2276475" cy="1190625"/>
    <xdr:pic>
      <xdr:nvPicPr>
        <xdr:cNvPr id="0" name="image4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571500</xdr:colOff>
      <xdr:row>0</xdr:row>
      <xdr:rowOff>85725</xdr:rowOff>
    </xdr:from>
    <xdr:ext cx="3886200" cy="8858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400050</xdr:colOff>
      <xdr:row>109</xdr:row>
      <xdr:rowOff>266700</xdr:rowOff>
    </xdr:from>
    <xdr:ext cx="2276475" cy="1190625"/>
    <xdr:pic>
      <xdr:nvPicPr>
        <xdr:cNvPr id="0" name="image4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571500</xdr:colOff>
      <xdr:row>0</xdr:row>
      <xdr:rowOff>85725</xdr:rowOff>
    </xdr:from>
    <xdr:ext cx="3886200" cy="8858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1133475</xdr:colOff>
      <xdr:row>114</xdr:row>
      <xdr:rowOff>257175</xdr:rowOff>
    </xdr:from>
    <xdr:ext cx="2276475" cy="1190625"/>
    <xdr:pic>
      <xdr:nvPicPr>
        <xdr:cNvPr id="0" name="image4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571500</xdr:colOff>
      <xdr:row>0</xdr:row>
      <xdr:rowOff>85725</xdr:rowOff>
    </xdr:from>
    <xdr:ext cx="3886200" cy="8858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1133475</xdr:colOff>
      <xdr:row>114</xdr:row>
      <xdr:rowOff>257175</xdr:rowOff>
    </xdr:from>
    <xdr:ext cx="2276475" cy="1190625"/>
    <xdr:pic>
      <xdr:nvPicPr>
        <xdr:cNvPr id="0" name="image4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02promotoria.tff@mpam.mp.br" TargetMode="External"/><Relationship Id="rId2" Type="http://schemas.openxmlformats.org/officeDocument/2006/relationships/hyperlink" Target="mailto:fabianoiq@hotmail.com" TargetMode="External"/><Relationship Id="rId3" Type="http://schemas.openxmlformats.org/officeDocument/2006/relationships/hyperlink" Target="mailto:joaogama@mpam.mp.br" TargetMode="External"/><Relationship Id="rId4" Type="http://schemas.openxmlformats.org/officeDocument/2006/relationships/hyperlink" Target="mailto:sil10brasil@hotmail.com" TargetMode="External"/><Relationship Id="rId5" Type="http://schemas.openxmlformats.org/officeDocument/2006/relationships/hyperlink" Target="mailto:ulisses_batalha@hotmail.com" TargetMode="External"/><Relationship Id="rId6" Type="http://schemas.openxmlformats.org/officeDocument/2006/relationships/hyperlink" Target="mailto:vanirm@msn.com" TargetMode="External"/><Relationship Id="rId7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mailto:02promotoria.tff@mpam.mp.br" TargetMode="External"/><Relationship Id="rId2" Type="http://schemas.openxmlformats.org/officeDocument/2006/relationships/hyperlink" Target="mailto:fabianoiq@hotmail.com" TargetMode="External"/><Relationship Id="rId3" Type="http://schemas.openxmlformats.org/officeDocument/2006/relationships/hyperlink" Target="mailto:joaogama@mpam.mp.br" TargetMode="External"/><Relationship Id="rId4" Type="http://schemas.openxmlformats.org/officeDocument/2006/relationships/hyperlink" Target="mailto:sil10brasil@hotmail.com" TargetMode="External"/><Relationship Id="rId5" Type="http://schemas.openxmlformats.org/officeDocument/2006/relationships/hyperlink" Target="mailto:ulisses_batalha@hotmail.com" TargetMode="External"/><Relationship Id="rId6" Type="http://schemas.openxmlformats.org/officeDocument/2006/relationships/hyperlink" Target="mailto:vanirm@msn.com" TargetMode="External"/><Relationship Id="rId7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mailto:02promotoria.tff@mpam.mp.br" TargetMode="External"/><Relationship Id="rId2" Type="http://schemas.openxmlformats.org/officeDocument/2006/relationships/hyperlink" Target="mailto:fabianoiq@hotmail.com" TargetMode="External"/><Relationship Id="rId3" Type="http://schemas.openxmlformats.org/officeDocument/2006/relationships/hyperlink" Target="mailto:joaogama@mpam.mp.br" TargetMode="External"/><Relationship Id="rId4" Type="http://schemas.openxmlformats.org/officeDocument/2006/relationships/hyperlink" Target="mailto:sil10brasil@hotmail.com" TargetMode="External"/><Relationship Id="rId5" Type="http://schemas.openxmlformats.org/officeDocument/2006/relationships/hyperlink" Target="mailto:ulisses_batalha@hotmail.com" TargetMode="External"/><Relationship Id="rId6" Type="http://schemas.openxmlformats.org/officeDocument/2006/relationships/hyperlink" Target="mailto:vanirm@msn.com" TargetMode="External"/><Relationship Id="rId7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mailto:02promotoria.tff@mpam.mp.br" TargetMode="External"/><Relationship Id="rId2" Type="http://schemas.openxmlformats.org/officeDocument/2006/relationships/hyperlink" Target="mailto:fabianoiq@hotmail.com" TargetMode="External"/><Relationship Id="rId3" Type="http://schemas.openxmlformats.org/officeDocument/2006/relationships/hyperlink" Target="mailto:joaogama@mpam.mp.br" TargetMode="External"/><Relationship Id="rId4" Type="http://schemas.openxmlformats.org/officeDocument/2006/relationships/hyperlink" Target="mailto:sil10brasil@hotmail.com" TargetMode="External"/><Relationship Id="rId5" Type="http://schemas.openxmlformats.org/officeDocument/2006/relationships/hyperlink" Target="mailto:ulisses_batalha@hotmail.com" TargetMode="External"/><Relationship Id="rId6" Type="http://schemas.openxmlformats.org/officeDocument/2006/relationships/hyperlink" Target="mailto:vanirm@msn.com" TargetMode="External"/><Relationship Id="rId7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16.71"/>
    <col customWidth="1" min="3" max="3" width="44.86"/>
    <col customWidth="1" min="4" max="4" width="34.14"/>
    <col customWidth="1" min="5" max="5" width="22.14"/>
    <col customWidth="1" min="6" max="6" width="48.29"/>
    <col customWidth="1" min="7" max="7" width="22.0"/>
    <col customWidth="1" min="8" max="8" width="14.29"/>
    <col customWidth="1" min="9" max="9" width="22.0"/>
    <col customWidth="1" min="10" max="10" width="19.0"/>
    <col customWidth="1" min="11" max="11" width="17.29"/>
    <col customWidth="1" min="12" max="12" width="15.0"/>
    <col customWidth="1" hidden="1" min="13" max="14" width="19.0"/>
  </cols>
  <sheetData>
    <row r="1" ht="16.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4" t="s">
        <v>1</v>
      </c>
      <c r="K1" s="3"/>
      <c r="L1" s="5"/>
      <c r="M1" s="6"/>
      <c r="N1" s="5"/>
    </row>
    <row r="2" ht="33.0" customHeight="1">
      <c r="A2" s="1"/>
      <c r="B2" s="1"/>
      <c r="C2" s="1"/>
      <c r="D2" s="7"/>
      <c r="L2" s="8"/>
      <c r="M2" s="7"/>
      <c r="N2" s="8"/>
    </row>
    <row r="3" ht="33.0" customHeight="1">
      <c r="A3" s="1"/>
      <c r="B3" s="1"/>
      <c r="C3" s="1"/>
      <c r="D3" s="7"/>
      <c r="L3" s="8"/>
      <c r="M3" s="7"/>
      <c r="N3" s="8"/>
    </row>
    <row r="4" ht="33.0" customHeight="1">
      <c r="A4" s="1"/>
      <c r="B4" s="1"/>
      <c r="C4" s="1"/>
      <c r="D4" s="7"/>
      <c r="L4" s="8"/>
      <c r="M4" s="7"/>
      <c r="N4" s="8"/>
    </row>
    <row r="5" ht="33.0" customHeight="1">
      <c r="A5" s="1"/>
      <c r="B5" s="1"/>
      <c r="C5" s="1"/>
      <c r="D5" s="9"/>
      <c r="E5" s="10"/>
      <c r="F5" s="10"/>
      <c r="G5" s="10"/>
      <c r="H5" s="10"/>
      <c r="I5" s="10"/>
      <c r="J5" s="10"/>
      <c r="K5" s="10"/>
      <c r="L5" s="11"/>
      <c r="M5" s="9"/>
      <c r="N5" s="11"/>
    </row>
    <row r="6" ht="33.0" customHeight="1">
      <c r="A6" s="12" t="s">
        <v>2</v>
      </c>
      <c r="B6" s="12" t="s">
        <v>3</v>
      </c>
      <c r="C6" s="12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2" t="s">
        <v>14</v>
      </c>
      <c r="N6" s="12" t="s">
        <v>15</v>
      </c>
    </row>
    <row r="7" ht="45.0" customHeight="1">
      <c r="A7" s="14">
        <v>1.0</v>
      </c>
      <c r="B7" s="15" t="s">
        <v>16</v>
      </c>
      <c r="C7" s="14" t="s">
        <v>17</v>
      </c>
      <c r="D7" s="15" t="s">
        <v>18</v>
      </c>
      <c r="E7" s="15" t="s">
        <v>19</v>
      </c>
      <c r="F7" s="15" t="s">
        <v>20</v>
      </c>
      <c r="G7" s="16" t="s">
        <v>21</v>
      </c>
      <c r="H7" s="17">
        <v>43936.0</v>
      </c>
      <c r="I7" s="15" t="s">
        <v>22</v>
      </c>
      <c r="J7" s="15" t="s">
        <v>23</v>
      </c>
      <c r="K7" s="18">
        <v>44324.0</v>
      </c>
      <c r="L7" s="19" t="s">
        <v>24</v>
      </c>
      <c r="M7" s="14"/>
      <c r="N7" s="14"/>
    </row>
    <row r="8" ht="45.0" customHeight="1">
      <c r="A8" s="15">
        <v>2.0</v>
      </c>
      <c r="B8" s="15" t="s">
        <v>25</v>
      </c>
      <c r="C8" s="15" t="s">
        <v>26</v>
      </c>
      <c r="D8" s="15" t="s">
        <v>27</v>
      </c>
      <c r="E8" s="15" t="s">
        <v>28</v>
      </c>
      <c r="F8" s="16" t="s">
        <v>29</v>
      </c>
      <c r="G8" s="16" t="s">
        <v>30</v>
      </c>
      <c r="H8" s="17">
        <v>43998.0</v>
      </c>
      <c r="I8" s="15" t="s">
        <v>31</v>
      </c>
      <c r="J8" s="15" t="s">
        <v>23</v>
      </c>
      <c r="K8" s="17">
        <v>44163.0</v>
      </c>
      <c r="L8" s="19" t="s">
        <v>32</v>
      </c>
      <c r="M8" s="15"/>
      <c r="N8" s="15"/>
    </row>
    <row r="9" ht="45.0" customHeight="1">
      <c r="A9" s="14">
        <v>3.0</v>
      </c>
      <c r="B9" s="16" t="s">
        <v>33</v>
      </c>
      <c r="C9" s="16" t="s">
        <v>34</v>
      </c>
      <c r="D9" s="16" t="s">
        <v>35</v>
      </c>
      <c r="E9" s="16" t="s">
        <v>36</v>
      </c>
      <c r="F9" s="16" t="s">
        <v>37</v>
      </c>
      <c r="G9" s="16" t="s">
        <v>30</v>
      </c>
      <c r="H9" s="18">
        <v>43971.0</v>
      </c>
      <c r="I9" s="15" t="s">
        <v>31</v>
      </c>
      <c r="J9" s="16" t="s">
        <v>23</v>
      </c>
      <c r="K9" s="18">
        <v>44013.0</v>
      </c>
      <c r="L9" s="19" t="s">
        <v>32</v>
      </c>
      <c r="M9" s="14"/>
      <c r="N9" s="14"/>
    </row>
    <row r="10" ht="45.0" customHeight="1">
      <c r="A10" s="15">
        <v>4.0</v>
      </c>
      <c r="B10" s="15" t="s">
        <v>38</v>
      </c>
      <c r="C10" s="15" t="s">
        <v>39</v>
      </c>
      <c r="D10" s="15" t="s">
        <v>40</v>
      </c>
      <c r="E10" s="15" t="s">
        <v>41</v>
      </c>
      <c r="F10" s="15" t="s">
        <v>42</v>
      </c>
      <c r="G10" s="15" t="s">
        <v>43</v>
      </c>
      <c r="H10" s="20">
        <v>43298.0</v>
      </c>
      <c r="I10" s="15" t="s">
        <v>22</v>
      </c>
      <c r="J10" s="15" t="s">
        <v>23</v>
      </c>
      <c r="K10" s="17">
        <v>43599.0</v>
      </c>
      <c r="L10" s="16" t="s">
        <v>32</v>
      </c>
      <c r="M10" s="15"/>
      <c r="N10" s="15"/>
    </row>
    <row r="11" ht="45.0" customHeight="1">
      <c r="A11" s="16"/>
      <c r="B11" s="15"/>
      <c r="C11" s="15"/>
      <c r="D11" s="15"/>
      <c r="E11" s="15"/>
      <c r="F11" s="15"/>
      <c r="G11" s="15"/>
      <c r="H11" s="21"/>
      <c r="I11" s="15"/>
      <c r="J11" s="15"/>
      <c r="K11" s="19"/>
      <c r="L11" s="19"/>
      <c r="M11" s="14"/>
      <c r="N11" s="14"/>
    </row>
    <row r="12" ht="33.0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ht="33.0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ht="30.0" customHeight="1">
      <c r="A14" s="24" t="s">
        <v>44</v>
      </c>
      <c r="F14" s="25"/>
      <c r="G14" s="25"/>
      <c r="H14" s="25"/>
      <c r="I14" s="25"/>
      <c r="J14" s="25"/>
      <c r="K14" s="25"/>
      <c r="L14" s="26"/>
      <c r="M14" s="26"/>
      <c r="N14" s="26"/>
    </row>
    <row r="15" ht="30.0" customHeight="1">
      <c r="A15" s="24" t="s">
        <v>45</v>
      </c>
      <c r="F15" s="27"/>
      <c r="G15" s="27"/>
      <c r="H15" s="27"/>
      <c r="I15" s="27"/>
      <c r="J15" s="27"/>
      <c r="K15" s="27"/>
      <c r="L15" s="26"/>
      <c r="M15" s="26"/>
      <c r="N15" s="26"/>
    </row>
    <row r="16" ht="30.0" customHeight="1">
      <c r="A16" s="28" t="s">
        <v>46</v>
      </c>
      <c r="F16" s="25"/>
      <c r="G16" s="25"/>
      <c r="H16" s="25"/>
      <c r="I16" s="25"/>
      <c r="J16" s="25"/>
      <c r="K16" s="25"/>
      <c r="L16" s="26"/>
      <c r="M16" s="26"/>
      <c r="N16" s="26"/>
    </row>
  </sheetData>
  <autoFilter ref="$A$6:$N$11">
    <sortState ref="A6:N11">
      <sortCondition ref="C6:C11"/>
    </sortState>
  </autoFilter>
  <mergeCells count="6">
    <mergeCell ref="D1:I5"/>
    <mergeCell ref="J1:L5"/>
    <mergeCell ref="M1:N5"/>
    <mergeCell ref="A14:E14"/>
    <mergeCell ref="A15:E15"/>
    <mergeCell ref="A16:E16"/>
  </mergeCells>
  <printOptions horizontalCentered="1"/>
  <pageMargins bottom="0.196527777777778" footer="0.0" header="0.0" left="0.196527777777778" right="0.11718955509180509" top="0.196527777777778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7.14"/>
    <col customWidth="1" min="2" max="2" width="11.71"/>
    <col customWidth="1" hidden="1" min="3" max="3" width="10.57"/>
    <col customWidth="1" min="4" max="4" width="37.57"/>
    <col customWidth="1" min="5" max="5" width="21.29"/>
    <col customWidth="1" min="6" max="6" width="31.29"/>
    <col customWidth="1" min="7" max="7" width="22.57"/>
    <col customWidth="1" min="8" max="8" width="40.29"/>
    <col customWidth="1" min="9" max="9" width="18.29"/>
    <col customWidth="1" min="10" max="11" width="18.0"/>
    <col customWidth="1" min="12" max="12" width="14.29"/>
    <col customWidth="1" min="13" max="13" width="22.0"/>
    <col customWidth="1" min="14" max="14" width="15.57"/>
    <col customWidth="1" min="15" max="15" width="17.0"/>
    <col customWidth="1" min="16" max="16" width="19.29"/>
    <col customWidth="1" min="17" max="18" width="17.14"/>
    <col customWidth="1" min="19" max="19" width="24.14"/>
    <col customWidth="1" min="20" max="20" width="12.14"/>
    <col customWidth="1" min="21" max="21" width="13.29"/>
    <col customWidth="1" min="22" max="22" width="23.0"/>
    <col customWidth="1" min="23" max="23" width="16.29"/>
    <col customWidth="1" min="24" max="24" width="13.14"/>
    <col customWidth="1" min="25" max="25" width="20.57"/>
    <col customWidth="1" min="26" max="26" width="61.0"/>
    <col customWidth="1" hidden="1" min="27" max="27" width="18.43"/>
    <col customWidth="1" hidden="1" min="28" max="28" width="11.57"/>
    <col customWidth="1" hidden="1" min="29" max="29" width="15.57"/>
    <col customWidth="1" hidden="1" min="30" max="30" width="16.86"/>
    <col customWidth="1" min="31" max="50" width="11.57"/>
  </cols>
  <sheetData>
    <row r="1" ht="46.5" customHeight="1">
      <c r="A1" s="29"/>
      <c r="B1" s="30" t="s">
        <v>47</v>
      </c>
      <c r="C1" s="29" t="s">
        <v>48</v>
      </c>
      <c r="D1" s="30" t="s">
        <v>4</v>
      </c>
      <c r="E1" s="30" t="s">
        <v>5</v>
      </c>
      <c r="F1" s="30" t="s">
        <v>49</v>
      </c>
      <c r="G1" s="30" t="s">
        <v>50</v>
      </c>
      <c r="H1" s="30" t="s">
        <v>7</v>
      </c>
      <c r="I1" s="30" t="s">
        <v>51</v>
      </c>
      <c r="J1" s="30" t="s">
        <v>52</v>
      </c>
      <c r="K1" s="30" t="s">
        <v>53</v>
      </c>
      <c r="L1" s="30" t="s">
        <v>54</v>
      </c>
      <c r="M1" s="30" t="s">
        <v>55</v>
      </c>
      <c r="N1" s="30" t="s">
        <v>56</v>
      </c>
      <c r="O1" s="30" t="s">
        <v>57</v>
      </c>
      <c r="P1" s="30" t="s">
        <v>58</v>
      </c>
      <c r="Q1" s="30" t="s">
        <v>59</v>
      </c>
      <c r="R1" s="30" t="s">
        <v>11</v>
      </c>
      <c r="S1" s="30" t="s">
        <v>60</v>
      </c>
      <c r="T1" s="30" t="s">
        <v>61</v>
      </c>
      <c r="U1" s="30" t="s">
        <v>62</v>
      </c>
      <c r="V1" s="30" t="s">
        <v>63</v>
      </c>
      <c r="W1" s="30" t="s">
        <v>13</v>
      </c>
      <c r="X1" s="30" t="s">
        <v>64</v>
      </c>
      <c r="Y1" s="30" t="s">
        <v>65</v>
      </c>
      <c r="Z1" s="30" t="s">
        <v>66</v>
      </c>
      <c r="AA1" s="30" t="s">
        <v>67</v>
      </c>
      <c r="AB1" s="31" t="s">
        <v>68</v>
      </c>
      <c r="AC1" s="32" t="s">
        <v>69</v>
      </c>
      <c r="AD1" s="12" t="s">
        <v>70</v>
      </c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ht="46.5" customHeight="1">
      <c r="A2" s="34">
        <v>1.0</v>
      </c>
      <c r="B2" s="34" t="s">
        <v>71</v>
      </c>
      <c r="C2" s="35" t="s">
        <v>72</v>
      </c>
      <c r="D2" s="34" t="s">
        <v>73</v>
      </c>
      <c r="E2" s="34" t="s">
        <v>74</v>
      </c>
      <c r="F2" s="34" t="s">
        <v>75</v>
      </c>
      <c r="G2" s="34" t="s">
        <v>76</v>
      </c>
      <c r="H2" s="34" t="s">
        <v>77</v>
      </c>
      <c r="I2" s="36" t="s">
        <v>78</v>
      </c>
      <c r="J2" s="34" t="s">
        <v>79</v>
      </c>
      <c r="K2" s="34" t="s">
        <v>80</v>
      </c>
      <c r="L2" s="34" t="s">
        <v>81</v>
      </c>
      <c r="M2" s="34" t="s">
        <v>82</v>
      </c>
      <c r="N2" s="37" t="s">
        <v>83</v>
      </c>
      <c r="O2" s="37" t="s">
        <v>84</v>
      </c>
      <c r="P2" s="38" t="s">
        <v>85</v>
      </c>
      <c r="Q2" s="37" t="s">
        <v>86</v>
      </c>
      <c r="R2" s="37" t="s">
        <v>76</v>
      </c>
      <c r="S2" s="38" t="s">
        <v>87</v>
      </c>
      <c r="T2" s="39">
        <v>42556.0</v>
      </c>
      <c r="U2" s="39">
        <v>44381.0</v>
      </c>
      <c r="V2" s="38"/>
      <c r="W2" s="37" t="s">
        <v>88</v>
      </c>
      <c r="X2" s="37"/>
      <c r="Y2" s="38"/>
      <c r="Z2" s="37"/>
      <c r="AA2" s="37"/>
      <c r="AB2" s="40" t="s">
        <v>89</v>
      </c>
      <c r="AC2" s="41" t="s">
        <v>89</v>
      </c>
      <c r="AD2" s="42">
        <v>43140.0</v>
      </c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</row>
    <row r="3" ht="46.5" customHeight="1">
      <c r="A3" s="35">
        <f t="shared" ref="A3:A96" si="1">A2+1</f>
        <v>2</v>
      </c>
      <c r="B3" s="34" t="s">
        <v>90</v>
      </c>
      <c r="C3" s="35" t="s">
        <v>89</v>
      </c>
      <c r="D3" s="34" t="s">
        <v>91</v>
      </c>
      <c r="E3" s="34" t="s">
        <v>92</v>
      </c>
      <c r="F3" s="34" t="s">
        <v>92</v>
      </c>
      <c r="G3" s="34" t="s">
        <v>76</v>
      </c>
      <c r="H3" s="34" t="s">
        <v>93</v>
      </c>
      <c r="I3" s="36" t="s">
        <v>94</v>
      </c>
      <c r="J3" s="34" t="s">
        <v>95</v>
      </c>
      <c r="K3" s="34" t="s">
        <v>96</v>
      </c>
      <c r="L3" s="34" t="s">
        <v>97</v>
      </c>
      <c r="M3" s="34" t="s">
        <v>82</v>
      </c>
      <c r="N3" s="37" t="s">
        <v>98</v>
      </c>
      <c r="O3" s="37" t="s">
        <v>99</v>
      </c>
      <c r="P3" s="38" t="s">
        <v>100</v>
      </c>
      <c r="Q3" s="37" t="s">
        <v>86</v>
      </c>
      <c r="R3" s="37" t="s">
        <v>76</v>
      </c>
      <c r="S3" s="38" t="s">
        <v>101</v>
      </c>
      <c r="T3" s="39">
        <v>43435.0</v>
      </c>
      <c r="U3" s="44">
        <v>45131.0</v>
      </c>
      <c r="V3" s="37"/>
      <c r="W3" s="37" t="s">
        <v>88</v>
      </c>
      <c r="X3" s="37"/>
      <c r="Y3" s="38"/>
      <c r="Z3" s="38" t="s">
        <v>102</v>
      </c>
      <c r="AA3" s="37"/>
      <c r="AB3" s="40" t="s">
        <v>89</v>
      </c>
      <c r="AC3" s="41" t="s">
        <v>89</v>
      </c>
      <c r="AD3" s="42">
        <v>43140.0</v>
      </c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</row>
    <row r="4" ht="46.5" customHeight="1">
      <c r="A4" s="35">
        <f t="shared" si="1"/>
        <v>3</v>
      </c>
      <c r="B4" s="35" t="s">
        <v>103</v>
      </c>
      <c r="C4" s="35" t="s">
        <v>72</v>
      </c>
      <c r="D4" s="35" t="s">
        <v>104</v>
      </c>
      <c r="E4" s="35" t="s">
        <v>105</v>
      </c>
      <c r="F4" s="35" t="s">
        <v>105</v>
      </c>
      <c r="G4" s="35" t="s">
        <v>76</v>
      </c>
      <c r="H4" s="35" t="s">
        <v>106</v>
      </c>
      <c r="I4" s="45" t="s">
        <v>107</v>
      </c>
      <c r="J4" s="35" t="s">
        <v>108</v>
      </c>
      <c r="K4" s="35" t="s">
        <v>109</v>
      </c>
      <c r="L4" s="46" t="s">
        <v>110</v>
      </c>
      <c r="M4" s="35" t="s">
        <v>111</v>
      </c>
      <c r="N4" s="47" t="s">
        <v>112</v>
      </c>
      <c r="O4" s="38" t="s">
        <v>113</v>
      </c>
      <c r="P4" s="38" t="s">
        <v>114</v>
      </c>
      <c r="Q4" s="38" t="s">
        <v>86</v>
      </c>
      <c r="R4" s="38" t="s">
        <v>76</v>
      </c>
      <c r="S4" s="38" t="s">
        <v>115</v>
      </c>
      <c r="T4" s="44">
        <v>43976.0</v>
      </c>
      <c r="U4" s="44">
        <v>44706.0</v>
      </c>
      <c r="V4" s="37"/>
      <c r="W4" s="38" t="s">
        <v>88</v>
      </c>
      <c r="X4" s="37"/>
      <c r="Y4" s="38"/>
      <c r="Z4" s="38"/>
      <c r="AA4" s="37"/>
      <c r="AB4" s="40" t="s">
        <v>89</v>
      </c>
      <c r="AC4" s="41" t="s">
        <v>89</v>
      </c>
      <c r="AD4" s="42">
        <v>43140.0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</row>
    <row r="5" ht="46.5" customHeight="1">
      <c r="A5" s="35">
        <f t="shared" si="1"/>
        <v>4</v>
      </c>
      <c r="B5" s="34" t="s">
        <v>116</v>
      </c>
      <c r="C5" s="35" t="s">
        <v>117</v>
      </c>
      <c r="D5" s="34" t="s">
        <v>118</v>
      </c>
      <c r="E5" s="34" t="s">
        <v>119</v>
      </c>
      <c r="F5" s="34" t="s">
        <v>120</v>
      </c>
      <c r="G5" s="34" t="s">
        <v>76</v>
      </c>
      <c r="H5" s="34" t="s">
        <v>121</v>
      </c>
      <c r="I5" s="36" t="s">
        <v>122</v>
      </c>
      <c r="J5" s="48" t="s">
        <v>123</v>
      </c>
      <c r="K5" s="34" t="s">
        <v>124</v>
      </c>
      <c r="L5" s="49" t="s">
        <v>125</v>
      </c>
      <c r="M5" s="34" t="s">
        <v>126</v>
      </c>
      <c r="N5" s="37" t="s">
        <v>127</v>
      </c>
      <c r="O5" s="38" t="s">
        <v>128</v>
      </c>
      <c r="P5" s="38" t="s">
        <v>129</v>
      </c>
      <c r="Q5" s="37" t="s">
        <v>86</v>
      </c>
      <c r="R5" s="37" t="s">
        <v>76</v>
      </c>
      <c r="S5" s="38" t="s">
        <v>130</v>
      </c>
      <c r="T5" s="44">
        <v>43982.0</v>
      </c>
      <c r="U5" s="44">
        <v>44712.0</v>
      </c>
      <c r="V5" s="37"/>
      <c r="W5" s="38" t="s">
        <v>88</v>
      </c>
      <c r="X5" s="37"/>
      <c r="Y5" s="38"/>
      <c r="Z5" s="38" t="s">
        <v>131</v>
      </c>
      <c r="AA5" s="37"/>
      <c r="AB5" s="40" t="s">
        <v>89</v>
      </c>
      <c r="AC5" s="41" t="s">
        <v>89</v>
      </c>
      <c r="AD5" s="42">
        <v>43031.0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ht="46.5" customHeight="1">
      <c r="A6" s="35">
        <f t="shared" si="1"/>
        <v>5</v>
      </c>
      <c r="B6" s="35" t="s">
        <v>132</v>
      </c>
      <c r="C6" s="35" t="s">
        <v>89</v>
      </c>
      <c r="D6" s="35" t="s">
        <v>133</v>
      </c>
      <c r="E6" s="35" t="s">
        <v>119</v>
      </c>
      <c r="F6" s="34" t="s">
        <v>120</v>
      </c>
      <c r="G6" s="34" t="s">
        <v>76</v>
      </c>
      <c r="H6" s="34" t="s">
        <v>134</v>
      </c>
      <c r="I6" s="45" t="s">
        <v>135</v>
      </c>
      <c r="J6" s="35" t="s">
        <v>136</v>
      </c>
      <c r="K6" s="34" t="s">
        <v>137</v>
      </c>
      <c r="L6" s="46" t="s">
        <v>138</v>
      </c>
      <c r="M6" s="34" t="s">
        <v>139</v>
      </c>
      <c r="N6" s="47" t="s">
        <v>140</v>
      </c>
      <c r="O6" s="38" t="s">
        <v>141</v>
      </c>
      <c r="P6" s="38" t="s">
        <v>142</v>
      </c>
      <c r="Q6" s="37" t="s">
        <v>86</v>
      </c>
      <c r="R6" s="37" t="s">
        <v>76</v>
      </c>
      <c r="S6" s="38" t="s">
        <v>143</v>
      </c>
      <c r="T6" s="44">
        <v>44118.0</v>
      </c>
      <c r="U6" s="44">
        <v>44795.0</v>
      </c>
      <c r="V6" s="37"/>
      <c r="W6" s="38" t="s">
        <v>88</v>
      </c>
      <c r="X6" s="37"/>
      <c r="Y6" s="38"/>
      <c r="Z6" s="38" t="s">
        <v>144</v>
      </c>
      <c r="AA6" s="37"/>
      <c r="AB6" s="50"/>
      <c r="AC6" s="14"/>
      <c r="AD6" s="14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ht="46.5" customHeight="1">
      <c r="A7" s="35">
        <f t="shared" si="1"/>
        <v>6</v>
      </c>
      <c r="B7" s="34" t="s">
        <v>145</v>
      </c>
      <c r="C7" s="35" t="s">
        <v>117</v>
      </c>
      <c r="D7" s="34" t="s">
        <v>146</v>
      </c>
      <c r="E7" s="34" t="s">
        <v>105</v>
      </c>
      <c r="F7" s="34" t="s">
        <v>147</v>
      </c>
      <c r="G7" s="34" t="s">
        <v>76</v>
      </c>
      <c r="H7" s="34" t="s">
        <v>148</v>
      </c>
      <c r="I7" s="36" t="s">
        <v>149</v>
      </c>
      <c r="J7" s="34" t="s">
        <v>136</v>
      </c>
      <c r="K7" s="34" t="s">
        <v>150</v>
      </c>
      <c r="L7" s="49" t="s">
        <v>151</v>
      </c>
      <c r="M7" s="34" t="s">
        <v>152</v>
      </c>
      <c r="N7" s="51" t="s">
        <v>153</v>
      </c>
      <c r="O7" s="37" t="s">
        <v>154</v>
      </c>
      <c r="P7" s="38" t="s">
        <v>155</v>
      </c>
      <c r="Q7" s="37" t="s">
        <v>86</v>
      </c>
      <c r="R7" s="37" t="s">
        <v>76</v>
      </c>
      <c r="S7" s="38" t="s">
        <v>156</v>
      </c>
      <c r="T7" s="39">
        <v>43965.0</v>
      </c>
      <c r="U7" s="39">
        <v>44330.0</v>
      </c>
      <c r="V7" s="37"/>
      <c r="W7" s="38" t="s">
        <v>88</v>
      </c>
      <c r="X7" s="37"/>
      <c r="Y7" s="38"/>
      <c r="Z7" s="38"/>
      <c r="AA7" s="37"/>
      <c r="AB7" s="40" t="s">
        <v>89</v>
      </c>
      <c r="AC7" s="41" t="s">
        <v>89</v>
      </c>
      <c r="AD7" s="42">
        <v>43306.0</v>
      </c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ht="46.5" customHeight="1">
      <c r="A8" s="35">
        <f t="shared" si="1"/>
        <v>7</v>
      </c>
      <c r="B8" s="35" t="s">
        <v>157</v>
      </c>
      <c r="C8" s="35"/>
      <c r="D8" s="35" t="s">
        <v>158</v>
      </c>
      <c r="E8" s="34" t="s">
        <v>119</v>
      </c>
      <c r="F8" s="34" t="s">
        <v>120</v>
      </c>
      <c r="G8" s="35" t="s">
        <v>76</v>
      </c>
      <c r="H8" s="35" t="s">
        <v>159</v>
      </c>
      <c r="I8" s="45" t="s">
        <v>160</v>
      </c>
      <c r="J8" s="35" t="s">
        <v>161</v>
      </c>
      <c r="K8" s="35" t="s">
        <v>162</v>
      </c>
      <c r="L8" s="46" t="s">
        <v>163</v>
      </c>
      <c r="M8" s="35" t="s">
        <v>164</v>
      </c>
      <c r="N8" s="47" t="s">
        <v>165</v>
      </c>
      <c r="O8" s="38" t="s">
        <v>166</v>
      </c>
      <c r="P8" s="38" t="s">
        <v>167</v>
      </c>
      <c r="Q8" s="38" t="s">
        <v>86</v>
      </c>
      <c r="R8" s="38" t="s">
        <v>76</v>
      </c>
      <c r="S8" s="38" t="s">
        <v>168</v>
      </c>
      <c r="T8" s="44">
        <v>44142.0</v>
      </c>
      <c r="U8" s="44">
        <v>44872.0</v>
      </c>
      <c r="V8" s="38"/>
      <c r="W8" s="38" t="s">
        <v>88</v>
      </c>
      <c r="X8" s="37"/>
      <c r="Y8" s="38"/>
      <c r="Z8" s="38" t="s">
        <v>169</v>
      </c>
      <c r="AA8" s="37"/>
      <c r="AB8" s="40"/>
      <c r="AC8" s="41"/>
      <c r="AD8" s="42"/>
      <c r="AE8" s="52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ht="46.5" customHeight="1">
      <c r="A9" s="35">
        <f t="shared" si="1"/>
        <v>8</v>
      </c>
      <c r="B9" s="34" t="s">
        <v>170</v>
      </c>
      <c r="C9" s="35" t="s">
        <v>117</v>
      </c>
      <c r="D9" s="34" t="s">
        <v>171</v>
      </c>
      <c r="E9" s="34" t="s">
        <v>172</v>
      </c>
      <c r="F9" s="34" t="s">
        <v>173</v>
      </c>
      <c r="G9" s="34" t="s">
        <v>76</v>
      </c>
      <c r="H9" s="34" t="s">
        <v>174</v>
      </c>
      <c r="I9" s="36" t="s">
        <v>175</v>
      </c>
      <c r="J9" s="34" t="s">
        <v>176</v>
      </c>
      <c r="K9" s="34" t="s">
        <v>177</v>
      </c>
      <c r="L9" s="49" t="s">
        <v>178</v>
      </c>
      <c r="M9" s="34" t="s">
        <v>179</v>
      </c>
      <c r="N9" s="37" t="s">
        <v>180</v>
      </c>
      <c r="O9" s="37" t="s">
        <v>181</v>
      </c>
      <c r="P9" s="37" t="s">
        <v>182</v>
      </c>
      <c r="Q9" s="37" t="s">
        <v>86</v>
      </c>
      <c r="R9" s="37" t="s">
        <v>76</v>
      </c>
      <c r="S9" s="37" t="s">
        <v>183</v>
      </c>
      <c r="T9" s="39">
        <v>43872.0</v>
      </c>
      <c r="U9" s="44">
        <v>44604.0</v>
      </c>
      <c r="V9" s="38" t="s">
        <v>184</v>
      </c>
      <c r="W9" s="38" t="s">
        <v>88</v>
      </c>
      <c r="X9" s="37"/>
      <c r="Y9" s="38"/>
      <c r="Z9" s="38" t="s">
        <v>185</v>
      </c>
      <c r="AA9" s="37"/>
      <c r="AB9" s="40" t="s">
        <v>89</v>
      </c>
      <c r="AC9" s="41" t="s">
        <v>89</v>
      </c>
      <c r="AD9" s="42">
        <v>43549.0</v>
      </c>
      <c r="AE9" s="52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ht="46.5" customHeight="1">
      <c r="A10" s="35">
        <f t="shared" si="1"/>
        <v>9</v>
      </c>
      <c r="B10" s="34" t="s">
        <v>186</v>
      </c>
      <c r="C10" s="35" t="s">
        <v>89</v>
      </c>
      <c r="D10" s="34" t="s">
        <v>187</v>
      </c>
      <c r="E10" s="34" t="s">
        <v>120</v>
      </c>
      <c r="F10" s="34" t="s">
        <v>120</v>
      </c>
      <c r="G10" s="34" t="s">
        <v>76</v>
      </c>
      <c r="H10" s="34" t="s">
        <v>188</v>
      </c>
      <c r="I10" s="36" t="s">
        <v>189</v>
      </c>
      <c r="J10" s="34" t="s">
        <v>136</v>
      </c>
      <c r="K10" s="34" t="s">
        <v>190</v>
      </c>
      <c r="L10" s="34" t="s">
        <v>191</v>
      </c>
      <c r="M10" s="34" t="s">
        <v>192</v>
      </c>
      <c r="N10" s="53" t="s">
        <v>193</v>
      </c>
      <c r="O10" s="38" t="s">
        <v>194</v>
      </c>
      <c r="P10" s="38" t="s">
        <v>195</v>
      </c>
      <c r="Q10" s="37" t="s">
        <v>86</v>
      </c>
      <c r="R10" s="37" t="s">
        <v>76</v>
      </c>
      <c r="S10" s="38" t="s">
        <v>196</v>
      </c>
      <c r="T10" s="44">
        <v>44108.0</v>
      </c>
      <c r="U10" s="44">
        <v>44838.0</v>
      </c>
      <c r="V10" s="37"/>
      <c r="W10" s="38" t="s">
        <v>88</v>
      </c>
      <c r="X10" s="37"/>
      <c r="Y10" s="38"/>
      <c r="Z10" s="54" t="s">
        <v>197</v>
      </c>
      <c r="AA10" s="37"/>
      <c r="AB10" s="40" t="s">
        <v>89</v>
      </c>
      <c r="AC10" s="41" t="s">
        <v>89</v>
      </c>
      <c r="AD10" s="42">
        <v>43578.0</v>
      </c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ht="46.5" customHeight="1">
      <c r="A11" s="35">
        <f t="shared" si="1"/>
        <v>10</v>
      </c>
      <c r="B11" s="34" t="s">
        <v>198</v>
      </c>
      <c r="C11" s="35" t="s">
        <v>89</v>
      </c>
      <c r="D11" s="34" t="s">
        <v>199</v>
      </c>
      <c r="E11" s="34" t="s">
        <v>200</v>
      </c>
      <c r="F11" s="34" t="s">
        <v>200</v>
      </c>
      <c r="G11" s="34" t="s">
        <v>76</v>
      </c>
      <c r="H11" s="34" t="s">
        <v>93</v>
      </c>
      <c r="I11" s="36" t="s">
        <v>201</v>
      </c>
      <c r="J11" s="34" t="s">
        <v>202</v>
      </c>
      <c r="K11" s="34" t="s">
        <v>96</v>
      </c>
      <c r="L11" s="34" t="s">
        <v>203</v>
      </c>
      <c r="M11" s="34" t="s">
        <v>82</v>
      </c>
      <c r="N11" s="37" t="s">
        <v>98</v>
      </c>
      <c r="O11" s="37" t="s">
        <v>99</v>
      </c>
      <c r="P11" s="38" t="s">
        <v>100</v>
      </c>
      <c r="Q11" s="37" t="s">
        <v>86</v>
      </c>
      <c r="R11" s="37" t="s">
        <v>76</v>
      </c>
      <c r="S11" s="38" t="s">
        <v>101</v>
      </c>
      <c r="T11" s="39">
        <v>43306.0</v>
      </c>
      <c r="U11" s="39">
        <v>45131.0</v>
      </c>
      <c r="V11" s="37"/>
      <c r="W11" s="37" t="s">
        <v>88</v>
      </c>
      <c r="X11" s="37"/>
      <c r="Y11" s="38"/>
      <c r="Z11" s="37"/>
      <c r="AA11" s="37"/>
      <c r="AB11" s="55" t="s">
        <v>89</v>
      </c>
      <c r="AC11" s="41" t="s">
        <v>89</v>
      </c>
      <c r="AD11" s="42">
        <v>43865.0</v>
      </c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ht="46.5" customHeight="1">
      <c r="A12" s="35">
        <f t="shared" si="1"/>
        <v>11</v>
      </c>
      <c r="B12" s="34" t="s">
        <v>204</v>
      </c>
      <c r="C12" s="35" t="s">
        <v>117</v>
      </c>
      <c r="D12" s="34" t="s">
        <v>205</v>
      </c>
      <c r="E12" s="34" t="s">
        <v>206</v>
      </c>
      <c r="F12" s="34" t="s">
        <v>173</v>
      </c>
      <c r="G12" s="34" t="s">
        <v>76</v>
      </c>
      <c r="H12" s="34" t="s">
        <v>207</v>
      </c>
      <c r="I12" s="36" t="s">
        <v>208</v>
      </c>
      <c r="J12" s="34" t="s">
        <v>209</v>
      </c>
      <c r="K12" s="35" t="s">
        <v>210</v>
      </c>
      <c r="L12" s="49" t="s">
        <v>211</v>
      </c>
      <c r="M12" s="34" t="s">
        <v>212</v>
      </c>
      <c r="N12" s="47" t="s">
        <v>213</v>
      </c>
      <c r="O12" s="38" t="s">
        <v>214</v>
      </c>
      <c r="P12" s="38" t="s">
        <v>215</v>
      </c>
      <c r="Q12" s="38" t="s">
        <v>86</v>
      </c>
      <c r="R12" s="38" t="s">
        <v>76</v>
      </c>
      <c r="S12" s="38" t="s">
        <v>216</v>
      </c>
      <c r="T12" s="44">
        <v>44150.0</v>
      </c>
      <c r="U12" s="44">
        <v>44880.0</v>
      </c>
      <c r="V12" s="37"/>
      <c r="W12" s="38" t="s">
        <v>88</v>
      </c>
      <c r="X12" s="37"/>
      <c r="Y12" s="38"/>
      <c r="Z12" s="38" t="s">
        <v>217</v>
      </c>
      <c r="AA12" s="37"/>
      <c r="AB12" s="40" t="s">
        <v>89</v>
      </c>
      <c r="AC12" s="41" t="s">
        <v>89</v>
      </c>
      <c r="AD12" s="42">
        <v>43306.0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ht="46.5" customHeight="1">
      <c r="A13" s="35">
        <f t="shared" si="1"/>
        <v>12</v>
      </c>
      <c r="B13" s="34" t="s">
        <v>218</v>
      </c>
      <c r="C13" s="35" t="s">
        <v>72</v>
      </c>
      <c r="D13" s="34" t="s">
        <v>219</v>
      </c>
      <c r="E13" s="34" t="s">
        <v>220</v>
      </c>
      <c r="F13" s="34" t="s">
        <v>173</v>
      </c>
      <c r="G13" s="34" t="s">
        <v>76</v>
      </c>
      <c r="H13" s="34" t="s">
        <v>221</v>
      </c>
      <c r="I13" s="36" t="s">
        <v>222</v>
      </c>
      <c r="J13" s="34" t="s">
        <v>223</v>
      </c>
      <c r="K13" s="34" t="s">
        <v>224</v>
      </c>
      <c r="L13" s="34" t="s">
        <v>191</v>
      </c>
      <c r="M13" s="34" t="s">
        <v>225</v>
      </c>
      <c r="N13" s="47" t="s">
        <v>226</v>
      </c>
      <c r="O13" s="38" t="s">
        <v>227</v>
      </c>
      <c r="P13" s="38" t="s">
        <v>228</v>
      </c>
      <c r="Q13" s="37" t="s">
        <v>86</v>
      </c>
      <c r="R13" s="37" t="s">
        <v>76</v>
      </c>
      <c r="S13" s="38" t="s">
        <v>229</v>
      </c>
      <c r="T13" s="44">
        <v>44151.0</v>
      </c>
      <c r="U13" s="44">
        <v>44881.0</v>
      </c>
      <c r="V13" s="37"/>
      <c r="W13" s="38" t="s">
        <v>88</v>
      </c>
      <c r="X13" s="37"/>
      <c r="Y13" s="38"/>
      <c r="Z13" s="38"/>
      <c r="AA13" s="37"/>
      <c r="AB13" s="40" t="s">
        <v>89</v>
      </c>
      <c r="AC13" s="41" t="s">
        <v>89</v>
      </c>
      <c r="AD13" s="42">
        <v>43671.0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ht="46.5" customHeight="1">
      <c r="A14" s="35">
        <f t="shared" si="1"/>
        <v>13</v>
      </c>
      <c r="B14" s="34" t="s">
        <v>230</v>
      </c>
      <c r="C14" s="35" t="s">
        <v>117</v>
      </c>
      <c r="D14" s="34" t="s">
        <v>231</v>
      </c>
      <c r="E14" s="34" t="s">
        <v>172</v>
      </c>
      <c r="F14" s="34" t="s">
        <v>173</v>
      </c>
      <c r="G14" s="34" t="s">
        <v>76</v>
      </c>
      <c r="H14" s="34" t="s">
        <v>232</v>
      </c>
      <c r="I14" s="36" t="s">
        <v>233</v>
      </c>
      <c r="J14" s="34" t="s">
        <v>234</v>
      </c>
      <c r="K14" s="34" t="s">
        <v>235</v>
      </c>
      <c r="L14" s="49" t="s">
        <v>236</v>
      </c>
      <c r="M14" s="34" t="s">
        <v>237</v>
      </c>
      <c r="N14" s="37" t="s">
        <v>238</v>
      </c>
      <c r="O14" s="38" t="s">
        <v>239</v>
      </c>
      <c r="P14" s="38" t="s">
        <v>240</v>
      </c>
      <c r="Q14" s="37" t="s">
        <v>86</v>
      </c>
      <c r="R14" s="37" t="s">
        <v>76</v>
      </c>
      <c r="S14" s="38" t="s">
        <v>241</v>
      </c>
      <c r="T14" s="44">
        <v>43871.0</v>
      </c>
      <c r="U14" s="44">
        <v>44237.0</v>
      </c>
      <c r="V14" s="37"/>
      <c r="W14" s="38" t="s">
        <v>88</v>
      </c>
      <c r="X14" s="37"/>
      <c r="Y14" s="47" t="s">
        <v>242</v>
      </c>
      <c r="Z14" s="38" t="s">
        <v>243</v>
      </c>
      <c r="AA14" s="37"/>
      <c r="AB14" s="40" t="s">
        <v>89</v>
      </c>
      <c r="AC14" s="56" t="s">
        <v>89</v>
      </c>
      <c r="AD14" s="42">
        <v>43186.0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ht="46.5" customHeight="1">
      <c r="A15" s="35">
        <f t="shared" si="1"/>
        <v>14</v>
      </c>
      <c r="B15" s="57" t="s">
        <v>244</v>
      </c>
      <c r="C15" s="58" t="s">
        <v>89</v>
      </c>
      <c r="D15" s="57" t="s">
        <v>245</v>
      </c>
      <c r="E15" s="57" t="s">
        <v>220</v>
      </c>
      <c r="F15" s="57" t="s">
        <v>173</v>
      </c>
      <c r="G15" s="57" t="s">
        <v>76</v>
      </c>
      <c r="H15" s="57" t="s">
        <v>246</v>
      </c>
      <c r="I15" s="59" t="s">
        <v>247</v>
      </c>
      <c r="J15" s="57" t="s">
        <v>136</v>
      </c>
      <c r="K15" s="57" t="s">
        <v>248</v>
      </c>
      <c r="L15" s="60" t="s">
        <v>249</v>
      </c>
      <c r="M15" s="57" t="s">
        <v>250</v>
      </c>
      <c r="N15" s="47" t="s">
        <v>251</v>
      </c>
      <c r="O15" s="38" t="s">
        <v>252</v>
      </c>
      <c r="P15" s="38" t="s">
        <v>253</v>
      </c>
      <c r="Q15" s="37" t="s">
        <v>86</v>
      </c>
      <c r="R15" s="37" t="s">
        <v>76</v>
      </c>
      <c r="S15" s="38" t="s">
        <v>254</v>
      </c>
      <c r="T15" s="44">
        <v>44168.0</v>
      </c>
      <c r="U15" s="44">
        <v>44898.0</v>
      </c>
      <c r="V15" s="37"/>
      <c r="W15" s="38" t="s">
        <v>88</v>
      </c>
      <c r="X15" s="37"/>
      <c r="Y15" s="38"/>
      <c r="Z15" s="61"/>
      <c r="AA15" s="62"/>
      <c r="AB15" s="40" t="s">
        <v>89</v>
      </c>
      <c r="AC15" s="41" t="s">
        <v>89</v>
      </c>
      <c r="AD15" s="42">
        <v>43186.0</v>
      </c>
      <c r="AE15" s="52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ht="46.5" customHeight="1">
      <c r="A16" s="35">
        <f t="shared" si="1"/>
        <v>15</v>
      </c>
      <c r="B16" s="34" t="s">
        <v>255</v>
      </c>
      <c r="C16" s="35" t="s">
        <v>117</v>
      </c>
      <c r="D16" s="34" t="s">
        <v>256</v>
      </c>
      <c r="E16" s="34" t="s">
        <v>119</v>
      </c>
      <c r="F16" s="34" t="s">
        <v>120</v>
      </c>
      <c r="G16" s="34" t="s">
        <v>76</v>
      </c>
      <c r="H16" s="34" t="s">
        <v>257</v>
      </c>
      <c r="I16" s="36" t="s">
        <v>258</v>
      </c>
      <c r="J16" s="34" t="s">
        <v>136</v>
      </c>
      <c r="K16" s="34" t="s">
        <v>259</v>
      </c>
      <c r="L16" s="49" t="s">
        <v>260</v>
      </c>
      <c r="M16" s="34" t="s">
        <v>261</v>
      </c>
      <c r="N16" s="37" t="s">
        <v>262</v>
      </c>
      <c r="O16" s="37" t="s">
        <v>263</v>
      </c>
      <c r="P16" s="37" t="s">
        <v>264</v>
      </c>
      <c r="Q16" s="37" t="s">
        <v>86</v>
      </c>
      <c r="R16" s="37" t="s">
        <v>76</v>
      </c>
      <c r="S16" s="37" t="s">
        <v>265</v>
      </c>
      <c r="T16" s="39">
        <v>43864.0</v>
      </c>
      <c r="U16" s="39">
        <v>44594.0</v>
      </c>
      <c r="V16" s="37"/>
      <c r="W16" s="38" t="s">
        <v>88</v>
      </c>
      <c r="X16" s="37"/>
      <c r="Y16" s="38"/>
      <c r="Z16" s="37"/>
      <c r="AA16" s="37"/>
      <c r="AB16" s="40" t="s">
        <v>89</v>
      </c>
      <c r="AC16" s="41" t="s">
        <v>89</v>
      </c>
      <c r="AD16" s="42">
        <v>42332.0</v>
      </c>
      <c r="AE16" s="52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ht="46.5" customHeight="1">
      <c r="A17" s="35">
        <f t="shared" si="1"/>
        <v>16</v>
      </c>
      <c r="B17" s="34" t="s">
        <v>266</v>
      </c>
      <c r="C17" s="35" t="s">
        <v>117</v>
      </c>
      <c r="D17" s="34" t="s">
        <v>267</v>
      </c>
      <c r="E17" s="34" t="s">
        <v>119</v>
      </c>
      <c r="F17" s="34" t="s">
        <v>268</v>
      </c>
      <c r="G17" s="34" t="s">
        <v>76</v>
      </c>
      <c r="H17" s="34" t="s">
        <v>269</v>
      </c>
      <c r="I17" s="36" t="s">
        <v>270</v>
      </c>
      <c r="J17" s="34" t="s">
        <v>136</v>
      </c>
      <c r="K17" s="34" t="s">
        <v>271</v>
      </c>
      <c r="L17" s="49" t="s">
        <v>272</v>
      </c>
      <c r="M17" s="34" t="s">
        <v>273</v>
      </c>
      <c r="N17" s="37" t="s">
        <v>274</v>
      </c>
      <c r="O17" s="38" t="s">
        <v>275</v>
      </c>
      <c r="P17" s="38" t="s">
        <v>276</v>
      </c>
      <c r="Q17" s="38" t="s">
        <v>277</v>
      </c>
      <c r="R17" s="37" t="s">
        <v>278</v>
      </c>
      <c r="S17" s="38" t="s">
        <v>279</v>
      </c>
      <c r="T17" s="44">
        <v>43917.0</v>
      </c>
      <c r="U17" s="44">
        <v>44282.0</v>
      </c>
      <c r="V17" s="37"/>
      <c r="W17" s="38" t="s">
        <v>88</v>
      </c>
      <c r="X17" s="37"/>
      <c r="Y17" s="47" t="s">
        <v>280</v>
      </c>
      <c r="Z17" s="38" t="s">
        <v>243</v>
      </c>
      <c r="AA17" s="37"/>
      <c r="AB17" s="40" t="s">
        <v>89</v>
      </c>
      <c r="AC17" s="56" t="s">
        <v>89</v>
      </c>
      <c r="AD17" s="42">
        <v>43706.0</v>
      </c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ht="46.5" customHeight="1">
      <c r="A18" s="35">
        <f t="shared" si="1"/>
        <v>17</v>
      </c>
      <c r="B18" s="35" t="s">
        <v>281</v>
      </c>
      <c r="C18" s="35" t="s">
        <v>89</v>
      </c>
      <c r="D18" s="35" t="s">
        <v>282</v>
      </c>
      <c r="E18" s="35" t="s">
        <v>92</v>
      </c>
      <c r="F18" s="34" t="s">
        <v>92</v>
      </c>
      <c r="G18" s="35" t="s">
        <v>76</v>
      </c>
      <c r="H18" s="34" t="s">
        <v>93</v>
      </c>
      <c r="I18" s="45" t="s">
        <v>283</v>
      </c>
      <c r="J18" s="35" t="s">
        <v>284</v>
      </c>
      <c r="K18" s="35" t="s">
        <v>96</v>
      </c>
      <c r="L18" s="46" t="s">
        <v>285</v>
      </c>
      <c r="M18" s="35" t="s">
        <v>82</v>
      </c>
      <c r="N18" s="47" t="s">
        <v>286</v>
      </c>
      <c r="O18" s="37" t="s">
        <v>99</v>
      </c>
      <c r="P18" s="38" t="s">
        <v>100</v>
      </c>
      <c r="Q18" s="38" t="s">
        <v>86</v>
      </c>
      <c r="R18" s="38" t="s">
        <v>76</v>
      </c>
      <c r="S18" s="38" t="s">
        <v>101</v>
      </c>
      <c r="T18" s="44">
        <v>43983.0</v>
      </c>
      <c r="U18" s="44">
        <v>45131.0</v>
      </c>
      <c r="V18" s="37"/>
      <c r="W18" s="37" t="s">
        <v>88</v>
      </c>
      <c r="X18" s="37"/>
      <c r="Y18" s="38"/>
      <c r="Z18" s="38"/>
      <c r="AA18" s="37"/>
      <c r="AB18" s="55" t="s">
        <v>89</v>
      </c>
      <c r="AC18" s="41" t="s">
        <v>89</v>
      </c>
      <c r="AD18" s="63">
        <v>43983.0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ht="46.5" customHeight="1">
      <c r="A19" s="35">
        <f t="shared" si="1"/>
        <v>18</v>
      </c>
      <c r="B19" s="34" t="s">
        <v>287</v>
      </c>
      <c r="C19" s="35" t="s">
        <v>89</v>
      </c>
      <c r="D19" s="34" t="s">
        <v>288</v>
      </c>
      <c r="E19" s="34" t="s">
        <v>92</v>
      </c>
      <c r="F19" s="34" t="s">
        <v>92</v>
      </c>
      <c r="G19" s="34" t="s">
        <v>76</v>
      </c>
      <c r="H19" s="34" t="s">
        <v>93</v>
      </c>
      <c r="I19" s="36" t="s">
        <v>289</v>
      </c>
      <c r="J19" s="34" t="s">
        <v>290</v>
      </c>
      <c r="K19" s="34" t="s">
        <v>96</v>
      </c>
      <c r="L19" s="34" t="s">
        <v>291</v>
      </c>
      <c r="M19" s="34" t="s">
        <v>82</v>
      </c>
      <c r="N19" s="37" t="s">
        <v>98</v>
      </c>
      <c r="O19" s="37" t="s">
        <v>99</v>
      </c>
      <c r="P19" s="38" t="s">
        <v>100</v>
      </c>
      <c r="Q19" s="37" t="s">
        <v>86</v>
      </c>
      <c r="R19" s="37" t="s">
        <v>76</v>
      </c>
      <c r="S19" s="38" t="s">
        <v>101</v>
      </c>
      <c r="T19" s="39">
        <v>43435.0</v>
      </c>
      <c r="U19" s="44">
        <v>45131.0</v>
      </c>
      <c r="V19" s="37"/>
      <c r="W19" s="37" t="s">
        <v>88</v>
      </c>
      <c r="X19" s="37"/>
      <c r="Y19" s="38"/>
      <c r="Z19" s="37"/>
      <c r="AA19" s="37"/>
      <c r="AB19" s="40" t="s">
        <v>89</v>
      </c>
      <c r="AC19" s="41" t="s">
        <v>89</v>
      </c>
      <c r="AD19" s="42">
        <v>42964.0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ht="46.5" customHeight="1">
      <c r="A20" s="35">
        <f t="shared" si="1"/>
        <v>19</v>
      </c>
      <c r="B20" s="35" t="s">
        <v>292</v>
      </c>
      <c r="C20" s="35" t="s">
        <v>89</v>
      </c>
      <c r="D20" s="35" t="s">
        <v>293</v>
      </c>
      <c r="E20" s="35" t="s">
        <v>294</v>
      </c>
      <c r="F20" s="34" t="s">
        <v>173</v>
      </c>
      <c r="G20" s="34" t="s">
        <v>76</v>
      </c>
      <c r="H20" s="35" t="s">
        <v>295</v>
      </c>
      <c r="I20" s="45" t="s">
        <v>296</v>
      </c>
      <c r="J20" s="35" t="s">
        <v>297</v>
      </c>
      <c r="K20" s="35" t="s">
        <v>298</v>
      </c>
      <c r="L20" s="46" t="s">
        <v>299</v>
      </c>
      <c r="M20" s="35" t="s">
        <v>300</v>
      </c>
      <c r="N20" s="47" t="s">
        <v>301</v>
      </c>
      <c r="O20" s="38" t="s">
        <v>302</v>
      </c>
      <c r="P20" s="38" t="s">
        <v>303</v>
      </c>
      <c r="Q20" s="38" t="s">
        <v>86</v>
      </c>
      <c r="R20" s="38" t="s">
        <v>76</v>
      </c>
      <c r="S20" s="38" t="s">
        <v>304</v>
      </c>
      <c r="T20" s="44">
        <v>44138.0</v>
      </c>
      <c r="U20" s="44">
        <v>44868.0</v>
      </c>
      <c r="V20" s="37"/>
      <c r="W20" s="38" t="s">
        <v>88</v>
      </c>
      <c r="X20" s="37"/>
      <c r="Y20" s="38"/>
      <c r="Z20" s="38" t="s">
        <v>305</v>
      </c>
      <c r="AA20" s="37"/>
      <c r="AB20" s="40" t="s">
        <v>89</v>
      </c>
      <c r="AC20" s="56" t="s">
        <v>89</v>
      </c>
      <c r="AD20" s="42">
        <v>42556.0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ht="46.5" customHeight="1">
      <c r="A21" s="35">
        <f t="shared" si="1"/>
        <v>20</v>
      </c>
      <c r="B21" s="34" t="s">
        <v>306</v>
      </c>
      <c r="C21" s="35" t="s">
        <v>89</v>
      </c>
      <c r="D21" s="34" t="s">
        <v>307</v>
      </c>
      <c r="E21" s="34" t="s">
        <v>308</v>
      </c>
      <c r="F21" s="34" t="s">
        <v>220</v>
      </c>
      <c r="G21" s="34" t="s">
        <v>76</v>
      </c>
      <c r="H21" s="34" t="s">
        <v>309</v>
      </c>
      <c r="I21" s="36" t="s">
        <v>310</v>
      </c>
      <c r="J21" s="34" t="s">
        <v>311</v>
      </c>
      <c r="K21" s="34" t="s">
        <v>312</v>
      </c>
      <c r="L21" s="49">
        <v>1258.0</v>
      </c>
      <c r="M21" s="34" t="s">
        <v>313</v>
      </c>
      <c r="N21" s="47" t="s">
        <v>314</v>
      </c>
      <c r="O21" s="38" t="s">
        <v>315</v>
      </c>
      <c r="P21" s="38" t="s">
        <v>316</v>
      </c>
      <c r="Q21" s="37" t="s">
        <v>86</v>
      </c>
      <c r="R21" s="37" t="s">
        <v>76</v>
      </c>
      <c r="S21" s="38" t="s">
        <v>317</v>
      </c>
      <c r="T21" s="44">
        <v>44000.0</v>
      </c>
      <c r="U21" s="44">
        <v>44730.0</v>
      </c>
      <c r="V21" s="37"/>
      <c r="W21" s="38" t="s">
        <v>88</v>
      </c>
      <c r="X21" s="37"/>
      <c r="Y21" s="38"/>
      <c r="Z21" s="38"/>
      <c r="AA21" s="37"/>
      <c r="AB21" s="40" t="s">
        <v>89</v>
      </c>
      <c r="AC21" s="41" t="s">
        <v>89</v>
      </c>
      <c r="AD21" s="42">
        <v>43306.0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ht="46.5" customHeight="1">
      <c r="A22" s="35">
        <f t="shared" si="1"/>
        <v>21</v>
      </c>
      <c r="B22" s="34" t="s">
        <v>318</v>
      </c>
      <c r="C22" s="35" t="s">
        <v>89</v>
      </c>
      <c r="D22" s="34" t="s">
        <v>319</v>
      </c>
      <c r="E22" s="34" t="s">
        <v>320</v>
      </c>
      <c r="F22" s="34" t="s">
        <v>173</v>
      </c>
      <c r="G22" s="34" t="s">
        <v>76</v>
      </c>
      <c r="H22" s="34" t="s">
        <v>321</v>
      </c>
      <c r="I22" s="36" t="s">
        <v>322</v>
      </c>
      <c r="J22" s="34" t="s">
        <v>323</v>
      </c>
      <c r="K22" s="34" t="s">
        <v>324</v>
      </c>
      <c r="L22" s="49" t="s">
        <v>325</v>
      </c>
      <c r="M22" s="34" t="s">
        <v>326</v>
      </c>
      <c r="N22" s="47" t="s">
        <v>327</v>
      </c>
      <c r="O22" s="38" t="s">
        <v>328</v>
      </c>
      <c r="P22" s="38" t="s">
        <v>329</v>
      </c>
      <c r="Q22" s="37" t="s">
        <v>86</v>
      </c>
      <c r="R22" s="37" t="s">
        <v>76</v>
      </c>
      <c r="S22" s="38" t="s">
        <v>330</v>
      </c>
      <c r="T22" s="44">
        <v>44053.0</v>
      </c>
      <c r="U22" s="44">
        <v>44783.0</v>
      </c>
      <c r="V22" s="37"/>
      <c r="W22" s="38" t="s">
        <v>88</v>
      </c>
      <c r="X22" s="37"/>
      <c r="Y22" s="38"/>
      <c r="Z22" s="38"/>
      <c r="AA22" s="37"/>
      <c r="AB22" s="40" t="s">
        <v>89</v>
      </c>
      <c r="AC22" s="56" t="s">
        <v>89</v>
      </c>
      <c r="AD22" s="42">
        <v>41965.0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ht="46.5" customHeight="1">
      <c r="A23" s="35">
        <f t="shared" si="1"/>
        <v>22</v>
      </c>
      <c r="B23" s="34" t="s">
        <v>331</v>
      </c>
      <c r="C23" s="35" t="s">
        <v>72</v>
      </c>
      <c r="D23" s="34" t="s">
        <v>332</v>
      </c>
      <c r="E23" s="34" t="s">
        <v>119</v>
      </c>
      <c r="F23" s="34" t="s">
        <v>268</v>
      </c>
      <c r="G23" s="34" t="s">
        <v>76</v>
      </c>
      <c r="H23" s="34" t="s">
        <v>333</v>
      </c>
      <c r="I23" s="36" t="s">
        <v>258</v>
      </c>
      <c r="J23" s="34" t="s">
        <v>136</v>
      </c>
      <c r="K23" s="34" t="s">
        <v>334</v>
      </c>
      <c r="L23" s="34" t="s">
        <v>335</v>
      </c>
      <c r="M23" s="34" t="s">
        <v>336</v>
      </c>
      <c r="N23" s="37" t="s">
        <v>337</v>
      </c>
      <c r="O23" s="38" t="s">
        <v>338</v>
      </c>
      <c r="P23" s="38" t="s">
        <v>339</v>
      </c>
      <c r="Q23" s="38" t="s">
        <v>86</v>
      </c>
      <c r="R23" s="38" t="s">
        <v>76</v>
      </c>
      <c r="S23" s="38" t="s">
        <v>340</v>
      </c>
      <c r="T23" s="44">
        <v>43972.0</v>
      </c>
      <c r="U23" s="44">
        <v>44702.0</v>
      </c>
      <c r="V23" s="37"/>
      <c r="W23" s="38" t="s">
        <v>88</v>
      </c>
      <c r="X23" s="37"/>
      <c r="Y23" s="38"/>
      <c r="Z23" s="38"/>
      <c r="AA23" s="62"/>
      <c r="AB23" s="40" t="s">
        <v>89</v>
      </c>
      <c r="AC23" s="41" t="s">
        <v>89</v>
      </c>
      <c r="AD23" s="42">
        <v>43306.0</v>
      </c>
      <c r="AE23" s="5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ht="46.5" customHeight="1">
      <c r="A24" s="35">
        <f t="shared" si="1"/>
        <v>23</v>
      </c>
      <c r="B24" s="34" t="s">
        <v>341</v>
      </c>
      <c r="C24" s="35" t="s">
        <v>89</v>
      </c>
      <c r="D24" s="34" t="s">
        <v>342</v>
      </c>
      <c r="E24" s="34" t="s">
        <v>172</v>
      </c>
      <c r="F24" s="34" t="s">
        <v>343</v>
      </c>
      <c r="G24" s="34" t="s">
        <v>76</v>
      </c>
      <c r="H24" s="34" t="s">
        <v>344</v>
      </c>
      <c r="I24" s="36" t="s">
        <v>345</v>
      </c>
      <c r="J24" s="34" t="s">
        <v>346</v>
      </c>
      <c r="K24" s="34" t="s">
        <v>347</v>
      </c>
      <c r="L24" s="34" t="s">
        <v>348</v>
      </c>
      <c r="M24" s="34" t="s">
        <v>349</v>
      </c>
      <c r="N24" s="51" t="s">
        <v>350</v>
      </c>
      <c r="O24" s="38" t="s">
        <v>351</v>
      </c>
      <c r="P24" s="38" t="s">
        <v>352</v>
      </c>
      <c r="Q24" s="38" t="s">
        <v>86</v>
      </c>
      <c r="R24" s="38" t="s">
        <v>76</v>
      </c>
      <c r="S24" s="38" t="s">
        <v>353</v>
      </c>
      <c r="T24" s="44">
        <v>44165.0</v>
      </c>
      <c r="U24" s="44">
        <v>44895.0</v>
      </c>
      <c r="V24" s="37"/>
      <c r="W24" s="38" t="s">
        <v>88</v>
      </c>
      <c r="X24" s="37"/>
      <c r="Y24" s="38"/>
      <c r="Z24" s="38"/>
      <c r="AA24" s="62"/>
      <c r="AB24" s="40" t="s">
        <v>89</v>
      </c>
      <c r="AC24" s="41" t="s">
        <v>89</v>
      </c>
      <c r="AD24" s="42">
        <v>43599.0</v>
      </c>
      <c r="AE24" s="52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ht="46.5" customHeight="1">
      <c r="A25" s="35">
        <f t="shared" si="1"/>
        <v>24</v>
      </c>
      <c r="B25" s="34" t="s">
        <v>354</v>
      </c>
      <c r="C25" s="35" t="s">
        <v>117</v>
      </c>
      <c r="D25" s="34" t="s">
        <v>355</v>
      </c>
      <c r="E25" s="34" t="s">
        <v>105</v>
      </c>
      <c r="F25" s="34" t="s">
        <v>105</v>
      </c>
      <c r="G25" s="34" t="s">
        <v>76</v>
      </c>
      <c r="H25" s="34" t="s">
        <v>356</v>
      </c>
      <c r="I25" s="36" t="s">
        <v>357</v>
      </c>
      <c r="J25" s="34" t="s">
        <v>358</v>
      </c>
      <c r="K25" s="34" t="s">
        <v>359</v>
      </c>
      <c r="L25" s="49" t="s">
        <v>360</v>
      </c>
      <c r="M25" s="34" t="s">
        <v>361</v>
      </c>
      <c r="N25" s="47" t="s">
        <v>362</v>
      </c>
      <c r="O25" s="38" t="s">
        <v>363</v>
      </c>
      <c r="P25" s="38" t="s">
        <v>364</v>
      </c>
      <c r="Q25" s="37" t="s">
        <v>86</v>
      </c>
      <c r="R25" s="37" t="s">
        <v>76</v>
      </c>
      <c r="S25" s="38" t="s">
        <v>365</v>
      </c>
      <c r="T25" s="44">
        <v>44007.0</v>
      </c>
      <c r="U25" s="44">
        <v>44737.0</v>
      </c>
      <c r="V25" s="37"/>
      <c r="W25" s="38" t="s">
        <v>88</v>
      </c>
      <c r="X25" s="37"/>
      <c r="Y25" s="38"/>
      <c r="Z25" s="38"/>
      <c r="AA25" s="37"/>
      <c r="AB25" s="40" t="s">
        <v>89</v>
      </c>
      <c r="AC25" s="56" t="s">
        <v>89</v>
      </c>
      <c r="AD25" s="42">
        <v>43235.0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ht="46.5" customHeight="1">
      <c r="A26" s="35">
        <f t="shared" si="1"/>
        <v>25</v>
      </c>
      <c r="B26" s="34" t="s">
        <v>366</v>
      </c>
      <c r="C26" s="35" t="s">
        <v>117</v>
      </c>
      <c r="D26" s="34" t="s">
        <v>367</v>
      </c>
      <c r="E26" s="34" t="s">
        <v>308</v>
      </c>
      <c r="F26" s="34" t="s">
        <v>173</v>
      </c>
      <c r="G26" s="34" t="s">
        <v>76</v>
      </c>
      <c r="H26" s="34" t="s">
        <v>368</v>
      </c>
      <c r="I26" s="36" t="s">
        <v>369</v>
      </c>
      <c r="J26" s="34" t="s">
        <v>136</v>
      </c>
      <c r="K26" s="34" t="s">
        <v>370</v>
      </c>
      <c r="L26" s="49" t="s">
        <v>371</v>
      </c>
      <c r="M26" s="34" t="s">
        <v>372</v>
      </c>
      <c r="N26" s="64">
        <v>2.02001384E9</v>
      </c>
      <c r="O26" s="38" t="s">
        <v>373</v>
      </c>
      <c r="P26" s="65">
        <v>44204.0</v>
      </c>
      <c r="Q26" s="37" t="s">
        <v>86</v>
      </c>
      <c r="R26" s="37" t="s">
        <v>76</v>
      </c>
      <c r="S26" s="38" t="s">
        <v>374</v>
      </c>
      <c r="T26" s="44">
        <v>44211.0</v>
      </c>
      <c r="U26" s="44">
        <v>44941.0</v>
      </c>
      <c r="V26" s="37"/>
      <c r="W26" s="38" t="s">
        <v>375</v>
      </c>
      <c r="X26" s="37"/>
      <c r="Y26" s="38"/>
      <c r="Z26" s="47" t="s">
        <v>376</v>
      </c>
      <c r="AA26" s="37"/>
      <c r="AB26" s="40" t="s">
        <v>89</v>
      </c>
      <c r="AC26" s="41" t="s">
        <v>89</v>
      </c>
      <c r="AD26" s="42">
        <v>43031.0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ht="46.5" customHeight="1">
      <c r="A27" s="35">
        <f t="shared" si="1"/>
        <v>26</v>
      </c>
      <c r="B27" s="34" t="s">
        <v>377</v>
      </c>
      <c r="C27" s="35" t="s">
        <v>117</v>
      </c>
      <c r="D27" s="34" t="s">
        <v>378</v>
      </c>
      <c r="E27" s="34" t="s">
        <v>105</v>
      </c>
      <c r="F27" s="34" t="s">
        <v>105</v>
      </c>
      <c r="G27" s="34" t="s">
        <v>76</v>
      </c>
      <c r="H27" s="34" t="s">
        <v>379</v>
      </c>
      <c r="I27" s="36" t="s">
        <v>380</v>
      </c>
      <c r="J27" s="34" t="s">
        <v>136</v>
      </c>
      <c r="K27" s="34" t="s">
        <v>381</v>
      </c>
      <c r="L27" s="49" t="s">
        <v>382</v>
      </c>
      <c r="M27" s="34" t="s">
        <v>383</v>
      </c>
      <c r="N27" s="37" t="s">
        <v>384</v>
      </c>
      <c r="O27" s="38" t="s">
        <v>385</v>
      </c>
      <c r="P27" s="38" t="s">
        <v>386</v>
      </c>
      <c r="Q27" s="38" t="s">
        <v>387</v>
      </c>
      <c r="R27" s="37" t="s">
        <v>278</v>
      </c>
      <c r="S27" s="38" t="s">
        <v>388</v>
      </c>
      <c r="T27" s="44">
        <v>43943.0</v>
      </c>
      <c r="U27" s="44">
        <v>44674.0</v>
      </c>
      <c r="V27" s="37"/>
      <c r="W27" s="38" t="s">
        <v>88</v>
      </c>
      <c r="X27" s="37"/>
      <c r="Y27" s="38"/>
      <c r="Z27" s="38"/>
      <c r="AA27" s="37"/>
      <c r="AB27" s="40" t="s">
        <v>89</v>
      </c>
      <c r="AC27" s="41" t="s">
        <v>89</v>
      </c>
      <c r="AD27" s="42">
        <v>43435.0</v>
      </c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</row>
    <row r="28" ht="46.5" customHeight="1">
      <c r="A28" s="35">
        <f t="shared" si="1"/>
        <v>27</v>
      </c>
      <c r="B28" s="34" t="s">
        <v>389</v>
      </c>
      <c r="C28" s="35" t="s">
        <v>117</v>
      </c>
      <c r="D28" s="34" t="s">
        <v>390</v>
      </c>
      <c r="E28" s="34" t="s">
        <v>172</v>
      </c>
      <c r="F28" s="34" t="s">
        <v>173</v>
      </c>
      <c r="G28" s="34" t="s">
        <v>76</v>
      </c>
      <c r="H28" s="34" t="s">
        <v>257</v>
      </c>
      <c r="I28" s="36" t="s">
        <v>258</v>
      </c>
      <c r="J28" s="34" t="s">
        <v>391</v>
      </c>
      <c r="K28" s="34" t="s">
        <v>392</v>
      </c>
      <c r="L28" s="49" t="s">
        <v>393</v>
      </c>
      <c r="M28" s="34" t="s">
        <v>261</v>
      </c>
      <c r="N28" s="37" t="s">
        <v>262</v>
      </c>
      <c r="O28" s="37" t="s">
        <v>263</v>
      </c>
      <c r="P28" s="37" t="s">
        <v>264</v>
      </c>
      <c r="Q28" s="37" t="s">
        <v>86</v>
      </c>
      <c r="R28" s="37" t="s">
        <v>76</v>
      </c>
      <c r="S28" s="37" t="s">
        <v>265</v>
      </c>
      <c r="T28" s="39">
        <v>43864.0</v>
      </c>
      <c r="U28" s="39">
        <v>44594.0</v>
      </c>
      <c r="V28" s="37"/>
      <c r="W28" s="38" t="s">
        <v>88</v>
      </c>
      <c r="X28" s="37"/>
      <c r="Y28" s="38"/>
      <c r="Z28" s="37"/>
      <c r="AA28" s="37"/>
      <c r="AB28" s="40" t="s">
        <v>89</v>
      </c>
      <c r="AC28" s="41" t="s">
        <v>89</v>
      </c>
      <c r="AD28" s="42">
        <v>41885.0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ht="46.5" customHeight="1">
      <c r="A29" s="35">
        <f t="shared" si="1"/>
        <v>28</v>
      </c>
      <c r="B29" s="34" t="s">
        <v>394</v>
      </c>
      <c r="C29" s="35" t="s">
        <v>117</v>
      </c>
      <c r="D29" s="34" t="s">
        <v>395</v>
      </c>
      <c r="E29" s="34" t="s">
        <v>396</v>
      </c>
      <c r="F29" s="34" t="s">
        <v>173</v>
      </c>
      <c r="G29" s="34" t="s">
        <v>76</v>
      </c>
      <c r="H29" s="34" t="s">
        <v>397</v>
      </c>
      <c r="I29" s="36" t="s">
        <v>398</v>
      </c>
      <c r="J29" s="34" t="s">
        <v>399</v>
      </c>
      <c r="K29" s="34" t="s">
        <v>400</v>
      </c>
      <c r="L29" s="49" t="s">
        <v>401</v>
      </c>
      <c r="M29" s="34" t="s">
        <v>402</v>
      </c>
      <c r="N29" s="47" t="s">
        <v>403</v>
      </c>
      <c r="O29" s="38" t="s">
        <v>404</v>
      </c>
      <c r="P29" s="38" t="s">
        <v>405</v>
      </c>
      <c r="Q29" s="37" t="s">
        <v>86</v>
      </c>
      <c r="R29" s="37" t="s">
        <v>76</v>
      </c>
      <c r="S29" s="38" t="s">
        <v>406</v>
      </c>
      <c r="T29" s="66">
        <v>43876.0</v>
      </c>
      <c r="U29" s="44">
        <v>44242.0</v>
      </c>
      <c r="V29" s="37"/>
      <c r="W29" s="38" t="s">
        <v>88</v>
      </c>
      <c r="X29" s="37"/>
      <c r="Y29" s="47" t="s">
        <v>407</v>
      </c>
      <c r="Z29" s="38" t="s">
        <v>243</v>
      </c>
      <c r="AA29" s="37"/>
      <c r="AB29" s="40" t="s">
        <v>89</v>
      </c>
      <c r="AC29" s="41" t="s">
        <v>89</v>
      </c>
      <c r="AD29" s="42">
        <v>42103.0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ht="46.5" customHeight="1">
      <c r="A30" s="35">
        <f t="shared" si="1"/>
        <v>29</v>
      </c>
      <c r="B30" s="34" t="s">
        <v>408</v>
      </c>
      <c r="C30" s="35" t="s">
        <v>89</v>
      </c>
      <c r="D30" s="34" t="s">
        <v>409</v>
      </c>
      <c r="E30" s="34" t="s">
        <v>410</v>
      </c>
      <c r="F30" s="34" t="s">
        <v>173</v>
      </c>
      <c r="G30" s="34" t="s">
        <v>76</v>
      </c>
      <c r="H30" s="34" t="s">
        <v>321</v>
      </c>
      <c r="I30" s="36" t="s">
        <v>411</v>
      </c>
      <c r="J30" s="34" t="s">
        <v>412</v>
      </c>
      <c r="K30" s="34" t="s">
        <v>324</v>
      </c>
      <c r="L30" s="49" t="s">
        <v>413</v>
      </c>
      <c r="M30" s="34" t="s">
        <v>326</v>
      </c>
      <c r="N30" s="47" t="s">
        <v>327</v>
      </c>
      <c r="O30" s="38" t="s">
        <v>328</v>
      </c>
      <c r="P30" s="38" t="s">
        <v>329</v>
      </c>
      <c r="Q30" s="37" t="s">
        <v>86</v>
      </c>
      <c r="R30" s="37" t="s">
        <v>76</v>
      </c>
      <c r="S30" s="38" t="s">
        <v>330</v>
      </c>
      <c r="T30" s="44">
        <v>44053.0</v>
      </c>
      <c r="U30" s="44">
        <v>44783.0</v>
      </c>
      <c r="V30" s="37"/>
      <c r="W30" s="38" t="s">
        <v>88</v>
      </c>
      <c r="X30" s="37"/>
      <c r="Y30" s="38"/>
      <c r="Z30" s="38"/>
      <c r="AA30" s="37"/>
      <c r="AB30" s="40" t="s">
        <v>89</v>
      </c>
      <c r="AC30" s="56" t="s">
        <v>89</v>
      </c>
      <c r="AD30" s="42">
        <v>43186.0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ht="46.5" customHeight="1">
      <c r="A31" s="35">
        <f t="shared" si="1"/>
        <v>30</v>
      </c>
      <c r="B31" s="34" t="s">
        <v>414</v>
      </c>
      <c r="C31" s="35" t="s">
        <v>117</v>
      </c>
      <c r="D31" s="34" t="s">
        <v>415</v>
      </c>
      <c r="E31" s="34" t="s">
        <v>320</v>
      </c>
      <c r="F31" s="34" t="s">
        <v>173</v>
      </c>
      <c r="G31" s="34" t="s">
        <v>76</v>
      </c>
      <c r="H31" s="34" t="s">
        <v>121</v>
      </c>
      <c r="I31" s="36" t="s">
        <v>416</v>
      </c>
      <c r="J31" s="48" t="s">
        <v>417</v>
      </c>
      <c r="K31" s="34" t="s">
        <v>124</v>
      </c>
      <c r="L31" s="49" t="s">
        <v>418</v>
      </c>
      <c r="M31" s="34" t="s">
        <v>126</v>
      </c>
      <c r="N31" s="37" t="s">
        <v>127</v>
      </c>
      <c r="O31" s="38" t="s">
        <v>128</v>
      </c>
      <c r="P31" s="38" t="s">
        <v>129</v>
      </c>
      <c r="Q31" s="37" t="s">
        <v>86</v>
      </c>
      <c r="R31" s="37" t="s">
        <v>76</v>
      </c>
      <c r="S31" s="38" t="s">
        <v>130</v>
      </c>
      <c r="T31" s="44">
        <v>43982.0</v>
      </c>
      <c r="U31" s="44">
        <v>44712.0</v>
      </c>
      <c r="V31" s="37"/>
      <c r="W31" s="38" t="s">
        <v>88</v>
      </c>
      <c r="X31" s="37"/>
      <c r="Y31" s="38"/>
      <c r="Z31" s="38"/>
      <c r="AA31" s="37"/>
      <c r="AB31" s="40" t="s">
        <v>89</v>
      </c>
      <c r="AC31" s="56" t="s">
        <v>89</v>
      </c>
      <c r="AD31" s="42">
        <v>42556.0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ht="46.5" customHeight="1">
      <c r="A32" s="35">
        <f t="shared" si="1"/>
        <v>31</v>
      </c>
      <c r="B32" s="34" t="s">
        <v>419</v>
      </c>
      <c r="C32" s="35" t="s">
        <v>89</v>
      </c>
      <c r="D32" s="34" t="s">
        <v>420</v>
      </c>
      <c r="E32" s="34" t="s">
        <v>200</v>
      </c>
      <c r="F32" s="34" t="s">
        <v>421</v>
      </c>
      <c r="G32" s="34" t="s">
        <v>76</v>
      </c>
      <c r="H32" s="34" t="s">
        <v>93</v>
      </c>
      <c r="I32" s="36" t="s">
        <v>422</v>
      </c>
      <c r="J32" s="34" t="s">
        <v>423</v>
      </c>
      <c r="K32" s="34" t="s">
        <v>96</v>
      </c>
      <c r="L32" s="34" t="s">
        <v>291</v>
      </c>
      <c r="M32" s="34" t="s">
        <v>82</v>
      </c>
      <c r="N32" s="37" t="s">
        <v>98</v>
      </c>
      <c r="O32" s="37" t="s">
        <v>99</v>
      </c>
      <c r="P32" s="38" t="s">
        <v>100</v>
      </c>
      <c r="Q32" s="37" t="s">
        <v>86</v>
      </c>
      <c r="R32" s="37" t="s">
        <v>76</v>
      </c>
      <c r="S32" s="38" t="s">
        <v>101</v>
      </c>
      <c r="T32" s="39">
        <v>43306.0</v>
      </c>
      <c r="U32" s="39">
        <v>45131.0</v>
      </c>
      <c r="V32" s="37"/>
      <c r="W32" s="37" t="s">
        <v>88</v>
      </c>
      <c r="X32" s="37"/>
      <c r="Y32" s="37"/>
      <c r="Z32" s="38"/>
      <c r="AA32" s="37"/>
      <c r="AB32" s="40" t="s">
        <v>89</v>
      </c>
      <c r="AC32" s="41" t="s">
        <v>89</v>
      </c>
      <c r="AD32" s="42">
        <v>43644.0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ht="46.5" customHeight="1">
      <c r="A33" s="35">
        <f t="shared" si="1"/>
        <v>32</v>
      </c>
      <c r="B33" s="34" t="s">
        <v>424</v>
      </c>
      <c r="C33" s="35" t="s">
        <v>425</v>
      </c>
      <c r="D33" s="35" t="s">
        <v>426</v>
      </c>
      <c r="E33" s="34" t="s">
        <v>427</v>
      </c>
      <c r="F33" s="34" t="s">
        <v>120</v>
      </c>
      <c r="G33" s="34" t="s">
        <v>76</v>
      </c>
      <c r="H33" s="34" t="s">
        <v>428</v>
      </c>
      <c r="I33" s="36" t="s">
        <v>429</v>
      </c>
      <c r="J33" s="34" t="s">
        <v>136</v>
      </c>
      <c r="K33" s="34" t="s">
        <v>430</v>
      </c>
      <c r="L33" s="49" t="s">
        <v>431</v>
      </c>
      <c r="M33" s="34" t="s">
        <v>432</v>
      </c>
      <c r="N33" s="47" t="s">
        <v>433</v>
      </c>
      <c r="O33" s="38" t="s">
        <v>434</v>
      </c>
      <c r="P33" s="38" t="s">
        <v>435</v>
      </c>
      <c r="Q33" s="37" t="s">
        <v>86</v>
      </c>
      <c r="R33" s="37" t="s">
        <v>76</v>
      </c>
      <c r="S33" s="38" t="s">
        <v>436</v>
      </c>
      <c r="T33" s="44">
        <v>44099.0</v>
      </c>
      <c r="U33" s="44">
        <v>44829.0</v>
      </c>
      <c r="V33" s="37"/>
      <c r="W33" s="38" t="s">
        <v>88</v>
      </c>
      <c r="X33" s="37"/>
      <c r="Y33" s="38"/>
      <c r="Z33" s="38"/>
      <c r="AA33" s="37"/>
      <c r="AB33" s="40" t="s">
        <v>89</v>
      </c>
      <c r="AC33" s="41" t="s">
        <v>89</v>
      </c>
      <c r="AD33" s="42">
        <v>42048.0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ht="46.5" customHeight="1">
      <c r="A34" s="35">
        <f t="shared" si="1"/>
        <v>33</v>
      </c>
      <c r="B34" s="34" t="s">
        <v>437</v>
      </c>
      <c r="C34" s="35" t="s">
        <v>117</v>
      </c>
      <c r="D34" s="34" t="s">
        <v>438</v>
      </c>
      <c r="E34" s="34" t="s">
        <v>439</v>
      </c>
      <c r="F34" s="34" t="s">
        <v>173</v>
      </c>
      <c r="G34" s="34" t="s">
        <v>76</v>
      </c>
      <c r="H34" s="34" t="s">
        <v>397</v>
      </c>
      <c r="I34" s="36" t="s">
        <v>440</v>
      </c>
      <c r="J34" s="34" t="s">
        <v>441</v>
      </c>
      <c r="K34" s="34" t="s">
        <v>400</v>
      </c>
      <c r="L34" s="49" t="s">
        <v>442</v>
      </c>
      <c r="M34" s="34" t="s">
        <v>402</v>
      </c>
      <c r="N34" s="47" t="s">
        <v>403</v>
      </c>
      <c r="O34" s="38" t="s">
        <v>404</v>
      </c>
      <c r="P34" s="38" t="s">
        <v>405</v>
      </c>
      <c r="Q34" s="37" t="s">
        <v>86</v>
      </c>
      <c r="R34" s="37" t="s">
        <v>76</v>
      </c>
      <c r="S34" s="38" t="s">
        <v>406</v>
      </c>
      <c r="T34" s="66">
        <v>43876.0</v>
      </c>
      <c r="U34" s="44">
        <v>44242.0</v>
      </c>
      <c r="V34" s="37"/>
      <c r="W34" s="38" t="s">
        <v>88</v>
      </c>
      <c r="X34" s="37"/>
      <c r="Y34" s="47" t="s">
        <v>407</v>
      </c>
      <c r="Z34" s="38" t="s">
        <v>243</v>
      </c>
      <c r="AA34" s="62"/>
      <c r="AB34" s="40" t="s">
        <v>89</v>
      </c>
      <c r="AC34" s="41" t="s">
        <v>89</v>
      </c>
      <c r="AD34" s="42">
        <v>43238.0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ht="46.5" customHeight="1">
      <c r="A35" s="35">
        <f t="shared" si="1"/>
        <v>34</v>
      </c>
      <c r="B35" s="34" t="s">
        <v>443</v>
      </c>
      <c r="C35" s="35" t="s">
        <v>72</v>
      </c>
      <c r="D35" s="34" t="s">
        <v>444</v>
      </c>
      <c r="E35" s="34" t="s">
        <v>445</v>
      </c>
      <c r="F35" s="34" t="s">
        <v>173</v>
      </c>
      <c r="G35" s="34" t="s">
        <v>76</v>
      </c>
      <c r="H35" s="34" t="s">
        <v>446</v>
      </c>
      <c r="I35" s="36" t="s">
        <v>447</v>
      </c>
      <c r="J35" s="34" t="s">
        <v>136</v>
      </c>
      <c r="K35" s="34" t="s">
        <v>448</v>
      </c>
      <c r="L35" s="49" t="s">
        <v>449</v>
      </c>
      <c r="M35" s="34" t="s">
        <v>450</v>
      </c>
      <c r="N35" s="47" t="s">
        <v>451</v>
      </c>
      <c r="O35" s="38" t="s">
        <v>452</v>
      </c>
      <c r="P35" s="38" t="s">
        <v>453</v>
      </c>
      <c r="Q35" s="37" t="s">
        <v>86</v>
      </c>
      <c r="R35" s="37" t="s">
        <v>76</v>
      </c>
      <c r="S35" s="38" t="s">
        <v>454</v>
      </c>
      <c r="T35" s="44">
        <v>44177.0</v>
      </c>
      <c r="U35" s="44">
        <v>44907.0</v>
      </c>
      <c r="V35" s="37"/>
      <c r="W35" s="38" t="s">
        <v>88</v>
      </c>
      <c r="X35" s="37"/>
      <c r="Y35" s="38"/>
      <c r="Z35" s="38"/>
      <c r="AA35" s="37"/>
      <c r="AB35" s="40" t="s">
        <v>89</v>
      </c>
      <c r="AC35" s="41" t="s">
        <v>89</v>
      </c>
      <c r="AD35" s="42">
        <v>42186.0</v>
      </c>
      <c r="AE35" s="52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ht="46.5" customHeight="1">
      <c r="A36" s="35">
        <f t="shared" si="1"/>
        <v>35</v>
      </c>
      <c r="B36" s="34" t="s">
        <v>455</v>
      </c>
      <c r="C36" s="35" t="s">
        <v>117</v>
      </c>
      <c r="D36" s="34" t="s">
        <v>456</v>
      </c>
      <c r="E36" s="34" t="s">
        <v>105</v>
      </c>
      <c r="F36" s="34" t="s">
        <v>147</v>
      </c>
      <c r="G36" s="34" t="s">
        <v>76</v>
      </c>
      <c r="H36" s="34" t="s">
        <v>148</v>
      </c>
      <c r="I36" s="36" t="s">
        <v>457</v>
      </c>
      <c r="J36" s="34" t="s">
        <v>136</v>
      </c>
      <c r="K36" s="34" t="s">
        <v>150</v>
      </c>
      <c r="L36" s="49" t="s">
        <v>458</v>
      </c>
      <c r="M36" s="34" t="s">
        <v>152</v>
      </c>
      <c r="N36" s="51" t="s">
        <v>153</v>
      </c>
      <c r="O36" s="37" t="s">
        <v>154</v>
      </c>
      <c r="P36" s="38" t="s">
        <v>155</v>
      </c>
      <c r="Q36" s="37" t="s">
        <v>86</v>
      </c>
      <c r="R36" s="37" t="s">
        <v>76</v>
      </c>
      <c r="S36" s="38" t="s">
        <v>156</v>
      </c>
      <c r="T36" s="39">
        <v>43965.0</v>
      </c>
      <c r="U36" s="39">
        <v>44330.0</v>
      </c>
      <c r="V36" s="37"/>
      <c r="W36" s="38" t="s">
        <v>88</v>
      </c>
      <c r="X36" s="37"/>
      <c r="Y36" s="38"/>
      <c r="Z36" s="38"/>
      <c r="AA36" s="37"/>
      <c r="AB36" s="40" t="s">
        <v>89</v>
      </c>
      <c r="AC36" s="41" t="s">
        <v>89</v>
      </c>
      <c r="AD36" s="42">
        <v>43613.0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ht="46.5" customHeight="1">
      <c r="A37" s="35">
        <f t="shared" si="1"/>
        <v>36</v>
      </c>
      <c r="B37" s="34" t="s">
        <v>459</v>
      </c>
      <c r="C37" s="35" t="s">
        <v>117</v>
      </c>
      <c r="D37" s="34" t="s">
        <v>460</v>
      </c>
      <c r="E37" s="34" t="s">
        <v>105</v>
      </c>
      <c r="F37" s="34" t="s">
        <v>147</v>
      </c>
      <c r="G37" s="34" t="s">
        <v>76</v>
      </c>
      <c r="H37" s="34" t="s">
        <v>148</v>
      </c>
      <c r="I37" s="36" t="s">
        <v>461</v>
      </c>
      <c r="J37" s="34" t="s">
        <v>136</v>
      </c>
      <c r="K37" s="34" t="s">
        <v>150</v>
      </c>
      <c r="L37" s="49" t="s">
        <v>462</v>
      </c>
      <c r="M37" s="34" t="s">
        <v>152</v>
      </c>
      <c r="N37" s="51" t="s">
        <v>153</v>
      </c>
      <c r="O37" s="37" t="s">
        <v>154</v>
      </c>
      <c r="P37" s="38" t="s">
        <v>155</v>
      </c>
      <c r="Q37" s="37" t="s">
        <v>86</v>
      </c>
      <c r="R37" s="37" t="s">
        <v>76</v>
      </c>
      <c r="S37" s="38" t="s">
        <v>156</v>
      </c>
      <c r="T37" s="39">
        <v>43965.0</v>
      </c>
      <c r="U37" s="39">
        <v>44330.0</v>
      </c>
      <c r="V37" s="37"/>
      <c r="W37" s="38" t="s">
        <v>88</v>
      </c>
      <c r="X37" s="37"/>
      <c r="Y37" s="38"/>
      <c r="Z37" s="38"/>
      <c r="AA37" s="62"/>
      <c r="AB37" s="40" t="s">
        <v>89</v>
      </c>
      <c r="AC37" s="41" t="s">
        <v>89</v>
      </c>
      <c r="AD37" s="42">
        <v>41965.0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ht="46.5" customHeight="1">
      <c r="A38" s="35">
        <f t="shared" si="1"/>
        <v>37</v>
      </c>
      <c r="B38" s="34" t="s">
        <v>463</v>
      </c>
      <c r="C38" s="35" t="s">
        <v>89</v>
      </c>
      <c r="D38" s="34" t="s">
        <v>464</v>
      </c>
      <c r="E38" s="34" t="s">
        <v>465</v>
      </c>
      <c r="F38" s="34" t="s">
        <v>173</v>
      </c>
      <c r="G38" s="34" t="s">
        <v>76</v>
      </c>
      <c r="H38" s="34" t="s">
        <v>134</v>
      </c>
      <c r="I38" s="36" t="s">
        <v>466</v>
      </c>
      <c r="J38" s="34" t="s">
        <v>467</v>
      </c>
      <c r="K38" s="34" t="s">
        <v>137</v>
      </c>
      <c r="L38" s="49" t="s">
        <v>468</v>
      </c>
      <c r="M38" s="34" t="s">
        <v>139</v>
      </c>
      <c r="N38" s="47" t="s">
        <v>469</v>
      </c>
      <c r="O38" s="38" t="s">
        <v>470</v>
      </c>
      <c r="P38" s="38" t="s">
        <v>364</v>
      </c>
      <c r="Q38" s="37" t="s">
        <v>86</v>
      </c>
      <c r="R38" s="37" t="s">
        <v>76</v>
      </c>
      <c r="S38" s="38" t="s">
        <v>143</v>
      </c>
      <c r="T38" s="44">
        <v>44066.0</v>
      </c>
      <c r="U38" s="44">
        <v>44796.0</v>
      </c>
      <c r="V38" s="37"/>
      <c r="W38" s="38" t="s">
        <v>88</v>
      </c>
      <c r="X38" s="37"/>
      <c r="Y38" s="38"/>
      <c r="Z38" s="38"/>
      <c r="AA38" s="37"/>
      <c r="AB38" s="40" t="s">
        <v>89</v>
      </c>
      <c r="AC38" s="41" t="s">
        <v>89</v>
      </c>
      <c r="AD38" s="42">
        <v>43140.0</v>
      </c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</row>
    <row r="39" ht="46.5" customHeight="1">
      <c r="A39" s="35">
        <f t="shared" si="1"/>
        <v>38</v>
      </c>
      <c r="B39" s="34" t="s">
        <v>471</v>
      </c>
      <c r="C39" s="35" t="s">
        <v>117</v>
      </c>
      <c r="D39" s="34" t="s">
        <v>472</v>
      </c>
      <c r="E39" s="34" t="s">
        <v>473</v>
      </c>
      <c r="F39" s="34" t="s">
        <v>173</v>
      </c>
      <c r="G39" s="34" t="s">
        <v>76</v>
      </c>
      <c r="H39" s="34" t="s">
        <v>269</v>
      </c>
      <c r="I39" s="36" t="s">
        <v>474</v>
      </c>
      <c r="J39" s="34" t="s">
        <v>136</v>
      </c>
      <c r="K39" s="34" t="s">
        <v>271</v>
      </c>
      <c r="L39" s="49" t="s">
        <v>475</v>
      </c>
      <c r="M39" s="34" t="s">
        <v>273</v>
      </c>
      <c r="N39" s="37" t="s">
        <v>274</v>
      </c>
      <c r="O39" s="38" t="s">
        <v>275</v>
      </c>
      <c r="P39" s="38" t="s">
        <v>276</v>
      </c>
      <c r="Q39" s="38" t="s">
        <v>277</v>
      </c>
      <c r="R39" s="37" t="s">
        <v>278</v>
      </c>
      <c r="S39" s="38" t="s">
        <v>279</v>
      </c>
      <c r="T39" s="44">
        <v>43917.0</v>
      </c>
      <c r="U39" s="44">
        <v>44282.0</v>
      </c>
      <c r="V39" s="37"/>
      <c r="W39" s="38" t="s">
        <v>88</v>
      </c>
      <c r="X39" s="37"/>
      <c r="Y39" s="47" t="s">
        <v>280</v>
      </c>
      <c r="Z39" s="38" t="s">
        <v>476</v>
      </c>
      <c r="AA39" s="37"/>
      <c r="AB39" s="40" t="s">
        <v>89</v>
      </c>
      <c r="AC39" s="41" t="s">
        <v>89</v>
      </c>
      <c r="AD39" s="42">
        <v>41988.0</v>
      </c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ht="46.5" customHeight="1">
      <c r="A40" s="35">
        <f t="shared" si="1"/>
        <v>39</v>
      </c>
      <c r="B40" s="34" t="s">
        <v>477</v>
      </c>
      <c r="C40" s="35" t="s">
        <v>89</v>
      </c>
      <c r="D40" s="34" t="s">
        <v>478</v>
      </c>
      <c r="E40" s="34" t="s">
        <v>200</v>
      </c>
      <c r="F40" s="34" t="s">
        <v>421</v>
      </c>
      <c r="G40" s="34" t="s">
        <v>76</v>
      </c>
      <c r="H40" s="34" t="s">
        <v>93</v>
      </c>
      <c r="I40" s="36" t="s">
        <v>479</v>
      </c>
      <c r="J40" s="34" t="s">
        <v>480</v>
      </c>
      <c r="K40" s="34" t="s">
        <v>96</v>
      </c>
      <c r="L40" s="34" t="s">
        <v>291</v>
      </c>
      <c r="M40" s="34" t="s">
        <v>82</v>
      </c>
      <c r="N40" s="37" t="s">
        <v>98</v>
      </c>
      <c r="O40" s="37" t="s">
        <v>99</v>
      </c>
      <c r="P40" s="38" t="s">
        <v>100</v>
      </c>
      <c r="Q40" s="37" t="s">
        <v>86</v>
      </c>
      <c r="R40" s="37" t="s">
        <v>76</v>
      </c>
      <c r="S40" s="38" t="s">
        <v>101</v>
      </c>
      <c r="T40" s="39">
        <v>43306.0</v>
      </c>
      <c r="U40" s="39">
        <v>45131.0</v>
      </c>
      <c r="V40" s="37"/>
      <c r="W40" s="37" t="s">
        <v>88</v>
      </c>
      <c r="X40" s="37"/>
      <c r="Y40" s="38"/>
      <c r="Z40" s="37"/>
      <c r="AA40" s="37"/>
      <c r="AB40" s="55" t="s">
        <v>89</v>
      </c>
      <c r="AC40" s="41" t="s">
        <v>89</v>
      </c>
      <c r="AD40" s="42">
        <v>41852.0</v>
      </c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</row>
    <row r="41" ht="46.5" customHeight="1">
      <c r="A41" s="35">
        <f t="shared" si="1"/>
        <v>40</v>
      </c>
      <c r="B41" s="34" t="s">
        <v>481</v>
      </c>
      <c r="C41" s="35" t="s">
        <v>72</v>
      </c>
      <c r="D41" s="34" t="s">
        <v>482</v>
      </c>
      <c r="E41" s="34" t="s">
        <v>483</v>
      </c>
      <c r="F41" s="34" t="s">
        <v>484</v>
      </c>
      <c r="G41" s="34" t="s">
        <v>76</v>
      </c>
      <c r="H41" s="34" t="s">
        <v>77</v>
      </c>
      <c r="I41" s="36" t="s">
        <v>485</v>
      </c>
      <c r="J41" s="34" t="s">
        <v>486</v>
      </c>
      <c r="K41" s="34" t="s">
        <v>80</v>
      </c>
      <c r="L41" s="34" t="s">
        <v>487</v>
      </c>
      <c r="M41" s="34" t="s">
        <v>82</v>
      </c>
      <c r="N41" s="37" t="s">
        <v>83</v>
      </c>
      <c r="O41" s="37" t="s">
        <v>84</v>
      </c>
      <c r="P41" s="38" t="s">
        <v>85</v>
      </c>
      <c r="Q41" s="37" t="s">
        <v>86</v>
      </c>
      <c r="R41" s="37" t="s">
        <v>76</v>
      </c>
      <c r="S41" s="38" t="s">
        <v>87</v>
      </c>
      <c r="T41" s="39">
        <v>42556.0</v>
      </c>
      <c r="U41" s="39">
        <v>44381.0</v>
      </c>
      <c r="V41" s="37"/>
      <c r="W41" s="37" t="s">
        <v>88</v>
      </c>
      <c r="X41" s="37"/>
      <c r="Y41" s="38"/>
      <c r="Z41" s="37"/>
      <c r="AA41" s="37"/>
      <c r="AB41" s="40" t="s">
        <v>89</v>
      </c>
      <c r="AC41" s="41" t="s">
        <v>89</v>
      </c>
      <c r="AD41" s="42">
        <v>43497.0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ht="46.5" customHeight="1">
      <c r="A42" s="35">
        <f t="shared" si="1"/>
        <v>41</v>
      </c>
      <c r="B42" s="34" t="s">
        <v>488</v>
      </c>
      <c r="C42" s="35" t="s">
        <v>89</v>
      </c>
      <c r="D42" s="34" t="s">
        <v>489</v>
      </c>
      <c r="E42" s="34" t="s">
        <v>490</v>
      </c>
      <c r="F42" s="34" t="s">
        <v>173</v>
      </c>
      <c r="G42" s="34" t="s">
        <v>76</v>
      </c>
      <c r="H42" s="34" t="s">
        <v>491</v>
      </c>
      <c r="I42" s="36" t="s">
        <v>492</v>
      </c>
      <c r="J42" s="34" t="s">
        <v>136</v>
      </c>
      <c r="K42" s="35" t="s">
        <v>493</v>
      </c>
      <c r="L42" s="49" t="s">
        <v>494</v>
      </c>
      <c r="M42" s="34" t="s">
        <v>495</v>
      </c>
      <c r="N42" s="47" t="s">
        <v>496</v>
      </c>
      <c r="O42" s="38" t="s">
        <v>497</v>
      </c>
      <c r="P42" s="38" t="s">
        <v>316</v>
      </c>
      <c r="Q42" s="37" t="s">
        <v>86</v>
      </c>
      <c r="R42" s="37" t="s">
        <v>76</v>
      </c>
      <c r="S42" s="38" t="s">
        <v>498</v>
      </c>
      <c r="T42" s="44">
        <v>44050.0</v>
      </c>
      <c r="U42" s="44">
        <v>44780.0</v>
      </c>
      <c r="V42" s="37"/>
      <c r="W42" s="38" t="s">
        <v>88</v>
      </c>
      <c r="X42" s="37"/>
      <c r="Y42" s="38"/>
      <c r="Z42" s="38"/>
      <c r="AA42" s="38"/>
      <c r="AB42" s="40" t="s">
        <v>89</v>
      </c>
      <c r="AC42" s="41" t="s">
        <v>89</v>
      </c>
      <c r="AD42" s="42">
        <v>43271.0</v>
      </c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ht="46.5" customHeight="1">
      <c r="A43" s="35">
        <f t="shared" si="1"/>
        <v>42</v>
      </c>
      <c r="B43" s="34" t="s">
        <v>499</v>
      </c>
      <c r="C43" s="35" t="s">
        <v>89</v>
      </c>
      <c r="D43" s="34" t="s">
        <v>500</v>
      </c>
      <c r="E43" s="34" t="s">
        <v>220</v>
      </c>
      <c r="F43" s="34" t="s">
        <v>173</v>
      </c>
      <c r="G43" s="34" t="s">
        <v>76</v>
      </c>
      <c r="H43" s="34" t="s">
        <v>501</v>
      </c>
      <c r="I43" s="36" t="s">
        <v>502</v>
      </c>
      <c r="J43" s="34" t="s">
        <v>503</v>
      </c>
      <c r="K43" s="34" t="s">
        <v>504</v>
      </c>
      <c r="L43" s="49" t="s">
        <v>505</v>
      </c>
      <c r="M43" s="34" t="s">
        <v>506</v>
      </c>
      <c r="N43" s="47" t="s">
        <v>507</v>
      </c>
      <c r="O43" s="38" t="s">
        <v>508</v>
      </c>
      <c r="P43" s="38" t="s">
        <v>509</v>
      </c>
      <c r="Q43" s="37" t="s">
        <v>86</v>
      </c>
      <c r="R43" s="37" t="s">
        <v>76</v>
      </c>
      <c r="S43" s="38" t="s">
        <v>510</v>
      </c>
      <c r="T43" s="44">
        <v>44113.0</v>
      </c>
      <c r="U43" s="44">
        <v>44196.0</v>
      </c>
      <c r="V43" s="37"/>
      <c r="W43" s="38" t="s">
        <v>88</v>
      </c>
      <c r="X43" s="37"/>
      <c r="Y43" s="47" t="s">
        <v>511</v>
      </c>
      <c r="Z43" s="38" t="s">
        <v>243</v>
      </c>
      <c r="AA43" s="62"/>
      <c r="AB43" s="40" t="s">
        <v>89</v>
      </c>
      <c r="AC43" s="41" t="s">
        <v>89</v>
      </c>
      <c r="AD43" s="42">
        <v>42103.0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ht="46.5" customHeight="1">
      <c r="A44" s="35">
        <f t="shared" si="1"/>
        <v>43</v>
      </c>
      <c r="B44" s="35" t="s">
        <v>512</v>
      </c>
      <c r="C44" s="35" t="s">
        <v>117</v>
      </c>
      <c r="D44" s="35" t="s">
        <v>513</v>
      </c>
      <c r="E44" s="35" t="s">
        <v>514</v>
      </c>
      <c r="F44" s="35" t="s">
        <v>514</v>
      </c>
      <c r="G44" s="34" t="s">
        <v>76</v>
      </c>
      <c r="H44" s="34" t="s">
        <v>207</v>
      </c>
      <c r="I44" s="45" t="s">
        <v>515</v>
      </c>
      <c r="J44" s="35" t="s">
        <v>516</v>
      </c>
      <c r="K44" s="35" t="s">
        <v>210</v>
      </c>
      <c r="L44" s="46" t="s">
        <v>517</v>
      </c>
      <c r="M44" s="34" t="s">
        <v>212</v>
      </c>
      <c r="N44" s="47" t="s">
        <v>213</v>
      </c>
      <c r="O44" s="38" t="s">
        <v>214</v>
      </c>
      <c r="P44" s="38" t="s">
        <v>215</v>
      </c>
      <c r="Q44" s="38" t="s">
        <v>86</v>
      </c>
      <c r="R44" s="38" t="s">
        <v>76</v>
      </c>
      <c r="S44" s="38" t="s">
        <v>216</v>
      </c>
      <c r="T44" s="44">
        <v>44150.0</v>
      </c>
      <c r="U44" s="44">
        <v>44880.0</v>
      </c>
      <c r="V44" s="37"/>
      <c r="W44" s="38" t="s">
        <v>88</v>
      </c>
      <c r="X44" s="37"/>
      <c r="Y44" s="47" t="s">
        <v>213</v>
      </c>
      <c r="Z44" s="38" t="s">
        <v>518</v>
      </c>
      <c r="AA44" s="37"/>
      <c r="AB44" s="40" t="s">
        <v>89</v>
      </c>
      <c r="AC44" s="41" t="s">
        <v>89</v>
      </c>
      <c r="AD44" s="42">
        <v>43435.0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ht="46.5" customHeight="1">
      <c r="A45" s="35">
        <f t="shared" si="1"/>
        <v>44</v>
      </c>
      <c r="B45" s="34" t="s">
        <v>519</v>
      </c>
      <c r="C45" s="35" t="s">
        <v>89</v>
      </c>
      <c r="D45" s="34" t="s">
        <v>520</v>
      </c>
      <c r="E45" s="34" t="s">
        <v>465</v>
      </c>
      <c r="F45" s="34" t="s">
        <v>173</v>
      </c>
      <c r="G45" s="34" t="s">
        <v>76</v>
      </c>
      <c r="H45" s="34" t="s">
        <v>521</v>
      </c>
      <c r="I45" s="36" t="s">
        <v>522</v>
      </c>
      <c r="J45" s="34" t="s">
        <v>523</v>
      </c>
      <c r="K45" s="34" t="s">
        <v>524</v>
      </c>
      <c r="L45" s="34" t="s">
        <v>525</v>
      </c>
      <c r="M45" s="34" t="s">
        <v>526</v>
      </c>
      <c r="N45" s="47" t="s">
        <v>527</v>
      </c>
      <c r="O45" s="38" t="s">
        <v>528</v>
      </c>
      <c r="P45" s="38" t="s">
        <v>529</v>
      </c>
      <c r="Q45" s="37" t="s">
        <v>86</v>
      </c>
      <c r="R45" s="37" t="s">
        <v>76</v>
      </c>
      <c r="S45" s="38" t="s">
        <v>530</v>
      </c>
      <c r="T45" s="44">
        <v>43969.0</v>
      </c>
      <c r="U45" s="44">
        <v>44334.0</v>
      </c>
      <c r="V45" s="37"/>
      <c r="W45" s="38" t="s">
        <v>88</v>
      </c>
      <c r="X45" s="37"/>
      <c r="Y45" s="38"/>
      <c r="Z45" s="38"/>
      <c r="AA45" s="37"/>
      <c r="AB45" s="55" t="s">
        <v>531</v>
      </c>
      <c r="AC45" s="41" t="s">
        <v>531</v>
      </c>
      <c r="AD45" s="42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ht="46.5" customHeight="1">
      <c r="A46" s="35">
        <f t="shared" si="1"/>
        <v>45</v>
      </c>
      <c r="B46" s="34" t="s">
        <v>532</v>
      </c>
      <c r="C46" s="35" t="s">
        <v>117</v>
      </c>
      <c r="D46" s="34" t="s">
        <v>533</v>
      </c>
      <c r="E46" s="34" t="s">
        <v>172</v>
      </c>
      <c r="F46" s="34" t="s">
        <v>173</v>
      </c>
      <c r="G46" s="34" t="s">
        <v>76</v>
      </c>
      <c r="H46" s="34" t="s">
        <v>121</v>
      </c>
      <c r="I46" s="36" t="s">
        <v>534</v>
      </c>
      <c r="J46" s="48" t="s">
        <v>535</v>
      </c>
      <c r="K46" s="34" t="s">
        <v>124</v>
      </c>
      <c r="L46" s="49" t="s">
        <v>536</v>
      </c>
      <c r="M46" s="34" t="s">
        <v>126</v>
      </c>
      <c r="N46" s="37" t="s">
        <v>127</v>
      </c>
      <c r="O46" s="38" t="s">
        <v>128</v>
      </c>
      <c r="P46" s="38" t="s">
        <v>129</v>
      </c>
      <c r="Q46" s="37" t="s">
        <v>86</v>
      </c>
      <c r="R46" s="37" t="s">
        <v>76</v>
      </c>
      <c r="S46" s="38" t="s">
        <v>130</v>
      </c>
      <c r="T46" s="44">
        <v>43982.0</v>
      </c>
      <c r="U46" s="44">
        <v>44712.0</v>
      </c>
      <c r="V46" s="37"/>
      <c r="W46" s="38" t="s">
        <v>88</v>
      </c>
      <c r="X46" s="37"/>
      <c r="Y46" s="38"/>
      <c r="Z46" s="64" t="s">
        <v>537</v>
      </c>
      <c r="AA46" s="37"/>
      <c r="AB46" s="40" t="s">
        <v>89</v>
      </c>
      <c r="AC46" s="41" t="s">
        <v>89</v>
      </c>
      <c r="AD46" s="42">
        <v>42332.0</v>
      </c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ht="46.5" customHeight="1">
      <c r="A47" s="35">
        <f t="shared" si="1"/>
        <v>46</v>
      </c>
      <c r="B47" s="35" t="s">
        <v>538</v>
      </c>
      <c r="C47" s="35"/>
      <c r="D47" s="35" t="s">
        <v>539</v>
      </c>
      <c r="E47" s="35" t="s">
        <v>540</v>
      </c>
      <c r="F47" s="35" t="s">
        <v>540</v>
      </c>
      <c r="G47" s="35" t="s">
        <v>76</v>
      </c>
      <c r="H47" s="35" t="s">
        <v>541</v>
      </c>
      <c r="I47" s="45" t="s">
        <v>542</v>
      </c>
      <c r="J47" s="35" t="s">
        <v>543</v>
      </c>
      <c r="K47" s="35" t="s">
        <v>544</v>
      </c>
      <c r="L47" s="46" t="s">
        <v>545</v>
      </c>
      <c r="M47" s="35" t="s">
        <v>546</v>
      </c>
      <c r="N47" s="47" t="s">
        <v>547</v>
      </c>
      <c r="O47" s="67">
        <v>43862.0</v>
      </c>
      <c r="P47" s="38" t="s">
        <v>548</v>
      </c>
      <c r="Q47" s="38" t="s">
        <v>549</v>
      </c>
      <c r="R47" s="38" t="s">
        <v>278</v>
      </c>
      <c r="S47" s="38" t="s">
        <v>550</v>
      </c>
      <c r="T47" s="44">
        <v>44109.0</v>
      </c>
      <c r="U47" s="44">
        <v>44839.0</v>
      </c>
      <c r="V47" s="37"/>
      <c r="W47" s="38" t="s">
        <v>88</v>
      </c>
      <c r="X47" s="37"/>
      <c r="Y47" s="38"/>
      <c r="Z47" s="38"/>
      <c r="AA47" s="37"/>
      <c r="AB47" s="40" t="s">
        <v>89</v>
      </c>
      <c r="AC47" s="56" t="s">
        <v>89</v>
      </c>
      <c r="AD47" s="42">
        <v>43154.0</v>
      </c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ht="46.5" customHeight="1">
      <c r="A48" s="35">
        <f t="shared" si="1"/>
        <v>47</v>
      </c>
      <c r="B48" s="35" t="s">
        <v>551</v>
      </c>
      <c r="C48" s="35" t="s">
        <v>89</v>
      </c>
      <c r="D48" s="35" t="s">
        <v>552</v>
      </c>
      <c r="E48" s="35" t="s">
        <v>553</v>
      </c>
      <c r="F48" s="35" t="s">
        <v>554</v>
      </c>
      <c r="G48" s="35" t="s">
        <v>76</v>
      </c>
      <c r="H48" s="35" t="s">
        <v>93</v>
      </c>
      <c r="I48" s="45" t="s">
        <v>555</v>
      </c>
      <c r="J48" s="35" t="s">
        <v>556</v>
      </c>
      <c r="K48" s="35" t="s">
        <v>96</v>
      </c>
      <c r="L48" s="46" t="s">
        <v>557</v>
      </c>
      <c r="M48" s="35" t="s">
        <v>82</v>
      </c>
      <c r="N48" s="47" t="s">
        <v>558</v>
      </c>
      <c r="O48" s="37" t="s">
        <v>99</v>
      </c>
      <c r="P48" s="38" t="s">
        <v>100</v>
      </c>
      <c r="Q48" s="37" t="s">
        <v>86</v>
      </c>
      <c r="R48" s="37" t="s">
        <v>76</v>
      </c>
      <c r="S48" s="38" t="s">
        <v>101</v>
      </c>
      <c r="T48" s="44">
        <v>44069.0</v>
      </c>
      <c r="U48" s="39">
        <v>45131.0</v>
      </c>
      <c r="V48" s="37"/>
      <c r="W48" s="37" t="s">
        <v>88</v>
      </c>
      <c r="X48" s="37"/>
      <c r="Y48" s="38"/>
      <c r="Z48" s="38"/>
      <c r="AA48" s="37"/>
      <c r="AB48" s="40" t="s">
        <v>89</v>
      </c>
      <c r="AC48" s="41" t="s">
        <v>89</v>
      </c>
      <c r="AD48" s="42">
        <v>43028.0</v>
      </c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ht="46.5" customHeight="1">
      <c r="A49" s="35">
        <f t="shared" si="1"/>
        <v>48</v>
      </c>
      <c r="B49" s="34" t="s">
        <v>559</v>
      </c>
      <c r="C49" s="35" t="s">
        <v>89</v>
      </c>
      <c r="D49" s="34" t="s">
        <v>560</v>
      </c>
      <c r="E49" s="34" t="s">
        <v>200</v>
      </c>
      <c r="F49" s="34" t="s">
        <v>421</v>
      </c>
      <c r="G49" s="34" t="s">
        <v>76</v>
      </c>
      <c r="H49" s="34" t="s">
        <v>93</v>
      </c>
      <c r="I49" s="36" t="s">
        <v>561</v>
      </c>
      <c r="J49" s="34" t="s">
        <v>562</v>
      </c>
      <c r="K49" s="34" t="s">
        <v>96</v>
      </c>
      <c r="L49" s="34" t="s">
        <v>291</v>
      </c>
      <c r="M49" s="34" t="s">
        <v>82</v>
      </c>
      <c r="N49" s="37" t="s">
        <v>98</v>
      </c>
      <c r="O49" s="37" t="s">
        <v>99</v>
      </c>
      <c r="P49" s="38" t="s">
        <v>100</v>
      </c>
      <c r="Q49" s="37" t="s">
        <v>86</v>
      </c>
      <c r="R49" s="37" t="s">
        <v>76</v>
      </c>
      <c r="S49" s="38" t="s">
        <v>101</v>
      </c>
      <c r="T49" s="39">
        <v>43306.0</v>
      </c>
      <c r="U49" s="39">
        <v>45131.0</v>
      </c>
      <c r="V49" s="37"/>
      <c r="W49" s="37" t="s">
        <v>88</v>
      </c>
      <c r="X49" s="37"/>
      <c r="Y49" s="38"/>
      <c r="Z49" s="37"/>
      <c r="AA49" s="37"/>
      <c r="AB49" s="40" t="s">
        <v>89</v>
      </c>
      <c r="AC49" s="41" t="s">
        <v>89</v>
      </c>
      <c r="AD49" s="42">
        <v>43803.0</v>
      </c>
      <c r="AE49" s="52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</row>
    <row r="50" ht="46.5" customHeight="1">
      <c r="A50" s="35">
        <f t="shared" si="1"/>
        <v>49</v>
      </c>
      <c r="B50" s="34" t="s">
        <v>563</v>
      </c>
      <c r="C50" s="35" t="s">
        <v>117</v>
      </c>
      <c r="D50" s="34" t="s">
        <v>564</v>
      </c>
      <c r="E50" s="34" t="s">
        <v>320</v>
      </c>
      <c r="F50" s="34" t="s">
        <v>173</v>
      </c>
      <c r="G50" s="34" t="s">
        <v>76</v>
      </c>
      <c r="H50" s="34" t="s">
        <v>207</v>
      </c>
      <c r="I50" s="36" t="s">
        <v>565</v>
      </c>
      <c r="J50" s="34" t="s">
        <v>566</v>
      </c>
      <c r="K50" s="35" t="s">
        <v>210</v>
      </c>
      <c r="L50" s="49" t="s">
        <v>567</v>
      </c>
      <c r="M50" s="34" t="s">
        <v>212</v>
      </c>
      <c r="N50" s="47" t="s">
        <v>213</v>
      </c>
      <c r="O50" s="38" t="s">
        <v>214</v>
      </c>
      <c r="P50" s="38" t="s">
        <v>215</v>
      </c>
      <c r="Q50" s="38" t="s">
        <v>86</v>
      </c>
      <c r="R50" s="38" t="s">
        <v>76</v>
      </c>
      <c r="S50" s="38" t="s">
        <v>216</v>
      </c>
      <c r="T50" s="44">
        <v>44150.0</v>
      </c>
      <c r="U50" s="44">
        <v>44880.0</v>
      </c>
      <c r="V50" s="37"/>
      <c r="W50" s="38" t="s">
        <v>88</v>
      </c>
      <c r="X50" s="37"/>
      <c r="Y50" s="38"/>
      <c r="Z50" s="38"/>
      <c r="AA50" s="37"/>
      <c r="AB50" s="40" t="s">
        <v>89</v>
      </c>
      <c r="AC50" s="41" t="s">
        <v>89</v>
      </c>
      <c r="AD50" s="42">
        <v>42186.0</v>
      </c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ht="46.5" customHeight="1">
      <c r="A51" s="35">
        <f t="shared" si="1"/>
        <v>50</v>
      </c>
      <c r="B51" s="34" t="s">
        <v>568</v>
      </c>
      <c r="C51" s="35" t="s">
        <v>117</v>
      </c>
      <c r="D51" s="34" t="s">
        <v>569</v>
      </c>
      <c r="E51" s="34" t="s">
        <v>570</v>
      </c>
      <c r="F51" s="34" t="s">
        <v>570</v>
      </c>
      <c r="G51" s="34" t="s">
        <v>76</v>
      </c>
      <c r="H51" s="34" t="s">
        <v>541</v>
      </c>
      <c r="I51" s="36" t="s">
        <v>258</v>
      </c>
      <c r="J51" s="34" t="s">
        <v>136</v>
      </c>
      <c r="K51" s="34" t="s">
        <v>571</v>
      </c>
      <c r="L51" s="49" t="s">
        <v>572</v>
      </c>
      <c r="M51" s="34" t="s">
        <v>573</v>
      </c>
      <c r="N51" s="51" t="s">
        <v>574</v>
      </c>
      <c r="O51" s="37" t="s">
        <v>575</v>
      </c>
      <c r="P51" s="37" t="s">
        <v>576</v>
      </c>
      <c r="Q51" s="37" t="s">
        <v>577</v>
      </c>
      <c r="R51" s="37" t="s">
        <v>278</v>
      </c>
      <c r="S51" s="38" t="s">
        <v>578</v>
      </c>
      <c r="T51" s="39">
        <v>43979.0</v>
      </c>
      <c r="U51" s="39">
        <v>44709.0</v>
      </c>
      <c r="V51" s="37"/>
      <c r="W51" s="38" t="s">
        <v>88</v>
      </c>
      <c r="X51" s="37"/>
      <c r="Y51" s="38"/>
      <c r="Z51" s="38"/>
      <c r="AA51" s="37"/>
      <c r="AB51" s="40" t="s">
        <v>89</v>
      </c>
      <c r="AC51" s="41" t="s">
        <v>89</v>
      </c>
      <c r="AD51" s="42">
        <v>43306.0</v>
      </c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</row>
    <row r="52" ht="46.5" customHeight="1">
      <c r="A52" s="35">
        <f t="shared" si="1"/>
        <v>51</v>
      </c>
      <c r="B52" s="34" t="s">
        <v>579</v>
      </c>
      <c r="C52" s="35" t="s">
        <v>117</v>
      </c>
      <c r="D52" s="34" t="s">
        <v>580</v>
      </c>
      <c r="E52" s="34" t="s">
        <v>490</v>
      </c>
      <c r="F52" s="34" t="s">
        <v>581</v>
      </c>
      <c r="G52" s="34" t="s">
        <v>76</v>
      </c>
      <c r="H52" s="34" t="s">
        <v>257</v>
      </c>
      <c r="I52" s="36" t="s">
        <v>582</v>
      </c>
      <c r="J52" s="34" t="s">
        <v>583</v>
      </c>
      <c r="K52" s="34" t="s">
        <v>392</v>
      </c>
      <c r="L52" s="49" t="s">
        <v>584</v>
      </c>
      <c r="M52" s="34" t="s">
        <v>261</v>
      </c>
      <c r="N52" s="37" t="s">
        <v>262</v>
      </c>
      <c r="O52" s="37" t="s">
        <v>263</v>
      </c>
      <c r="P52" s="37" t="s">
        <v>264</v>
      </c>
      <c r="Q52" s="37" t="s">
        <v>86</v>
      </c>
      <c r="R52" s="37" t="s">
        <v>76</v>
      </c>
      <c r="S52" s="37" t="s">
        <v>265</v>
      </c>
      <c r="T52" s="39">
        <v>43864.0</v>
      </c>
      <c r="U52" s="39">
        <v>44594.0</v>
      </c>
      <c r="V52" s="37"/>
      <c r="W52" s="38" t="s">
        <v>88</v>
      </c>
      <c r="X52" s="37"/>
      <c r="Y52" s="38"/>
      <c r="Z52" s="37"/>
      <c r="AA52" s="37"/>
      <c r="AB52" s="40" t="s">
        <v>89</v>
      </c>
      <c r="AC52" s="41" t="s">
        <v>89</v>
      </c>
      <c r="AD52" s="42">
        <v>43140.0</v>
      </c>
      <c r="AE52" s="52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ht="46.5" customHeight="1">
      <c r="A53" s="35">
        <f t="shared" si="1"/>
        <v>52</v>
      </c>
      <c r="B53" s="34" t="s">
        <v>585</v>
      </c>
      <c r="C53" s="35" t="s">
        <v>117</v>
      </c>
      <c r="D53" s="34" t="s">
        <v>586</v>
      </c>
      <c r="E53" s="34" t="s">
        <v>308</v>
      </c>
      <c r="F53" s="34" t="s">
        <v>173</v>
      </c>
      <c r="G53" s="34" t="s">
        <v>76</v>
      </c>
      <c r="H53" s="34" t="s">
        <v>587</v>
      </c>
      <c r="I53" s="34" t="s">
        <v>588</v>
      </c>
      <c r="J53" s="34" t="s">
        <v>589</v>
      </c>
      <c r="K53" s="34" t="s">
        <v>590</v>
      </c>
      <c r="L53" s="34" t="s">
        <v>591</v>
      </c>
      <c r="M53" s="34" t="s">
        <v>592</v>
      </c>
      <c r="N53" s="47" t="s">
        <v>593</v>
      </c>
      <c r="O53" s="38" t="s">
        <v>594</v>
      </c>
      <c r="P53" s="38" t="s">
        <v>386</v>
      </c>
      <c r="Q53" s="38" t="s">
        <v>595</v>
      </c>
      <c r="R53" s="38" t="s">
        <v>278</v>
      </c>
      <c r="S53" s="38" t="s">
        <v>596</v>
      </c>
      <c r="T53" s="66">
        <v>43923.0</v>
      </c>
      <c r="U53" s="66">
        <v>44318.0</v>
      </c>
      <c r="V53" s="37"/>
      <c r="W53" s="38" t="s">
        <v>88</v>
      </c>
      <c r="X53" s="37"/>
      <c r="Y53" s="38"/>
      <c r="Z53" s="38"/>
      <c r="AA53" s="37"/>
      <c r="AB53" s="40" t="s">
        <v>89</v>
      </c>
      <c r="AC53" s="41" t="s">
        <v>89</v>
      </c>
      <c r="AD53" s="42">
        <v>41968.0</v>
      </c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ht="46.5" customHeight="1">
      <c r="A54" s="35">
        <f t="shared" si="1"/>
        <v>53</v>
      </c>
      <c r="B54" s="34" t="s">
        <v>597</v>
      </c>
      <c r="C54" s="35" t="s">
        <v>117</v>
      </c>
      <c r="D54" s="34" t="s">
        <v>598</v>
      </c>
      <c r="E54" s="34" t="s">
        <v>599</v>
      </c>
      <c r="F54" s="34" t="s">
        <v>120</v>
      </c>
      <c r="G54" s="34" t="s">
        <v>76</v>
      </c>
      <c r="H54" s="34" t="s">
        <v>600</v>
      </c>
      <c r="I54" s="36" t="s">
        <v>601</v>
      </c>
      <c r="J54" s="34" t="s">
        <v>602</v>
      </c>
      <c r="K54" s="34" t="s">
        <v>150</v>
      </c>
      <c r="L54" s="49" t="s">
        <v>603</v>
      </c>
      <c r="M54" s="34" t="s">
        <v>604</v>
      </c>
      <c r="N54" s="37" t="s">
        <v>605</v>
      </c>
      <c r="O54" s="38" t="s">
        <v>606</v>
      </c>
      <c r="P54" s="38" t="s">
        <v>607</v>
      </c>
      <c r="Q54" s="38" t="s">
        <v>86</v>
      </c>
      <c r="R54" s="38" t="s">
        <v>76</v>
      </c>
      <c r="S54" s="38" t="s">
        <v>608</v>
      </c>
      <c r="T54" s="44">
        <v>43955.0</v>
      </c>
      <c r="U54" s="44">
        <v>44320.0</v>
      </c>
      <c r="V54" s="38" t="s">
        <v>609</v>
      </c>
      <c r="W54" s="38" t="s">
        <v>88</v>
      </c>
      <c r="X54" s="37"/>
      <c r="Y54" s="38"/>
      <c r="Z54" s="38" t="s">
        <v>610</v>
      </c>
      <c r="AA54" s="37"/>
      <c r="AB54" s="40" t="s">
        <v>89</v>
      </c>
      <c r="AC54" s="41" t="s">
        <v>89</v>
      </c>
      <c r="AD54" s="42">
        <v>42332.0</v>
      </c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ht="46.5" customHeight="1">
      <c r="A55" s="35">
        <f t="shared" si="1"/>
        <v>54</v>
      </c>
      <c r="B55" s="34" t="s">
        <v>611</v>
      </c>
      <c r="C55" s="35" t="s">
        <v>117</v>
      </c>
      <c r="D55" s="34" t="s">
        <v>612</v>
      </c>
      <c r="E55" s="34" t="s">
        <v>613</v>
      </c>
      <c r="F55" s="34" t="s">
        <v>147</v>
      </c>
      <c r="G55" s="34" t="s">
        <v>76</v>
      </c>
      <c r="H55" s="34" t="s">
        <v>269</v>
      </c>
      <c r="I55" s="36" t="s">
        <v>614</v>
      </c>
      <c r="J55" s="34" t="s">
        <v>136</v>
      </c>
      <c r="K55" s="34" t="s">
        <v>271</v>
      </c>
      <c r="L55" s="49" t="s">
        <v>615</v>
      </c>
      <c r="M55" s="34" t="s">
        <v>273</v>
      </c>
      <c r="N55" s="37" t="s">
        <v>274</v>
      </c>
      <c r="O55" s="38" t="s">
        <v>275</v>
      </c>
      <c r="P55" s="38" t="s">
        <v>276</v>
      </c>
      <c r="Q55" s="38" t="s">
        <v>277</v>
      </c>
      <c r="R55" s="37" t="s">
        <v>278</v>
      </c>
      <c r="S55" s="38" t="s">
        <v>279</v>
      </c>
      <c r="T55" s="44">
        <v>43917.0</v>
      </c>
      <c r="U55" s="44">
        <v>44282.0</v>
      </c>
      <c r="V55" s="37"/>
      <c r="W55" s="38" t="s">
        <v>88</v>
      </c>
      <c r="X55" s="37"/>
      <c r="Y55" s="47" t="s">
        <v>280</v>
      </c>
      <c r="Z55" s="38" t="s">
        <v>243</v>
      </c>
      <c r="AA55" s="37"/>
      <c r="AB55" s="40" t="s">
        <v>89</v>
      </c>
      <c r="AC55" s="41" t="s">
        <v>89</v>
      </c>
      <c r="AD55" s="42">
        <v>43025.0</v>
      </c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ht="46.5" customHeight="1">
      <c r="A56" s="35">
        <f t="shared" si="1"/>
        <v>55</v>
      </c>
      <c r="B56" s="34" t="s">
        <v>616</v>
      </c>
      <c r="C56" s="35" t="s">
        <v>117</v>
      </c>
      <c r="D56" s="35" t="s">
        <v>617</v>
      </c>
      <c r="E56" s="34" t="s">
        <v>200</v>
      </c>
      <c r="F56" s="34" t="s">
        <v>421</v>
      </c>
      <c r="G56" s="34" t="s">
        <v>76</v>
      </c>
      <c r="H56" s="34" t="s">
        <v>93</v>
      </c>
      <c r="I56" s="36" t="s">
        <v>258</v>
      </c>
      <c r="J56" s="34" t="s">
        <v>136</v>
      </c>
      <c r="K56" s="34" t="s">
        <v>96</v>
      </c>
      <c r="L56" s="34" t="s">
        <v>291</v>
      </c>
      <c r="M56" s="34" t="s">
        <v>82</v>
      </c>
      <c r="N56" s="37" t="s">
        <v>98</v>
      </c>
      <c r="O56" s="37" t="s">
        <v>99</v>
      </c>
      <c r="P56" s="38" t="s">
        <v>100</v>
      </c>
      <c r="Q56" s="37" t="s">
        <v>86</v>
      </c>
      <c r="R56" s="37" t="s">
        <v>76</v>
      </c>
      <c r="S56" s="38" t="s">
        <v>101</v>
      </c>
      <c r="T56" s="39">
        <v>43306.0</v>
      </c>
      <c r="U56" s="39">
        <v>45131.0</v>
      </c>
      <c r="V56" s="37"/>
      <c r="W56" s="37" t="s">
        <v>88</v>
      </c>
      <c r="X56" s="37"/>
      <c r="Y56" s="38"/>
      <c r="Z56" s="38" t="s">
        <v>618</v>
      </c>
      <c r="AA56" s="37"/>
      <c r="AB56" s="40" t="s">
        <v>89</v>
      </c>
      <c r="AC56" s="41" t="s">
        <v>89</v>
      </c>
      <c r="AD56" s="42">
        <v>43507.0</v>
      </c>
      <c r="AE56" s="52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ht="46.5" customHeight="1">
      <c r="A57" s="35">
        <f t="shared" si="1"/>
        <v>56</v>
      </c>
      <c r="B57" s="34" t="s">
        <v>619</v>
      </c>
      <c r="C57" s="35" t="s">
        <v>89</v>
      </c>
      <c r="D57" s="34" t="s">
        <v>620</v>
      </c>
      <c r="E57" s="34" t="s">
        <v>172</v>
      </c>
      <c r="F57" s="34" t="s">
        <v>343</v>
      </c>
      <c r="G57" s="34" t="s">
        <v>76</v>
      </c>
      <c r="H57" s="34" t="s">
        <v>621</v>
      </c>
      <c r="I57" s="36" t="s">
        <v>622</v>
      </c>
      <c r="J57" s="34" t="s">
        <v>623</v>
      </c>
      <c r="K57" s="34" t="s">
        <v>624</v>
      </c>
      <c r="L57" s="49" t="s">
        <v>625</v>
      </c>
      <c r="M57" s="34" t="s">
        <v>626</v>
      </c>
      <c r="N57" s="47" t="s">
        <v>627</v>
      </c>
      <c r="O57" s="38" t="s">
        <v>628</v>
      </c>
      <c r="P57" s="38" t="s">
        <v>629</v>
      </c>
      <c r="Q57" s="38" t="s">
        <v>86</v>
      </c>
      <c r="R57" s="38" t="s">
        <v>76</v>
      </c>
      <c r="S57" s="38" t="s">
        <v>630</v>
      </c>
      <c r="T57" s="44">
        <v>43876.0</v>
      </c>
      <c r="U57" s="44">
        <v>44607.0</v>
      </c>
      <c r="V57" s="37"/>
      <c r="W57" s="38" t="s">
        <v>88</v>
      </c>
      <c r="X57" s="37"/>
      <c r="Y57" s="38"/>
      <c r="Z57" s="37"/>
      <c r="AA57" s="37"/>
      <c r="AB57" s="40" t="s">
        <v>89</v>
      </c>
      <c r="AC57" s="41" t="s">
        <v>89</v>
      </c>
      <c r="AD57" s="42">
        <v>43294.0</v>
      </c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ht="46.5" customHeight="1">
      <c r="A58" s="35">
        <f t="shared" si="1"/>
        <v>57</v>
      </c>
      <c r="B58" s="35" t="s">
        <v>157</v>
      </c>
      <c r="C58" s="35"/>
      <c r="D58" s="35" t="s">
        <v>631</v>
      </c>
      <c r="E58" s="35" t="s">
        <v>105</v>
      </c>
      <c r="F58" s="35" t="s">
        <v>105</v>
      </c>
      <c r="G58" s="35" t="s">
        <v>76</v>
      </c>
      <c r="H58" s="35" t="s">
        <v>428</v>
      </c>
      <c r="I58" s="45" t="s">
        <v>632</v>
      </c>
      <c r="J58" s="35" t="s">
        <v>633</v>
      </c>
      <c r="K58" s="34" t="s">
        <v>634</v>
      </c>
      <c r="L58" s="46" t="s">
        <v>635</v>
      </c>
      <c r="M58" s="34" t="s">
        <v>432</v>
      </c>
      <c r="N58" s="47" t="s">
        <v>636</v>
      </c>
      <c r="O58" s="38" t="s">
        <v>637</v>
      </c>
      <c r="P58" s="38" t="s">
        <v>638</v>
      </c>
      <c r="Q58" s="37" t="s">
        <v>86</v>
      </c>
      <c r="R58" s="37" t="s">
        <v>76</v>
      </c>
      <c r="S58" s="38" t="s">
        <v>436</v>
      </c>
      <c r="T58" s="44">
        <v>44175.0</v>
      </c>
      <c r="U58" s="44">
        <v>44829.0</v>
      </c>
      <c r="V58" s="37"/>
      <c r="W58" s="38" t="s">
        <v>88</v>
      </c>
      <c r="X58" s="37"/>
      <c r="Y58" s="38"/>
      <c r="Z58" s="38"/>
      <c r="AA58" s="37"/>
      <c r="AB58" s="40"/>
      <c r="AC58" s="41"/>
      <c r="AD58" s="42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ht="46.5" customHeight="1">
      <c r="A59" s="35">
        <f t="shared" si="1"/>
        <v>58</v>
      </c>
      <c r="B59" s="34" t="s">
        <v>639</v>
      </c>
      <c r="C59" s="35" t="s">
        <v>89</v>
      </c>
      <c r="D59" s="34" t="s">
        <v>640</v>
      </c>
      <c r="E59" s="34" t="s">
        <v>220</v>
      </c>
      <c r="F59" s="34" t="s">
        <v>173</v>
      </c>
      <c r="G59" s="34" t="s">
        <v>76</v>
      </c>
      <c r="H59" s="34" t="s">
        <v>641</v>
      </c>
      <c r="I59" s="36" t="s">
        <v>642</v>
      </c>
      <c r="J59" s="34" t="s">
        <v>643</v>
      </c>
      <c r="K59" s="34" t="s">
        <v>644</v>
      </c>
      <c r="L59" s="49" t="s">
        <v>645</v>
      </c>
      <c r="M59" s="34" t="s">
        <v>646</v>
      </c>
      <c r="N59" s="47" t="s">
        <v>647</v>
      </c>
      <c r="O59" s="38" t="s">
        <v>648</v>
      </c>
      <c r="P59" s="38" t="s">
        <v>649</v>
      </c>
      <c r="Q59" s="37" t="s">
        <v>86</v>
      </c>
      <c r="R59" s="37" t="s">
        <v>76</v>
      </c>
      <c r="S59" s="38" t="s">
        <v>650</v>
      </c>
      <c r="T59" s="44">
        <v>44015.0</v>
      </c>
      <c r="U59" s="44">
        <v>44745.0</v>
      </c>
      <c r="V59" s="37"/>
      <c r="W59" s="38" t="s">
        <v>88</v>
      </c>
      <c r="X59" s="37"/>
      <c r="Y59" s="38"/>
      <c r="Z59" s="38"/>
      <c r="AA59" s="37"/>
      <c r="AB59" s="40" t="s">
        <v>89</v>
      </c>
      <c r="AC59" s="41" t="s">
        <v>89</v>
      </c>
      <c r="AD59" s="42">
        <v>43511.0</v>
      </c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ht="46.5" customHeight="1">
      <c r="A60" s="35">
        <f t="shared" si="1"/>
        <v>59</v>
      </c>
      <c r="B60" s="34" t="s">
        <v>651</v>
      </c>
      <c r="C60" s="35" t="s">
        <v>117</v>
      </c>
      <c r="D60" s="34" t="s">
        <v>652</v>
      </c>
      <c r="E60" s="34" t="s">
        <v>613</v>
      </c>
      <c r="F60" s="34" t="s">
        <v>147</v>
      </c>
      <c r="G60" s="34" t="s">
        <v>76</v>
      </c>
      <c r="H60" s="34" t="s">
        <v>653</v>
      </c>
      <c r="I60" s="36" t="s">
        <v>654</v>
      </c>
      <c r="J60" s="34" t="s">
        <v>655</v>
      </c>
      <c r="K60" s="34" t="s">
        <v>656</v>
      </c>
      <c r="L60" s="34" t="s">
        <v>657</v>
      </c>
      <c r="M60" s="34" t="s">
        <v>658</v>
      </c>
      <c r="N60" s="37" t="s">
        <v>659</v>
      </c>
      <c r="O60" s="37" t="s">
        <v>660</v>
      </c>
      <c r="P60" s="38" t="s">
        <v>661</v>
      </c>
      <c r="Q60" s="37" t="s">
        <v>86</v>
      </c>
      <c r="R60" s="37" t="s">
        <v>76</v>
      </c>
      <c r="S60" s="37" t="s">
        <v>662</v>
      </c>
      <c r="T60" s="39">
        <v>43903.0</v>
      </c>
      <c r="U60" s="39">
        <v>44632.0</v>
      </c>
      <c r="V60" s="37"/>
      <c r="W60" s="38" t="s">
        <v>88</v>
      </c>
      <c r="X60" s="37"/>
      <c r="Y60" s="38"/>
      <c r="Z60" s="37"/>
      <c r="AA60" s="37"/>
      <c r="AB60" s="55"/>
      <c r="AC60" s="41"/>
      <c r="AD60" s="42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ht="46.5" customHeight="1">
      <c r="A61" s="35">
        <f t="shared" si="1"/>
        <v>60</v>
      </c>
      <c r="B61" s="34" t="s">
        <v>663</v>
      </c>
      <c r="C61" s="35" t="s">
        <v>117</v>
      </c>
      <c r="D61" s="34" t="s">
        <v>664</v>
      </c>
      <c r="E61" s="34" t="s">
        <v>599</v>
      </c>
      <c r="F61" s="34" t="s">
        <v>120</v>
      </c>
      <c r="G61" s="34" t="s">
        <v>76</v>
      </c>
      <c r="H61" s="34" t="s">
        <v>148</v>
      </c>
      <c r="I61" s="36" t="s">
        <v>665</v>
      </c>
      <c r="J61" s="34" t="s">
        <v>136</v>
      </c>
      <c r="K61" s="34" t="s">
        <v>150</v>
      </c>
      <c r="L61" s="49" t="s">
        <v>666</v>
      </c>
      <c r="M61" s="34" t="s">
        <v>152</v>
      </c>
      <c r="N61" s="51" t="s">
        <v>153</v>
      </c>
      <c r="O61" s="37" t="s">
        <v>154</v>
      </c>
      <c r="P61" s="38" t="s">
        <v>155</v>
      </c>
      <c r="Q61" s="37" t="s">
        <v>86</v>
      </c>
      <c r="R61" s="37" t="s">
        <v>76</v>
      </c>
      <c r="S61" s="38" t="s">
        <v>156</v>
      </c>
      <c r="T61" s="39">
        <v>43965.0</v>
      </c>
      <c r="U61" s="39">
        <v>44330.0</v>
      </c>
      <c r="V61" s="37"/>
      <c r="W61" s="38" t="s">
        <v>88</v>
      </c>
      <c r="X61" s="37"/>
      <c r="Y61" s="38"/>
      <c r="Z61" s="38"/>
      <c r="AA61" s="37"/>
      <c r="AB61" s="40" t="s">
        <v>89</v>
      </c>
      <c r="AC61" s="41" t="s">
        <v>89</v>
      </c>
      <c r="AD61" s="42">
        <v>43087.0</v>
      </c>
      <c r="AE61" s="52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</row>
    <row r="62" ht="46.5" customHeight="1">
      <c r="A62" s="35">
        <f t="shared" si="1"/>
        <v>61</v>
      </c>
      <c r="B62" s="34" t="s">
        <v>667</v>
      </c>
      <c r="C62" s="35" t="s">
        <v>89</v>
      </c>
      <c r="D62" s="34" t="s">
        <v>668</v>
      </c>
      <c r="E62" s="34" t="s">
        <v>119</v>
      </c>
      <c r="F62" s="34" t="s">
        <v>120</v>
      </c>
      <c r="G62" s="34" t="s">
        <v>76</v>
      </c>
      <c r="H62" s="34" t="s">
        <v>321</v>
      </c>
      <c r="I62" s="36" t="s">
        <v>669</v>
      </c>
      <c r="J62" s="34" t="s">
        <v>670</v>
      </c>
      <c r="K62" s="34" t="s">
        <v>324</v>
      </c>
      <c r="L62" s="49" t="s">
        <v>671</v>
      </c>
      <c r="M62" s="34" t="s">
        <v>326</v>
      </c>
      <c r="N62" s="47" t="s">
        <v>327</v>
      </c>
      <c r="O62" s="38" t="s">
        <v>328</v>
      </c>
      <c r="P62" s="38" t="s">
        <v>329</v>
      </c>
      <c r="Q62" s="37" t="s">
        <v>86</v>
      </c>
      <c r="R62" s="37" t="s">
        <v>76</v>
      </c>
      <c r="S62" s="38" t="s">
        <v>330</v>
      </c>
      <c r="T62" s="44">
        <v>44053.0</v>
      </c>
      <c r="U62" s="44">
        <v>44783.0</v>
      </c>
      <c r="V62" s="37"/>
      <c r="W62" s="38" t="s">
        <v>88</v>
      </c>
      <c r="X62" s="37"/>
      <c r="Y62" s="38"/>
      <c r="Z62" s="38"/>
      <c r="AA62" s="37"/>
      <c r="AB62" s="40" t="s">
        <v>89</v>
      </c>
      <c r="AC62" s="41" t="s">
        <v>89</v>
      </c>
      <c r="AD62" s="42">
        <v>43140.0</v>
      </c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</row>
    <row r="63" ht="46.5" customHeight="1">
      <c r="A63" s="35">
        <f t="shared" si="1"/>
        <v>62</v>
      </c>
      <c r="B63" s="34" t="s">
        <v>672</v>
      </c>
      <c r="C63" s="35" t="s">
        <v>89</v>
      </c>
      <c r="D63" s="34" t="s">
        <v>673</v>
      </c>
      <c r="E63" s="34" t="s">
        <v>320</v>
      </c>
      <c r="F63" s="34" t="s">
        <v>343</v>
      </c>
      <c r="G63" s="34" t="s">
        <v>76</v>
      </c>
      <c r="H63" s="34" t="s">
        <v>674</v>
      </c>
      <c r="I63" s="36" t="s">
        <v>675</v>
      </c>
      <c r="J63" s="34" t="s">
        <v>676</v>
      </c>
      <c r="K63" s="34" t="s">
        <v>677</v>
      </c>
      <c r="L63" s="49" t="s">
        <v>678</v>
      </c>
      <c r="M63" s="34" t="s">
        <v>679</v>
      </c>
      <c r="N63" s="47" t="s">
        <v>680</v>
      </c>
      <c r="O63" s="38" t="s">
        <v>681</v>
      </c>
      <c r="P63" s="38" t="s">
        <v>509</v>
      </c>
      <c r="Q63" s="37" t="s">
        <v>86</v>
      </c>
      <c r="R63" s="37" t="s">
        <v>76</v>
      </c>
      <c r="S63" s="38" t="s">
        <v>682</v>
      </c>
      <c r="T63" s="44">
        <v>44088.0</v>
      </c>
      <c r="U63" s="44">
        <v>44818.0</v>
      </c>
      <c r="V63" s="37"/>
      <c r="W63" s="38" t="s">
        <v>88</v>
      </c>
      <c r="X63" s="37"/>
      <c r="Y63" s="38"/>
      <c r="Z63" s="54"/>
      <c r="AA63" s="37"/>
      <c r="AB63" s="40" t="s">
        <v>89</v>
      </c>
      <c r="AC63" s="41" t="s">
        <v>89</v>
      </c>
      <c r="AD63" s="42">
        <v>41988.0</v>
      </c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ht="46.5" customHeight="1">
      <c r="A64" s="35">
        <f t="shared" si="1"/>
        <v>63</v>
      </c>
      <c r="B64" s="34" t="s">
        <v>683</v>
      </c>
      <c r="C64" s="35" t="s">
        <v>89</v>
      </c>
      <c r="D64" s="34" t="s">
        <v>684</v>
      </c>
      <c r="E64" s="34" t="s">
        <v>220</v>
      </c>
      <c r="F64" s="34" t="s">
        <v>343</v>
      </c>
      <c r="G64" s="34" t="s">
        <v>76</v>
      </c>
      <c r="H64" s="34" t="s">
        <v>685</v>
      </c>
      <c r="I64" s="36" t="s">
        <v>686</v>
      </c>
      <c r="J64" s="34" t="s">
        <v>687</v>
      </c>
      <c r="K64" s="34" t="s">
        <v>688</v>
      </c>
      <c r="L64" s="34" t="s">
        <v>689</v>
      </c>
      <c r="M64" s="34" t="s">
        <v>690</v>
      </c>
      <c r="N64" s="51" t="s">
        <v>691</v>
      </c>
      <c r="O64" s="37" t="s">
        <v>692</v>
      </c>
      <c r="P64" s="37" t="s">
        <v>693</v>
      </c>
      <c r="Q64" s="37" t="s">
        <v>694</v>
      </c>
      <c r="R64" s="37" t="s">
        <v>278</v>
      </c>
      <c r="S64" s="37" t="s">
        <v>695</v>
      </c>
      <c r="T64" s="39">
        <v>43965.0</v>
      </c>
      <c r="U64" s="39">
        <v>44695.0</v>
      </c>
      <c r="V64" s="37"/>
      <c r="W64" s="38" t="s">
        <v>88</v>
      </c>
      <c r="X64" s="37"/>
      <c r="Y64" s="38"/>
      <c r="Z64" s="68"/>
      <c r="AA64" s="62"/>
      <c r="AB64" s="40" t="s">
        <v>89</v>
      </c>
      <c r="AC64" s="41" t="s">
        <v>89</v>
      </c>
      <c r="AD64" s="42">
        <v>41988.0</v>
      </c>
      <c r="AE64" s="52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ht="46.5" customHeight="1">
      <c r="A65" s="35">
        <f t="shared" si="1"/>
        <v>64</v>
      </c>
      <c r="B65" s="34" t="s">
        <v>696</v>
      </c>
      <c r="C65" s="35" t="s">
        <v>117</v>
      </c>
      <c r="D65" s="34" t="s">
        <v>697</v>
      </c>
      <c r="E65" s="34" t="s">
        <v>105</v>
      </c>
      <c r="F65" s="34" t="s">
        <v>105</v>
      </c>
      <c r="G65" s="34" t="s">
        <v>76</v>
      </c>
      <c r="H65" s="34" t="s">
        <v>379</v>
      </c>
      <c r="I65" s="36" t="s">
        <v>258</v>
      </c>
      <c r="J65" s="34" t="s">
        <v>136</v>
      </c>
      <c r="K65" s="34" t="s">
        <v>381</v>
      </c>
      <c r="L65" s="49" t="s">
        <v>698</v>
      </c>
      <c r="M65" s="34" t="s">
        <v>383</v>
      </c>
      <c r="N65" s="37" t="s">
        <v>384</v>
      </c>
      <c r="O65" s="38" t="s">
        <v>385</v>
      </c>
      <c r="P65" s="38" t="s">
        <v>699</v>
      </c>
      <c r="Q65" s="38" t="s">
        <v>387</v>
      </c>
      <c r="R65" s="37" t="s">
        <v>278</v>
      </c>
      <c r="S65" s="38" t="s">
        <v>388</v>
      </c>
      <c r="T65" s="44">
        <v>43943.0</v>
      </c>
      <c r="U65" s="44">
        <v>44674.0</v>
      </c>
      <c r="V65" s="37"/>
      <c r="W65" s="38" t="s">
        <v>88</v>
      </c>
      <c r="X65" s="37"/>
      <c r="Y65" s="38"/>
      <c r="Z65" s="38"/>
      <c r="AA65" s="37"/>
      <c r="AB65" s="40" t="s">
        <v>89</v>
      </c>
      <c r="AC65" s="41" t="s">
        <v>89</v>
      </c>
      <c r="AD65" s="42">
        <v>42217.0</v>
      </c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ht="46.5" customHeight="1">
      <c r="A66" s="35">
        <f t="shared" si="1"/>
        <v>65</v>
      </c>
      <c r="B66" s="34" t="s">
        <v>700</v>
      </c>
      <c r="C66" s="35" t="s">
        <v>89</v>
      </c>
      <c r="D66" s="34" t="s">
        <v>701</v>
      </c>
      <c r="E66" s="34" t="s">
        <v>702</v>
      </c>
      <c r="F66" s="34" t="s">
        <v>220</v>
      </c>
      <c r="G66" s="34" t="s">
        <v>76</v>
      </c>
      <c r="H66" s="34" t="s">
        <v>703</v>
      </c>
      <c r="I66" s="36" t="s">
        <v>704</v>
      </c>
      <c r="J66" s="34" t="s">
        <v>136</v>
      </c>
      <c r="K66" s="34" t="s">
        <v>705</v>
      </c>
      <c r="L66" s="49" t="s">
        <v>706</v>
      </c>
      <c r="M66" s="34" t="s">
        <v>707</v>
      </c>
      <c r="N66" s="47" t="s">
        <v>708</v>
      </c>
      <c r="O66" s="38" t="s">
        <v>709</v>
      </c>
      <c r="P66" s="38" t="s">
        <v>710</v>
      </c>
      <c r="Q66" s="37" t="s">
        <v>86</v>
      </c>
      <c r="R66" s="37" t="s">
        <v>76</v>
      </c>
      <c r="S66" s="38" t="s">
        <v>711</v>
      </c>
      <c r="T66" s="44">
        <v>44010.0</v>
      </c>
      <c r="U66" s="38" t="s">
        <v>712</v>
      </c>
      <c r="V66" s="37"/>
      <c r="W66" s="38" t="s">
        <v>88</v>
      </c>
      <c r="X66" s="37"/>
      <c r="Y66" s="37"/>
      <c r="Z66" s="38"/>
      <c r="AA66" s="62"/>
      <c r="AB66" s="40" t="s">
        <v>89</v>
      </c>
      <c r="AC66" s="41" t="s">
        <v>89</v>
      </c>
      <c r="AD66" s="42">
        <v>41691.0</v>
      </c>
      <c r="AE66" s="52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ht="46.5" customHeight="1">
      <c r="A67" s="35">
        <f t="shared" si="1"/>
        <v>66</v>
      </c>
      <c r="B67" s="34" t="s">
        <v>713</v>
      </c>
      <c r="C67" s="35" t="s">
        <v>89</v>
      </c>
      <c r="D67" s="34" t="s">
        <v>714</v>
      </c>
      <c r="E67" s="34" t="s">
        <v>220</v>
      </c>
      <c r="F67" s="34" t="s">
        <v>173</v>
      </c>
      <c r="G67" s="34" t="s">
        <v>76</v>
      </c>
      <c r="H67" s="34" t="s">
        <v>246</v>
      </c>
      <c r="I67" s="36" t="s">
        <v>715</v>
      </c>
      <c r="J67" s="34" t="s">
        <v>716</v>
      </c>
      <c r="K67" s="34" t="s">
        <v>248</v>
      </c>
      <c r="L67" s="49" t="s">
        <v>717</v>
      </c>
      <c r="M67" s="34" t="s">
        <v>250</v>
      </c>
      <c r="N67" s="47" t="s">
        <v>251</v>
      </c>
      <c r="O67" s="38" t="s">
        <v>252</v>
      </c>
      <c r="P67" s="38" t="s">
        <v>253</v>
      </c>
      <c r="Q67" s="37" t="s">
        <v>86</v>
      </c>
      <c r="R67" s="37" t="s">
        <v>76</v>
      </c>
      <c r="S67" s="38" t="s">
        <v>254</v>
      </c>
      <c r="T67" s="44">
        <v>44169.0</v>
      </c>
      <c r="U67" s="44">
        <v>44899.0</v>
      </c>
      <c r="V67" s="37"/>
      <c r="W67" s="38" t="s">
        <v>88</v>
      </c>
      <c r="X67" s="37"/>
      <c r="Y67" s="38"/>
      <c r="Z67" s="38"/>
      <c r="AA67" s="37"/>
      <c r="AB67" s="40" t="s">
        <v>89</v>
      </c>
      <c r="AC67" s="56" t="s">
        <v>89</v>
      </c>
      <c r="AD67" s="42">
        <v>43497.0</v>
      </c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</row>
    <row r="68" ht="46.5" customHeight="1">
      <c r="A68" s="35">
        <f t="shared" si="1"/>
        <v>67</v>
      </c>
      <c r="B68" s="34" t="s">
        <v>718</v>
      </c>
      <c r="C68" s="35" t="s">
        <v>89</v>
      </c>
      <c r="D68" s="34" t="s">
        <v>719</v>
      </c>
      <c r="E68" s="34" t="s">
        <v>720</v>
      </c>
      <c r="F68" s="34" t="s">
        <v>173</v>
      </c>
      <c r="G68" s="34" t="s">
        <v>76</v>
      </c>
      <c r="H68" s="34" t="s">
        <v>321</v>
      </c>
      <c r="I68" s="36" t="s">
        <v>721</v>
      </c>
      <c r="J68" s="34" t="s">
        <v>722</v>
      </c>
      <c r="K68" s="34" t="s">
        <v>324</v>
      </c>
      <c r="L68" s="49" t="s">
        <v>723</v>
      </c>
      <c r="M68" s="34" t="s">
        <v>326</v>
      </c>
      <c r="N68" s="47" t="s">
        <v>327</v>
      </c>
      <c r="O68" s="38" t="s">
        <v>328</v>
      </c>
      <c r="P68" s="38" t="s">
        <v>329</v>
      </c>
      <c r="Q68" s="37" t="s">
        <v>86</v>
      </c>
      <c r="R68" s="37" t="s">
        <v>76</v>
      </c>
      <c r="S68" s="38" t="s">
        <v>330</v>
      </c>
      <c r="T68" s="44">
        <v>44053.0</v>
      </c>
      <c r="U68" s="44">
        <v>44783.0</v>
      </c>
      <c r="V68" s="37"/>
      <c r="W68" s="38" t="s">
        <v>88</v>
      </c>
      <c r="X68" s="37"/>
      <c r="Y68" s="38"/>
      <c r="Z68" s="38"/>
      <c r="AA68" s="37"/>
      <c r="AB68" s="40" t="s">
        <v>89</v>
      </c>
      <c r="AC68" s="56" t="s">
        <v>89</v>
      </c>
      <c r="AD68" s="42">
        <v>43313.0</v>
      </c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</row>
    <row r="69" ht="46.5" customHeight="1">
      <c r="A69" s="35">
        <f t="shared" si="1"/>
        <v>68</v>
      </c>
      <c r="B69" s="34" t="s">
        <v>724</v>
      </c>
      <c r="C69" s="35" t="s">
        <v>72</v>
      </c>
      <c r="D69" s="34" t="s">
        <v>725</v>
      </c>
      <c r="E69" s="34" t="s">
        <v>726</v>
      </c>
      <c r="F69" s="34" t="s">
        <v>120</v>
      </c>
      <c r="G69" s="34" t="s">
        <v>76</v>
      </c>
      <c r="H69" s="34" t="s">
        <v>446</v>
      </c>
      <c r="I69" s="36" t="s">
        <v>727</v>
      </c>
      <c r="J69" s="34" t="s">
        <v>136</v>
      </c>
      <c r="K69" s="34" t="s">
        <v>448</v>
      </c>
      <c r="L69" s="49" t="s">
        <v>728</v>
      </c>
      <c r="M69" s="34" t="s">
        <v>450</v>
      </c>
      <c r="N69" s="47" t="s">
        <v>451</v>
      </c>
      <c r="O69" s="38" t="s">
        <v>452</v>
      </c>
      <c r="P69" s="38" t="s">
        <v>453</v>
      </c>
      <c r="Q69" s="37" t="s">
        <v>86</v>
      </c>
      <c r="R69" s="37" t="s">
        <v>76</v>
      </c>
      <c r="S69" s="38" t="s">
        <v>454</v>
      </c>
      <c r="T69" s="44">
        <v>44177.0</v>
      </c>
      <c r="U69" s="44">
        <v>44907.0</v>
      </c>
      <c r="V69" s="37"/>
      <c r="W69" s="38" t="s">
        <v>88</v>
      </c>
      <c r="X69" s="37"/>
      <c r="Y69" s="38"/>
      <c r="Z69" s="38"/>
      <c r="AA69" s="37"/>
      <c r="AB69" s="40" t="s">
        <v>89</v>
      </c>
      <c r="AC69" s="56" t="s">
        <v>89</v>
      </c>
      <c r="AD69" s="42">
        <v>43049.0</v>
      </c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ht="46.5" customHeight="1">
      <c r="A70" s="35">
        <f t="shared" si="1"/>
        <v>69</v>
      </c>
      <c r="B70" s="34" t="s">
        <v>729</v>
      </c>
      <c r="C70" s="35" t="s">
        <v>117</v>
      </c>
      <c r="D70" s="34" t="s">
        <v>730</v>
      </c>
      <c r="E70" s="34" t="s">
        <v>396</v>
      </c>
      <c r="F70" s="34" t="s">
        <v>173</v>
      </c>
      <c r="G70" s="34" t="s">
        <v>76</v>
      </c>
      <c r="H70" s="34" t="s">
        <v>397</v>
      </c>
      <c r="I70" s="36" t="s">
        <v>731</v>
      </c>
      <c r="J70" s="34" t="s">
        <v>732</v>
      </c>
      <c r="K70" s="34" t="s">
        <v>400</v>
      </c>
      <c r="L70" s="49" t="s">
        <v>733</v>
      </c>
      <c r="M70" s="34" t="s">
        <v>402</v>
      </c>
      <c r="N70" s="47" t="s">
        <v>403</v>
      </c>
      <c r="O70" s="38" t="s">
        <v>404</v>
      </c>
      <c r="P70" s="38" t="s">
        <v>405</v>
      </c>
      <c r="Q70" s="37" t="s">
        <v>86</v>
      </c>
      <c r="R70" s="37" t="s">
        <v>76</v>
      </c>
      <c r="S70" s="38" t="s">
        <v>406</v>
      </c>
      <c r="T70" s="44">
        <v>43876.0</v>
      </c>
      <c r="U70" s="44">
        <v>44242.0</v>
      </c>
      <c r="V70" s="37"/>
      <c r="W70" s="38" t="s">
        <v>88</v>
      </c>
      <c r="X70" s="37"/>
      <c r="Y70" s="47" t="s">
        <v>407</v>
      </c>
      <c r="Z70" s="38" t="s">
        <v>243</v>
      </c>
      <c r="AA70" s="37"/>
      <c r="AB70" s="40" t="s">
        <v>89</v>
      </c>
      <c r="AC70" s="56" t="s">
        <v>89</v>
      </c>
      <c r="AD70" s="42">
        <v>43313.0</v>
      </c>
      <c r="AE70" s="52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ht="46.5" customHeight="1">
      <c r="A71" s="35">
        <f t="shared" si="1"/>
        <v>70</v>
      </c>
      <c r="B71" s="34" t="s">
        <v>734</v>
      </c>
      <c r="C71" s="35" t="s">
        <v>89</v>
      </c>
      <c r="D71" s="34" t="s">
        <v>735</v>
      </c>
      <c r="E71" s="34" t="s">
        <v>120</v>
      </c>
      <c r="F71" s="34" t="s">
        <v>268</v>
      </c>
      <c r="G71" s="34" t="s">
        <v>76</v>
      </c>
      <c r="H71" s="34" t="s">
        <v>309</v>
      </c>
      <c r="I71" s="36" t="s">
        <v>736</v>
      </c>
      <c r="J71" s="34" t="s">
        <v>136</v>
      </c>
      <c r="K71" s="34" t="s">
        <v>312</v>
      </c>
      <c r="L71" s="49" t="s">
        <v>737</v>
      </c>
      <c r="M71" s="34" t="s">
        <v>313</v>
      </c>
      <c r="N71" s="47" t="s">
        <v>314</v>
      </c>
      <c r="O71" s="38" t="s">
        <v>315</v>
      </c>
      <c r="P71" s="38" t="s">
        <v>316</v>
      </c>
      <c r="Q71" s="37" t="s">
        <v>86</v>
      </c>
      <c r="R71" s="37" t="s">
        <v>76</v>
      </c>
      <c r="S71" s="38" t="s">
        <v>317</v>
      </c>
      <c r="T71" s="44">
        <v>44000.0</v>
      </c>
      <c r="U71" s="44">
        <v>44730.0</v>
      </c>
      <c r="V71" s="37"/>
      <c r="W71" s="38" t="s">
        <v>88</v>
      </c>
      <c r="X71" s="37"/>
      <c r="Y71" s="38"/>
      <c r="Z71" s="38"/>
      <c r="AA71" s="37"/>
      <c r="AB71" s="40" t="s">
        <v>89</v>
      </c>
      <c r="AC71" s="41" t="s">
        <v>89</v>
      </c>
      <c r="AD71" s="42">
        <v>41968.0</v>
      </c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ht="46.5" customHeight="1">
      <c r="A72" s="35">
        <f t="shared" si="1"/>
        <v>71</v>
      </c>
      <c r="B72" s="34" t="s">
        <v>738</v>
      </c>
      <c r="C72" s="35" t="s">
        <v>72</v>
      </c>
      <c r="D72" s="34" t="s">
        <v>739</v>
      </c>
      <c r="E72" s="34" t="s">
        <v>308</v>
      </c>
      <c r="F72" s="34" t="s">
        <v>173</v>
      </c>
      <c r="G72" s="34" t="s">
        <v>76</v>
      </c>
      <c r="H72" s="34" t="s">
        <v>740</v>
      </c>
      <c r="I72" s="36" t="s">
        <v>258</v>
      </c>
      <c r="J72" s="34" t="s">
        <v>741</v>
      </c>
      <c r="K72" s="34" t="s">
        <v>705</v>
      </c>
      <c r="L72" s="49" t="s">
        <v>742</v>
      </c>
      <c r="M72" s="34" t="s">
        <v>743</v>
      </c>
      <c r="N72" s="47" t="s">
        <v>744</v>
      </c>
      <c r="O72" s="38" t="s">
        <v>745</v>
      </c>
      <c r="P72" s="38" t="s">
        <v>142</v>
      </c>
      <c r="Q72" s="37" t="s">
        <v>86</v>
      </c>
      <c r="R72" s="37" t="s">
        <v>76</v>
      </c>
      <c r="S72" s="38" t="s">
        <v>746</v>
      </c>
      <c r="T72" s="44">
        <v>44137.0</v>
      </c>
      <c r="U72" s="44">
        <v>44867.0</v>
      </c>
      <c r="V72" s="37"/>
      <c r="W72" s="38" t="s">
        <v>88</v>
      </c>
      <c r="X72" s="37"/>
      <c r="Y72" s="38"/>
      <c r="Z72" s="38"/>
      <c r="AA72" s="37"/>
      <c r="AB72" s="40" t="s">
        <v>89</v>
      </c>
      <c r="AC72" s="41" t="s">
        <v>89</v>
      </c>
      <c r="AD72" s="42">
        <v>43140.0</v>
      </c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ht="46.5" customHeight="1">
      <c r="A73" s="35">
        <f t="shared" si="1"/>
        <v>72</v>
      </c>
      <c r="B73" s="34" t="s">
        <v>747</v>
      </c>
      <c r="C73" s="35" t="s">
        <v>72</v>
      </c>
      <c r="D73" s="34" t="s">
        <v>748</v>
      </c>
      <c r="E73" s="34" t="s">
        <v>749</v>
      </c>
      <c r="F73" s="34" t="s">
        <v>75</v>
      </c>
      <c r="G73" s="34" t="s">
        <v>76</v>
      </c>
      <c r="H73" s="34" t="s">
        <v>77</v>
      </c>
      <c r="I73" s="36" t="s">
        <v>750</v>
      </c>
      <c r="J73" s="34" t="s">
        <v>751</v>
      </c>
      <c r="K73" s="34" t="s">
        <v>80</v>
      </c>
      <c r="L73" s="34" t="s">
        <v>752</v>
      </c>
      <c r="M73" s="34" t="s">
        <v>82</v>
      </c>
      <c r="N73" s="37" t="s">
        <v>83</v>
      </c>
      <c r="O73" s="37" t="s">
        <v>84</v>
      </c>
      <c r="P73" s="38" t="s">
        <v>85</v>
      </c>
      <c r="Q73" s="37" t="s">
        <v>86</v>
      </c>
      <c r="R73" s="37" t="s">
        <v>76</v>
      </c>
      <c r="S73" s="38" t="s">
        <v>87</v>
      </c>
      <c r="T73" s="39">
        <v>42556.0</v>
      </c>
      <c r="U73" s="39">
        <v>44381.0</v>
      </c>
      <c r="V73" s="37"/>
      <c r="W73" s="37" t="s">
        <v>88</v>
      </c>
      <c r="X73" s="37"/>
      <c r="Y73" s="38"/>
      <c r="Z73" s="37"/>
      <c r="AA73" s="37"/>
      <c r="AB73" s="40" t="s">
        <v>89</v>
      </c>
      <c r="AC73" s="56" t="s">
        <v>89</v>
      </c>
      <c r="AD73" s="42">
        <v>43704.0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ht="46.5" customHeight="1">
      <c r="A74" s="35">
        <f t="shared" si="1"/>
        <v>73</v>
      </c>
      <c r="B74" s="34" t="s">
        <v>753</v>
      </c>
      <c r="C74" s="35" t="s">
        <v>89</v>
      </c>
      <c r="D74" s="34" t="s">
        <v>754</v>
      </c>
      <c r="E74" s="34" t="s">
        <v>172</v>
      </c>
      <c r="F74" s="34" t="s">
        <v>343</v>
      </c>
      <c r="G74" s="34" t="s">
        <v>76</v>
      </c>
      <c r="H74" s="34" t="s">
        <v>188</v>
      </c>
      <c r="I74" s="36" t="s">
        <v>755</v>
      </c>
      <c r="J74" s="34" t="s">
        <v>136</v>
      </c>
      <c r="K74" s="34" t="s">
        <v>190</v>
      </c>
      <c r="L74" s="34" t="s">
        <v>756</v>
      </c>
      <c r="M74" s="34" t="s">
        <v>192</v>
      </c>
      <c r="N74" s="53" t="s">
        <v>193</v>
      </c>
      <c r="O74" s="38" t="s">
        <v>194</v>
      </c>
      <c r="P74" s="38" t="s">
        <v>195</v>
      </c>
      <c r="Q74" s="37" t="s">
        <v>86</v>
      </c>
      <c r="R74" s="37" t="s">
        <v>76</v>
      </c>
      <c r="S74" s="38" t="s">
        <v>196</v>
      </c>
      <c r="T74" s="44">
        <v>44108.0</v>
      </c>
      <c r="U74" s="44">
        <v>44838.0</v>
      </c>
      <c r="V74" s="37"/>
      <c r="W74" s="38" t="s">
        <v>88</v>
      </c>
      <c r="X74" s="37"/>
      <c r="Y74" s="38"/>
      <c r="Z74" s="54"/>
      <c r="AA74" s="37"/>
      <c r="AB74" s="55" t="s">
        <v>89</v>
      </c>
      <c r="AC74" s="41" t="s">
        <v>89</v>
      </c>
      <c r="AD74" s="42">
        <v>43322.0</v>
      </c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ht="46.5" customHeight="1">
      <c r="A75" s="35">
        <f t="shared" si="1"/>
        <v>74</v>
      </c>
      <c r="B75" s="34" t="s">
        <v>757</v>
      </c>
      <c r="C75" s="35" t="s">
        <v>72</v>
      </c>
      <c r="D75" s="34" t="s">
        <v>758</v>
      </c>
      <c r="E75" s="34" t="s">
        <v>119</v>
      </c>
      <c r="F75" s="34" t="s">
        <v>120</v>
      </c>
      <c r="G75" s="34" t="s">
        <v>76</v>
      </c>
      <c r="H75" s="34" t="s">
        <v>221</v>
      </c>
      <c r="I75" s="36" t="s">
        <v>759</v>
      </c>
      <c r="J75" s="34" t="s">
        <v>136</v>
      </c>
      <c r="K75" s="34" t="s">
        <v>224</v>
      </c>
      <c r="L75" s="34" t="s">
        <v>760</v>
      </c>
      <c r="M75" s="34" t="s">
        <v>225</v>
      </c>
      <c r="N75" s="47" t="s">
        <v>226</v>
      </c>
      <c r="O75" s="38" t="s">
        <v>227</v>
      </c>
      <c r="P75" s="38" t="s">
        <v>228</v>
      </c>
      <c r="Q75" s="37" t="s">
        <v>86</v>
      </c>
      <c r="R75" s="37" t="s">
        <v>76</v>
      </c>
      <c r="S75" s="38" t="s">
        <v>229</v>
      </c>
      <c r="T75" s="44">
        <v>44151.0</v>
      </c>
      <c r="U75" s="44">
        <v>44881.0</v>
      </c>
      <c r="V75" s="37"/>
      <c r="W75" s="38" t="s">
        <v>88</v>
      </c>
      <c r="X75" s="37"/>
      <c r="Y75" s="38"/>
      <c r="Z75" s="38" t="s">
        <v>761</v>
      </c>
      <c r="AA75" s="38"/>
      <c r="AB75" s="40" t="s">
        <v>89</v>
      </c>
      <c r="AC75" s="41" t="s">
        <v>89</v>
      </c>
      <c r="AD75" s="42">
        <v>42556.0</v>
      </c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</row>
    <row r="76" ht="46.5" customHeight="1">
      <c r="A76" s="35">
        <f t="shared" si="1"/>
        <v>75</v>
      </c>
      <c r="B76" s="34" t="s">
        <v>762</v>
      </c>
      <c r="C76" s="35" t="s">
        <v>89</v>
      </c>
      <c r="D76" s="34" t="s">
        <v>763</v>
      </c>
      <c r="E76" s="34" t="s">
        <v>764</v>
      </c>
      <c r="F76" s="34" t="s">
        <v>120</v>
      </c>
      <c r="G76" s="34" t="s">
        <v>76</v>
      </c>
      <c r="H76" s="34" t="s">
        <v>641</v>
      </c>
      <c r="I76" s="36" t="s">
        <v>642</v>
      </c>
      <c r="J76" s="34" t="s">
        <v>136</v>
      </c>
      <c r="K76" s="34" t="s">
        <v>644</v>
      </c>
      <c r="L76" s="49" t="s">
        <v>765</v>
      </c>
      <c r="M76" s="34" t="s">
        <v>646</v>
      </c>
      <c r="N76" s="47" t="s">
        <v>647</v>
      </c>
      <c r="O76" s="38" t="s">
        <v>648</v>
      </c>
      <c r="P76" s="38" t="s">
        <v>649</v>
      </c>
      <c r="Q76" s="37" t="s">
        <v>86</v>
      </c>
      <c r="R76" s="37" t="s">
        <v>76</v>
      </c>
      <c r="S76" s="38" t="s">
        <v>650</v>
      </c>
      <c r="T76" s="44">
        <v>44015.0</v>
      </c>
      <c r="U76" s="44">
        <v>44745.0</v>
      </c>
      <c r="V76" s="37"/>
      <c r="W76" s="38" t="s">
        <v>88</v>
      </c>
      <c r="X76" s="37"/>
      <c r="Y76" s="38"/>
      <c r="Z76" s="38"/>
      <c r="AA76" s="37"/>
      <c r="AB76" s="40" t="s">
        <v>89</v>
      </c>
      <c r="AC76" s="41" t="s">
        <v>89</v>
      </c>
      <c r="AD76" s="63">
        <v>43703.0</v>
      </c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ht="46.5" customHeight="1">
      <c r="A77" s="35">
        <f t="shared" si="1"/>
        <v>76</v>
      </c>
      <c r="B77" s="34" t="s">
        <v>766</v>
      </c>
      <c r="C77" s="35" t="s">
        <v>117</v>
      </c>
      <c r="D77" s="34" t="s">
        <v>767</v>
      </c>
      <c r="E77" s="34" t="s">
        <v>119</v>
      </c>
      <c r="F77" s="34" t="s">
        <v>268</v>
      </c>
      <c r="G77" s="34" t="s">
        <v>76</v>
      </c>
      <c r="H77" s="34" t="s">
        <v>768</v>
      </c>
      <c r="I77" s="36" t="s">
        <v>769</v>
      </c>
      <c r="J77" s="34" t="s">
        <v>770</v>
      </c>
      <c r="K77" s="34" t="s">
        <v>544</v>
      </c>
      <c r="L77" s="49" t="s">
        <v>771</v>
      </c>
      <c r="M77" s="34" t="s">
        <v>772</v>
      </c>
      <c r="N77" s="47" t="s">
        <v>773</v>
      </c>
      <c r="O77" s="38" t="s">
        <v>774</v>
      </c>
      <c r="P77" s="38" t="s">
        <v>775</v>
      </c>
      <c r="Q77" s="38" t="s">
        <v>86</v>
      </c>
      <c r="R77" s="38" t="s">
        <v>76</v>
      </c>
      <c r="S77" s="38" t="s">
        <v>776</v>
      </c>
      <c r="T77" s="44">
        <v>43862.0</v>
      </c>
      <c r="U77" s="44">
        <v>44228.0</v>
      </c>
      <c r="V77" s="37"/>
      <c r="W77" s="38" t="s">
        <v>88</v>
      </c>
      <c r="X77" s="37"/>
      <c r="Y77" s="47" t="s">
        <v>777</v>
      </c>
      <c r="Z77" s="38" t="s">
        <v>243</v>
      </c>
      <c r="AA77" s="37"/>
      <c r="AB77" s="40" t="s">
        <v>89</v>
      </c>
      <c r="AC77" s="41" t="s">
        <v>89</v>
      </c>
      <c r="AD77" s="42">
        <v>43690.0</v>
      </c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ht="46.5" customHeight="1">
      <c r="A78" s="35">
        <f t="shared" si="1"/>
        <v>77</v>
      </c>
      <c r="B78" s="34" t="s">
        <v>778</v>
      </c>
      <c r="C78" s="35" t="s">
        <v>72</v>
      </c>
      <c r="D78" s="34" t="s">
        <v>779</v>
      </c>
      <c r="E78" s="34" t="s">
        <v>119</v>
      </c>
      <c r="F78" s="34" t="s">
        <v>268</v>
      </c>
      <c r="G78" s="34" t="s">
        <v>76</v>
      </c>
      <c r="H78" s="34" t="s">
        <v>780</v>
      </c>
      <c r="I78" s="36" t="s">
        <v>781</v>
      </c>
      <c r="J78" s="34" t="s">
        <v>136</v>
      </c>
      <c r="K78" s="34" t="s">
        <v>448</v>
      </c>
      <c r="L78" s="49" t="s">
        <v>782</v>
      </c>
      <c r="M78" s="34" t="s">
        <v>783</v>
      </c>
      <c r="N78" s="47" t="s">
        <v>784</v>
      </c>
      <c r="O78" s="38" t="s">
        <v>785</v>
      </c>
      <c r="P78" s="38" t="s">
        <v>509</v>
      </c>
      <c r="Q78" s="37" t="s">
        <v>86</v>
      </c>
      <c r="R78" s="37" t="s">
        <v>76</v>
      </c>
      <c r="S78" s="38" t="s">
        <v>786</v>
      </c>
      <c r="T78" s="44">
        <v>44105.0</v>
      </c>
      <c r="U78" s="44">
        <v>44835.0</v>
      </c>
      <c r="V78" s="37"/>
      <c r="W78" s="38" t="s">
        <v>88</v>
      </c>
      <c r="X78" s="37"/>
      <c r="Y78" s="38"/>
      <c r="Z78" s="54"/>
      <c r="AA78" s="62"/>
      <c r="AB78" s="40" t="s">
        <v>89</v>
      </c>
      <c r="AC78" s="41" t="s">
        <v>89</v>
      </c>
      <c r="AD78" s="42">
        <v>43278.0</v>
      </c>
      <c r="AE78" s="52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ht="46.5" customHeight="1">
      <c r="A79" s="35">
        <f t="shared" si="1"/>
        <v>78</v>
      </c>
      <c r="B79" s="34" t="s">
        <v>787</v>
      </c>
      <c r="C79" s="35" t="s">
        <v>89</v>
      </c>
      <c r="D79" s="34" t="s">
        <v>788</v>
      </c>
      <c r="E79" s="34" t="s">
        <v>200</v>
      </c>
      <c r="F79" s="34" t="s">
        <v>421</v>
      </c>
      <c r="G79" s="34" t="s">
        <v>76</v>
      </c>
      <c r="H79" s="34" t="s">
        <v>93</v>
      </c>
      <c r="I79" s="36" t="s">
        <v>789</v>
      </c>
      <c r="J79" s="34" t="s">
        <v>790</v>
      </c>
      <c r="K79" s="34" t="s">
        <v>96</v>
      </c>
      <c r="L79" s="34" t="s">
        <v>291</v>
      </c>
      <c r="M79" s="34" t="s">
        <v>82</v>
      </c>
      <c r="N79" s="37" t="s">
        <v>98</v>
      </c>
      <c r="O79" s="37" t="s">
        <v>99</v>
      </c>
      <c r="P79" s="38" t="s">
        <v>100</v>
      </c>
      <c r="Q79" s="37" t="s">
        <v>86</v>
      </c>
      <c r="R79" s="37" t="s">
        <v>76</v>
      </c>
      <c r="S79" s="38" t="s">
        <v>101</v>
      </c>
      <c r="T79" s="39">
        <v>43306.0</v>
      </c>
      <c r="U79" s="39">
        <v>45131.0</v>
      </c>
      <c r="V79" s="37"/>
      <c r="W79" s="37" t="s">
        <v>88</v>
      </c>
      <c r="X79" s="37"/>
      <c r="Y79" s="38"/>
      <c r="Z79" s="37"/>
      <c r="AA79" s="37"/>
      <c r="AB79" s="40" t="s">
        <v>89</v>
      </c>
      <c r="AC79" s="56" t="s">
        <v>89</v>
      </c>
      <c r="AD79" s="42">
        <v>42556.0</v>
      </c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ht="46.5" customHeight="1">
      <c r="A80" s="35">
        <f t="shared" si="1"/>
        <v>79</v>
      </c>
      <c r="B80" s="34" t="s">
        <v>791</v>
      </c>
      <c r="C80" s="35" t="s">
        <v>72</v>
      </c>
      <c r="D80" s="34" t="s">
        <v>792</v>
      </c>
      <c r="E80" s="34" t="s">
        <v>483</v>
      </c>
      <c r="F80" s="34" t="s">
        <v>484</v>
      </c>
      <c r="G80" s="34" t="s">
        <v>76</v>
      </c>
      <c r="H80" s="34" t="s">
        <v>77</v>
      </c>
      <c r="I80" s="36" t="s">
        <v>793</v>
      </c>
      <c r="J80" s="34" t="s">
        <v>794</v>
      </c>
      <c r="K80" s="34" t="s">
        <v>80</v>
      </c>
      <c r="L80" s="34" t="s">
        <v>795</v>
      </c>
      <c r="M80" s="34" t="s">
        <v>82</v>
      </c>
      <c r="N80" s="37" t="s">
        <v>83</v>
      </c>
      <c r="O80" s="37" t="s">
        <v>84</v>
      </c>
      <c r="P80" s="38" t="s">
        <v>85</v>
      </c>
      <c r="Q80" s="37" t="s">
        <v>86</v>
      </c>
      <c r="R80" s="37" t="s">
        <v>76</v>
      </c>
      <c r="S80" s="38" t="s">
        <v>87</v>
      </c>
      <c r="T80" s="39">
        <v>42556.0</v>
      </c>
      <c r="U80" s="39">
        <v>44381.0</v>
      </c>
      <c r="V80" s="37"/>
      <c r="W80" s="37" t="s">
        <v>88</v>
      </c>
      <c r="X80" s="37"/>
      <c r="Y80" s="38"/>
      <c r="Z80" s="37"/>
      <c r="AA80" s="37"/>
      <c r="AB80" s="40" t="s">
        <v>89</v>
      </c>
      <c r="AC80" s="56" t="s">
        <v>89</v>
      </c>
      <c r="AD80" s="42">
        <v>43391.0</v>
      </c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ht="46.5" customHeight="1">
      <c r="A81" s="35">
        <f t="shared" si="1"/>
        <v>80</v>
      </c>
      <c r="B81" s="34" t="s">
        <v>796</v>
      </c>
      <c r="C81" s="35" t="s">
        <v>117</v>
      </c>
      <c r="D81" s="34" t="s">
        <v>797</v>
      </c>
      <c r="E81" s="34" t="s">
        <v>570</v>
      </c>
      <c r="F81" s="34" t="s">
        <v>570</v>
      </c>
      <c r="G81" s="34" t="s">
        <v>76</v>
      </c>
      <c r="H81" s="34" t="s">
        <v>541</v>
      </c>
      <c r="I81" s="36" t="s">
        <v>798</v>
      </c>
      <c r="J81" s="34" t="s">
        <v>799</v>
      </c>
      <c r="K81" s="34" t="s">
        <v>800</v>
      </c>
      <c r="L81" s="49" t="s">
        <v>801</v>
      </c>
      <c r="M81" s="34" t="s">
        <v>82</v>
      </c>
      <c r="N81" s="47" t="s">
        <v>802</v>
      </c>
      <c r="O81" s="38" t="s">
        <v>803</v>
      </c>
      <c r="P81" s="38" t="s">
        <v>804</v>
      </c>
      <c r="Q81" s="37" t="s">
        <v>86</v>
      </c>
      <c r="R81" s="37" t="s">
        <v>76</v>
      </c>
      <c r="S81" s="38" t="s">
        <v>805</v>
      </c>
      <c r="T81" s="44">
        <v>44002.0</v>
      </c>
      <c r="U81" s="44">
        <v>44732.0</v>
      </c>
      <c r="V81" s="37"/>
      <c r="W81" s="38" t="s">
        <v>88</v>
      </c>
      <c r="X81" s="37"/>
      <c r="Y81" s="37"/>
      <c r="Z81" s="38"/>
      <c r="AA81" s="37"/>
      <c r="AB81" s="40" t="s">
        <v>89</v>
      </c>
      <c r="AC81" s="41" t="s">
        <v>89</v>
      </c>
      <c r="AD81" s="42">
        <v>42217.0</v>
      </c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ht="46.5" customHeight="1">
      <c r="A82" s="35">
        <f t="shared" si="1"/>
        <v>81</v>
      </c>
      <c r="B82" s="34" t="s">
        <v>806</v>
      </c>
      <c r="C82" s="35" t="s">
        <v>117</v>
      </c>
      <c r="D82" s="34" t="s">
        <v>807</v>
      </c>
      <c r="E82" s="34" t="s">
        <v>92</v>
      </c>
      <c r="F82" s="34" t="s">
        <v>92</v>
      </c>
      <c r="G82" s="34" t="s">
        <v>76</v>
      </c>
      <c r="H82" s="34" t="s">
        <v>93</v>
      </c>
      <c r="I82" s="36" t="s">
        <v>808</v>
      </c>
      <c r="J82" s="34" t="s">
        <v>809</v>
      </c>
      <c r="K82" s="35" t="s">
        <v>291</v>
      </c>
      <c r="L82" s="34" t="s">
        <v>810</v>
      </c>
      <c r="M82" s="34" t="s">
        <v>82</v>
      </c>
      <c r="N82" s="37" t="s">
        <v>811</v>
      </c>
      <c r="O82" s="38" t="s">
        <v>99</v>
      </c>
      <c r="P82" s="37" t="s">
        <v>812</v>
      </c>
      <c r="Q82" s="37" t="s">
        <v>813</v>
      </c>
      <c r="R82" s="37" t="s">
        <v>278</v>
      </c>
      <c r="S82" s="37" t="s">
        <v>814</v>
      </c>
      <c r="T82" s="39">
        <v>43578.0</v>
      </c>
      <c r="U82" s="39">
        <v>45039.0</v>
      </c>
      <c r="V82" s="37"/>
      <c r="W82" s="37" t="s">
        <v>88</v>
      </c>
      <c r="X82" s="37"/>
      <c r="Y82" s="38"/>
      <c r="Z82" s="37"/>
      <c r="AA82" s="62"/>
      <c r="AB82" s="40" t="s">
        <v>89</v>
      </c>
      <c r="AC82" s="41" t="s">
        <v>89</v>
      </c>
      <c r="AD82" s="42">
        <v>42217.0</v>
      </c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ht="46.5" customHeight="1">
      <c r="A83" s="35">
        <f t="shared" si="1"/>
        <v>82</v>
      </c>
      <c r="B83" s="34" t="s">
        <v>815</v>
      </c>
      <c r="C83" s="35" t="s">
        <v>117</v>
      </c>
      <c r="D83" s="34" t="s">
        <v>816</v>
      </c>
      <c r="E83" s="34" t="s">
        <v>817</v>
      </c>
      <c r="F83" s="34" t="s">
        <v>173</v>
      </c>
      <c r="G83" s="34" t="s">
        <v>76</v>
      </c>
      <c r="H83" s="34" t="s">
        <v>121</v>
      </c>
      <c r="I83" s="36" t="s">
        <v>818</v>
      </c>
      <c r="J83" s="34" t="s">
        <v>819</v>
      </c>
      <c r="K83" s="34" t="s">
        <v>124</v>
      </c>
      <c r="L83" s="49" t="s">
        <v>603</v>
      </c>
      <c r="M83" s="34" t="s">
        <v>126</v>
      </c>
      <c r="N83" s="37" t="s">
        <v>127</v>
      </c>
      <c r="O83" s="38" t="s">
        <v>128</v>
      </c>
      <c r="P83" s="38" t="s">
        <v>129</v>
      </c>
      <c r="Q83" s="37" t="s">
        <v>86</v>
      </c>
      <c r="R83" s="37" t="s">
        <v>76</v>
      </c>
      <c r="S83" s="38" t="s">
        <v>130</v>
      </c>
      <c r="T83" s="44">
        <v>43982.0</v>
      </c>
      <c r="U83" s="44">
        <v>44712.0</v>
      </c>
      <c r="V83" s="37"/>
      <c r="W83" s="38" t="s">
        <v>88</v>
      </c>
      <c r="X83" s="37"/>
      <c r="Y83" s="38"/>
      <c r="Z83" s="38"/>
      <c r="AA83" s="37"/>
      <c r="AB83" s="40" t="s">
        <v>89</v>
      </c>
      <c r="AC83" s="56" t="s">
        <v>89</v>
      </c>
      <c r="AD83" s="42">
        <v>43704.0</v>
      </c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</row>
    <row r="84" ht="46.5" customHeight="1">
      <c r="A84" s="35">
        <f t="shared" si="1"/>
        <v>83</v>
      </c>
      <c r="B84" s="34" t="s">
        <v>820</v>
      </c>
      <c r="C84" s="35" t="s">
        <v>117</v>
      </c>
      <c r="D84" s="34" t="s">
        <v>821</v>
      </c>
      <c r="E84" s="34" t="s">
        <v>320</v>
      </c>
      <c r="F84" s="34" t="s">
        <v>173</v>
      </c>
      <c r="G84" s="34" t="s">
        <v>76</v>
      </c>
      <c r="H84" s="34" t="s">
        <v>379</v>
      </c>
      <c r="I84" s="36" t="s">
        <v>822</v>
      </c>
      <c r="J84" s="34" t="s">
        <v>823</v>
      </c>
      <c r="K84" s="34" t="s">
        <v>381</v>
      </c>
      <c r="L84" s="49" t="s">
        <v>824</v>
      </c>
      <c r="M84" s="34" t="s">
        <v>383</v>
      </c>
      <c r="N84" s="37" t="s">
        <v>384</v>
      </c>
      <c r="O84" s="38" t="s">
        <v>385</v>
      </c>
      <c r="P84" s="38" t="s">
        <v>699</v>
      </c>
      <c r="Q84" s="38" t="s">
        <v>387</v>
      </c>
      <c r="R84" s="37" t="s">
        <v>278</v>
      </c>
      <c r="S84" s="38" t="s">
        <v>388</v>
      </c>
      <c r="T84" s="44">
        <v>43943.0</v>
      </c>
      <c r="U84" s="44">
        <v>44674.0</v>
      </c>
      <c r="V84" s="37"/>
      <c r="W84" s="38" t="s">
        <v>88</v>
      </c>
      <c r="X84" s="37"/>
      <c r="Y84" s="38"/>
      <c r="Z84" s="38"/>
      <c r="AA84" s="37"/>
      <c r="AB84" s="40" t="s">
        <v>89</v>
      </c>
      <c r="AC84" s="41" t="s">
        <v>89</v>
      </c>
      <c r="AD84" s="42">
        <v>42217.0</v>
      </c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ht="46.5" customHeight="1">
      <c r="A85" s="35">
        <f t="shared" si="1"/>
        <v>84</v>
      </c>
      <c r="B85" s="34" t="s">
        <v>825</v>
      </c>
      <c r="C85" s="35" t="s">
        <v>89</v>
      </c>
      <c r="D85" s="34" t="s">
        <v>826</v>
      </c>
      <c r="E85" s="34" t="s">
        <v>308</v>
      </c>
      <c r="F85" s="34" t="s">
        <v>173</v>
      </c>
      <c r="G85" s="34" t="s">
        <v>76</v>
      </c>
      <c r="H85" s="34" t="s">
        <v>827</v>
      </c>
      <c r="I85" s="36" t="s">
        <v>258</v>
      </c>
      <c r="J85" s="34" t="s">
        <v>136</v>
      </c>
      <c r="K85" s="34" t="s">
        <v>828</v>
      </c>
      <c r="L85" s="49" t="s">
        <v>829</v>
      </c>
      <c r="M85" s="34" t="s">
        <v>830</v>
      </c>
      <c r="N85" s="47" t="s">
        <v>831</v>
      </c>
      <c r="O85" s="38" t="s">
        <v>832</v>
      </c>
      <c r="P85" s="65">
        <v>44200.0</v>
      </c>
      <c r="Q85" s="37" t="s">
        <v>86</v>
      </c>
      <c r="R85" s="37" t="s">
        <v>76</v>
      </c>
      <c r="S85" s="38" t="s">
        <v>833</v>
      </c>
      <c r="T85" s="44">
        <v>44183.0</v>
      </c>
      <c r="U85" s="44">
        <v>44548.0</v>
      </c>
      <c r="V85" s="62"/>
      <c r="W85" s="38" t="s">
        <v>88</v>
      </c>
      <c r="X85" s="62"/>
      <c r="Y85" s="38" t="s">
        <v>831</v>
      </c>
      <c r="Z85" s="61"/>
      <c r="AA85" s="37"/>
      <c r="AB85" s="55" t="s">
        <v>531</v>
      </c>
      <c r="AC85" s="41" t="s">
        <v>531</v>
      </c>
      <c r="AD85" s="42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ht="46.5" customHeight="1">
      <c r="A86" s="35">
        <f t="shared" si="1"/>
        <v>85</v>
      </c>
      <c r="B86" s="34" t="s">
        <v>834</v>
      </c>
      <c r="C86" s="35" t="s">
        <v>117</v>
      </c>
      <c r="D86" s="34" t="s">
        <v>835</v>
      </c>
      <c r="E86" s="34" t="s">
        <v>308</v>
      </c>
      <c r="F86" s="34" t="s">
        <v>173</v>
      </c>
      <c r="G86" s="34" t="s">
        <v>76</v>
      </c>
      <c r="H86" s="34" t="s">
        <v>269</v>
      </c>
      <c r="I86" s="36" t="s">
        <v>836</v>
      </c>
      <c r="J86" s="34" t="s">
        <v>837</v>
      </c>
      <c r="K86" s="34" t="s">
        <v>271</v>
      </c>
      <c r="L86" s="34" t="s">
        <v>838</v>
      </c>
      <c r="M86" s="34" t="s">
        <v>273</v>
      </c>
      <c r="N86" s="37" t="s">
        <v>274</v>
      </c>
      <c r="O86" s="38" t="s">
        <v>275</v>
      </c>
      <c r="P86" s="38" t="s">
        <v>276</v>
      </c>
      <c r="Q86" s="38" t="s">
        <v>277</v>
      </c>
      <c r="R86" s="37" t="s">
        <v>278</v>
      </c>
      <c r="S86" s="38" t="s">
        <v>279</v>
      </c>
      <c r="T86" s="44">
        <v>43917.0</v>
      </c>
      <c r="U86" s="44">
        <v>44282.0</v>
      </c>
      <c r="V86" s="37"/>
      <c r="W86" s="38" t="s">
        <v>88</v>
      </c>
      <c r="X86" s="37"/>
      <c r="Y86" s="47" t="s">
        <v>280</v>
      </c>
      <c r="Z86" s="38" t="s">
        <v>243</v>
      </c>
      <c r="AA86" s="37"/>
      <c r="AB86" s="55" t="s">
        <v>89</v>
      </c>
      <c r="AC86" s="41" t="s">
        <v>89</v>
      </c>
      <c r="AD86" s="42">
        <v>43040.0</v>
      </c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ht="46.5" customHeight="1">
      <c r="A87" s="35">
        <f t="shared" si="1"/>
        <v>86</v>
      </c>
      <c r="B87" s="34" t="s">
        <v>839</v>
      </c>
      <c r="C87" s="35" t="s">
        <v>425</v>
      </c>
      <c r="D87" s="34" t="s">
        <v>840</v>
      </c>
      <c r="E87" s="34" t="s">
        <v>105</v>
      </c>
      <c r="F87" s="34" t="s">
        <v>147</v>
      </c>
      <c r="G87" s="34" t="s">
        <v>76</v>
      </c>
      <c r="H87" s="34" t="s">
        <v>428</v>
      </c>
      <c r="I87" s="36" t="s">
        <v>841</v>
      </c>
      <c r="J87" s="34" t="s">
        <v>136</v>
      </c>
      <c r="K87" s="34" t="s">
        <v>634</v>
      </c>
      <c r="L87" s="49" t="s">
        <v>842</v>
      </c>
      <c r="M87" s="34" t="s">
        <v>432</v>
      </c>
      <c r="N87" s="47" t="s">
        <v>433</v>
      </c>
      <c r="O87" s="38" t="s">
        <v>434</v>
      </c>
      <c r="P87" s="38" t="s">
        <v>435</v>
      </c>
      <c r="Q87" s="37" t="s">
        <v>86</v>
      </c>
      <c r="R87" s="37" t="s">
        <v>76</v>
      </c>
      <c r="S87" s="38" t="s">
        <v>436</v>
      </c>
      <c r="T87" s="44">
        <v>44099.0</v>
      </c>
      <c r="U87" s="44">
        <v>44829.0</v>
      </c>
      <c r="V87" s="37"/>
      <c r="W87" s="38" t="s">
        <v>88</v>
      </c>
      <c r="X87" s="37"/>
      <c r="Y87" s="38"/>
      <c r="Z87" s="38"/>
      <c r="AA87" s="62"/>
      <c r="AB87" s="40" t="s">
        <v>89</v>
      </c>
      <c r="AC87" s="41" t="s">
        <v>89</v>
      </c>
      <c r="AD87" s="42">
        <v>43357.0</v>
      </c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ht="46.5" customHeight="1">
      <c r="A88" s="35">
        <f t="shared" si="1"/>
        <v>87</v>
      </c>
      <c r="B88" s="35" t="s">
        <v>843</v>
      </c>
      <c r="C88" s="35" t="s">
        <v>89</v>
      </c>
      <c r="D88" s="35" t="s">
        <v>844</v>
      </c>
      <c r="E88" s="34" t="s">
        <v>200</v>
      </c>
      <c r="F88" s="34" t="s">
        <v>421</v>
      </c>
      <c r="G88" s="34" t="s">
        <v>76</v>
      </c>
      <c r="H88" s="34" t="s">
        <v>93</v>
      </c>
      <c r="I88" s="45" t="s">
        <v>845</v>
      </c>
      <c r="J88" s="35" t="s">
        <v>846</v>
      </c>
      <c r="K88" s="34" t="s">
        <v>96</v>
      </c>
      <c r="L88" s="35" t="s">
        <v>847</v>
      </c>
      <c r="M88" s="34" t="s">
        <v>82</v>
      </c>
      <c r="N88" s="47" t="s">
        <v>558</v>
      </c>
      <c r="O88" s="37" t="s">
        <v>99</v>
      </c>
      <c r="P88" s="38" t="s">
        <v>100</v>
      </c>
      <c r="Q88" s="37" t="s">
        <v>86</v>
      </c>
      <c r="R88" s="37" t="s">
        <v>76</v>
      </c>
      <c r="S88" s="38" t="s">
        <v>101</v>
      </c>
      <c r="T88" s="44">
        <v>44069.0</v>
      </c>
      <c r="U88" s="39">
        <v>45131.0</v>
      </c>
      <c r="V88" s="37"/>
      <c r="W88" s="37" t="s">
        <v>88</v>
      </c>
      <c r="X88" s="37"/>
      <c r="Y88" s="38"/>
      <c r="Z88" s="38"/>
      <c r="AA88" s="37"/>
      <c r="AB88" s="40" t="s">
        <v>89</v>
      </c>
      <c r="AC88" s="41" t="s">
        <v>89</v>
      </c>
      <c r="AD88" s="42">
        <v>41974.0</v>
      </c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</row>
    <row r="89" ht="46.5" customHeight="1">
      <c r="A89" s="35">
        <f t="shared" si="1"/>
        <v>88</v>
      </c>
      <c r="B89" s="34" t="s">
        <v>848</v>
      </c>
      <c r="C89" s="35" t="s">
        <v>117</v>
      </c>
      <c r="D89" s="34" t="s">
        <v>849</v>
      </c>
      <c r="E89" s="34" t="s">
        <v>599</v>
      </c>
      <c r="F89" s="34" t="s">
        <v>120</v>
      </c>
      <c r="G89" s="34" t="s">
        <v>76</v>
      </c>
      <c r="H89" s="34" t="s">
        <v>148</v>
      </c>
      <c r="I89" s="36" t="s">
        <v>850</v>
      </c>
      <c r="J89" s="34" t="s">
        <v>851</v>
      </c>
      <c r="K89" s="34" t="s">
        <v>150</v>
      </c>
      <c r="L89" s="49" t="s">
        <v>852</v>
      </c>
      <c r="M89" s="34" t="s">
        <v>152</v>
      </c>
      <c r="N89" s="51" t="s">
        <v>153</v>
      </c>
      <c r="O89" s="37" t="s">
        <v>853</v>
      </c>
      <c r="P89" s="38" t="s">
        <v>155</v>
      </c>
      <c r="Q89" s="37" t="s">
        <v>854</v>
      </c>
      <c r="R89" s="37" t="s">
        <v>278</v>
      </c>
      <c r="S89" s="38" t="s">
        <v>855</v>
      </c>
      <c r="T89" s="39">
        <v>43965.0</v>
      </c>
      <c r="U89" s="39">
        <v>44330.0</v>
      </c>
      <c r="V89" s="37"/>
      <c r="W89" s="38" t="s">
        <v>88</v>
      </c>
      <c r="X89" s="37"/>
      <c r="Y89" s="38"/>
      <c r="Z89" s="38"/>
      <c r="AA89" s="37"/>
      <c r="AB89" s="40" t="s">
        <v>89</v>
      </c>
      <c r="AC89" s="41" t="s">
        <v>89</v>
      </c>
      <c r="AD89" s="42">
        <v>42186.0</v>
      </c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ht="46.5" customHeight="1">
      <c r="A90" s="35">
        <f t="shared" si="1"/>
        <v>89</v>
      </c>
      <c r="B90" s="34" t="s">
        <v>856</v>
      </c>
      <c r="C90" s="35" t="s">
        <v>89</v>
      </c>
      <c r="D90" s="34" t="s">
        <v>857</v>
      </c>
      <c r="E90" s="34" t="s">
        <v>119</v>
      </c>
      <c r="F90" s="34" t="s">
        <v>268</v>
      </c>
      <c r="G90" s="34" t="s">
        <v>76</v>
      </c>
      <c r="H90" s="34" t="s">
        <v>827</v>
      </c>
      <c r="I90" s="36" t="s">
        <v>258</v>
      </c>
      <c r="J90" s="34" t="s">
        <v>136</v>
      </c>
      <c r="K90" s="34" t="s">
        <v>828</v>
      </c>
      <c r="L90" s="49" t="s">
        <v>858</v>
      </c>
      <c r="M90" s="34" t="s">
        <v>830</v>
      </c>
      <c r="N90" s="47" t="s">
        <v>831</v>
      </c>
      <c r="O90" s="38" t="s">
        <v>832</v>
      </c>
      <c r="P90" s="65">
        <v>44200.0</v>
      </c>
      <c r="Q90" s="37" t="s">
        <v>86</v>
      </c>
      <c r="R90" s="37" t="s">
        <v>76</v>
      </c>
      <c r="S90" s="38" t="s">
        <v>833</v>
      </c>
      <c r="T90" s="44">
        <v>44183.0</v>
      </c>
      <c r="U90" s="44">
        <v>44548.0</v>
      </c>
      <c r="V90" s="37"/>
      <c r="W90" s="38" t="s">
        <v>88</v>
      </c>
      <c r="X90" s="62"/>
      <c r="Y90" s="61" t="s">
        <v>831</v>
      </c>
      <c r="Z90" s="61" t="s">
        <v>859</v>
      </c>
      <c r="AA90" s="37"/>
      <c r="AB90" s="40" t="s">
        <v>89</v>
      </c>
      <c r="AC90" s="41" t="s">
        <v>89</v>
      </c>
      <c r="AD90" s="42">
        <v>43140.0</v>
      </c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ht="46.5" customHeight="1">
      <c r="A91" s="35">
        <f t="shared" si="1"/>
        <v>90</v>
      </c>
      <c r="B91" s="34" t="s">
        <v>860</v>
      </c>
      <c r="C91" s="35" t="s">
        <v>117</v>
      </c>
      <c r="D91" s="34" t="s">
        <v>861</v>
      </c>
      <c r="E91" s="34" t="s">
        <v>862</v>
      </c>
      <c r="F91" s="34" t="s">
        <v>220</v>
      </c>
      <c r="G91" s="34" t="s">
        <v>76</v>
      </c>
      <c r="H91" s="34" t="s">
        <v>148</v>
      </c>
      <c r="I91" s="36" t="s">
        <v>863</v>
      </c>
      <c r="J91" s="34" t="s">
        <v>864</v>
      </c>
      <c r="K91" s="34" t="s">
        <v>150</v>
      </c>
      <c r="L91" s="49" t="s">
        <v>865</v>
      </c>
      <c r="M91" s="34" t="s">
        <v>152</v>
      </c>
      <c r="N91" s="51" t="s">
        <v>153</v>
      </c>
      <c r="O91" s="37" t="s">
        <v>853</v>
      </c>
      <c r="P91" s="38" t="s">
        <v>155</v>
      </c>
      <c r="Q91" s="37" t="s">
        <v>854</v>
      </c>
      <c r="R91" s="37" t="s">
        <v>278</v>
      </c>
      <c r="S91" s="38" t="s">
        <v>855</v>
      </c>
      <c r="T91" s="39">
        <v>43965.0</v>
      </c>
      <c r="U91" s="39">
        <v>44330.0</v>
      </c>
      <c r="V91" s="37"/>
      <c r="W91" s="38" t="s">
        <v>88</v>
      </c>
      <c r="X91" s="37"/>
      <c r="Y91" s="38"/>
      <c r="Z91" s="38"/>
      <c r="AA91" s="37"/>
      <c r="AB91" s="40" t="s">
        <v>89</v>
      </c>
      <c r="AC91" s="41" t="s">
        <v>89</v>
      </c>
      <c r="AD91" s="42">
        <v>41821.0</v>
      </c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ht="46.5" customHeight="1">
      <c r="A92" s="35">
        <f t="shared" si="1"/>
        <v>91</v>
      </c>
      <c r="B92" s="34" t="s">
        <v>866</v>
      </c>
      <c r="C92" s="35" t="s">
        <v>89</v>
      </c>
      <c r="D92" s="34" t="s">
        <v>867</v>
      </c>
      <c r="E92" s="34" t="s">
        <v>200</v>
      </c>
      <c r="F92" s="34" t="s">
        <v>421</v>
      </c>
      <c r="G92" s="34" t="s">
        <v>76</v>
      </c>
      <c r="H92" s="34" t="s">
        <v>93</v>
      </c>
      <c r="I92" s="36" t="s">
        <v>868</v>
      </c>
      <c r="J92" s="34" t="s">
        <v>869</v>
      </c>
      <c r="K92" s="34" t="s">
        <v>96</v>
      </c>
      <c r="L92" s="34" t="s">
        <v>291</v>
      </c>
      <c r="M92" s="34" t="s">
        <v>82</v>
      </c>
      <c r="N92" s="37" t="s">
        <v>98</v>
      </c>
      <c r="O92" s="37" t="s">
        <v>99</v>
      </c>
      <c r="P92" s="38" t="s">
        <v>100</v>
      </c>
      <c r="Q92" s="37" t="s">
        <v>86</v>
      </c>
      <c r="R92" s="37" t="s">
        <v>76</v>
      </c>
      <c r="S92" s="38" t="s">
        <v>101</v>
      </c>
      <c r="T92" s="39">
        <v>43306.0</v>
      </c>
      <c r="U92" s="39">
        <v>45131.0</v>
      </c>
      <c r="V92" s="37"/>
      <c r="W92" s="37" t="s">
        <v>88</v>
      </c>
      <c r="X92" s="37"/>
      <c r="Y92" s="38"/>
      <c r="Z92" s="38"/>
      <c r="AA92" s="37"/>
      <c r="AB92" s="40" t="s">
        <v>89</v>
      </c>
      <c r="AC92" s="41" t="s">
        <v>89</v>
      </c>
      <c r="AD92" s="42">
        <v>43641.0</v>
      </c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</row>
    <row r="93" ht="46.5" customHeight="1">
      <c r="A93" s="35">
        <f t="shared" si="1"/>
        <v>92</v>
      </c>
      <c r="B93" s="34" t="s">
        <v>870</v>
      </c>
      <c r="C93" s="35" t="s">
        <v>117</v>
      </c>
      <c r="D93" s="34" t="s">
        <v>871</v>
      </c>
      <c r="E93" s="34" t="s">
        <v>872</v>
      </c>
      <c r="F93" s="34" t="s">
        <v>173</v>
      </c>
      <c r="G93" s="34" t="s">
        <v>76</v>
      </c>
      <c r="H93" s="34" t="s">
        <v>159</v>
      </c>
      <c r="I93" s="36" t="s">
        <v>258</v>
      </c>
      <c r="J93" s="34" t="s">
        <v>873</v>
      </c>
      <c r="K93" s="34" t="s">
        <v>874</v>
      </c>
      <c r="L93" s="49" t="s">
        <v>875</v>
      </c>
      <c r="M93" s="34" t="s">
        <v>164</v>
      </c>
      <c r="N93" s="47" t="s">
        <v>165</v>
      </c>
      <c r="O93" s="38" t="s">
        <v>166</v>
      </c>
      <c r="P93" s="38" t="s">
        <v>167</v>
      </c>
      <c r="Q93" s="38" t="s">
        <v>86</v>
      </c>
      <c r="R93" s="38" t="s">
        <v>76</v>
      </c>
      <c r="S93" s="38" t="s">
        <v>168</v>
      </c>
      <c r="T93" s="44">
        <v>44142.0</v>
      </c>
      <c r="U93" s="44">
        <v>44872.0</v>
      </c>
      <c r="V93" s="38"/>
      <c r="W93" s="38" t="s">
        <v>88</v>
      </c>
      <c r="X93" s="37"/>
      <c r="Y93" s="38"/>
      <c r="Z93" s="38"/>
      <c r="AA93" s="37"/>
      <c r="AB93" s="40" t="s">
        <v>89</v>
      </c>
      <c r="AC93" s="56" t="s">
        <v>89</v>
      </c>
      <c r="AD93" s="42">
        <v>43497.0</v>
      </c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ht="46.5" customHeight="1">
      <c r="A94" s="35">
        <f t="shared" si="1"/>
        <v>93</v>
      </c>
      <c r="B94" s="34" t="s">
        <v>876</v>
      </c>
      <c r="C94" s="35" t="s">
        <v>89</v>
      </c>
      <c r="D94" s="34" t="s">
        <v>877</v>
      </c>
      <c r="E94" s="34" t="s">
        <v>220</v>
      </c>
      <c r="F94" s="34" t="s">
        <v>220</v>
      </c>
      <c r="G94" s="34" t="s">
        <v>76</v>
      </c>
      <c r="H94" s="34" t="s">
        <v>641</v>
      </c>
      <c r="I94" s="36" t="s">
        <v>642</v>
      </c>
      <c r="J94" s="34" t="s">
        <v>136</v>
      </c>
      <c r="K94" s="34" t="s">
        <v>644</v>
      </c>
      <c r="L94" s="49" t="s">
        <v>878</v>
      </c>
      <c r="M94" s="34" t="s">
        <v>646</v>
      </c>
      <c r="N94" s="47" t="s">
        <v>647</v>
      </c>
      <c r="O94" s="38" t="s">
        <v>648</v>
      </c>
      <c r="P94" s="38" t="s">
        <v>649</v>
      </c>
      <c r="Q94" s="37" t="s">
        <v>86</v>
      </c>
      <c r="R94" s="37" t="s">
        <v>76</v>
      </c>
      <c r="S94" s="38" t="s">
        <v>650</v>
      </c>
      <c r="T94" s="44">
        <v>44015.0</v>
      </c>
      <c r="U94" s="44">
        <v>44745.0</v>
      </c>
      <c r="V94" s="37"/>
      <c r="W94" s="38" t="s">
        <v>88</v>
      </c>
      <c r="X94" s="37"/>
      <c r="Y94" s="38"/>
      <c r="Z94" s="38"/>
      <c r="AA94" s="37"/>
      <c r="AB94" s="40" t="s">
        <v>89</v>
      </c>
      <c r="AC94" s="41" t="s">
        <v>89</v>
      </c>
      <c r="AD94" s="42">
        <v>43306.0</v>
      </c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ht="46.5" customHeight="1">
      <c r="A95" s="35">
        <f t="shared" si="1"/>
        <v>94</v>
      </c>
      <c r="B95" s="34" t="s">
        <v>879</v>
      </c>
      <c r="C95" s="35" t="s">
        <v>72</v>
      </c>
      <c r="D95" s="34" t="s">
        <v>880</v>
      </c>
      <c r="E95" s="34" t="s">
        <v>119</v>
      </c>
      <c r="F95" s="34" t="s">
        <v>120</v>
      </c>
      <c r="G95" s="34" t="s">
        <v>76</v>
      </c>
      <c r="H95" s="34" t="s">
        <v>881</v>
      </c>
      <c r="I95" s="36" t="s">
        <v>882</v>
      </c>
      <c r="J95" s="34" t="s">
        <v>883</v>
      </c>
      <c r="K95" s="34" t="s">
        <v>884</v>
      </c>
      <c r="L95" s="34" t="s">
        <v>885</v>
      </c>
      <c r="M95" s="34" t="s">
        <v>886</v>
      </c>
      <c r="N95" s="47" t="s">
        <v>887</v>
      </c>
      <c r="O95" s="38" t="s">
        <v>888</v>
      </c>
      <c r="P95" s="38" t="s">
        <v>889</v>
      </c>
      <c r="Q95" s="38" t="s">
        <v>86</v>
      </c>
      <c r="R95" s="38" t="s">
        <v>76</v>
      </c>
      <c r="S95" s="38" t="s">
        <v>890</v>
      </c>
      <c r="T95" s="44">
        <v>44170.0</v>
      </c>
      <c r="U95" s="44">
        <v>44900.0</v>
      </c>
      <c r="V95" s="37"/>
      <c r="W95" s="38" t="s">
        <v>88</v>
      </c>
      <c r="X95" s="37"/>
      <c r="Y95" s="38"/>
      <c r="Z95" s="64" t="s">
        <v>891</v>
      </c>
      <c r="AA95" s="37"/>
      <c r="AB95" s="40" t="s">
        <v>89</v>
      </c>
      <c r="AC95" s="41" t="s">
        <v>89</v>
      </c>
      <c r="AD95" s="42">
        <v>43140.0</v>
      </c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ht="46.5" customHeight="1">
      <c r="A96" s="35">
        <f t="shared" si="1"/>
        <v>95</v>
      </c>
      <c r="B96" s="34" t="s">
        <v>892</v>
      </c>
      <c r="C96" s="35" t="s">
        <v>89</v>
      </c>
      <c r="D96" s="34" t="s">
        <v>893</v>
      </c>
      <c r="E96" s="34" t="s">
        <v>105</v>
      </c>
      <c r="F96" s="34" t="s">
        <v>105</v>
      </c>
      <c r="G96" s="34" t="s">
        <v>76</v>
      </c>
      <c r="H96" s="34" t="s">
        <v>356</v>
      </c>
      <c r="I96" s="36" t="s">
        <v>894</v>
      </c>
      <c r="J96" s="34" t="s">
        <v>895</v>
      </c>
      <c r="K96" s="34" t="s">
        <v>896</v>
      </c>
      <c r="L96" s="34" t="s">
        <v>897</v>
      </c>
      <c r="M96" s="34" t="s">
        <v>361</v>
      </c>
      <c r="N96" s="47" t="s">
        <v>362</v>
      </c>
      <c r="O96" s="38" t="s">
        <v>363</v>
      </c>
      <c r="P96" s="38" t="s">
        <v>364</v>
      </c>
      <c r="Q96" s="37" t="s">
        <v>86</v>
      </c>
      <c r="R96" s="37" t="s">
        <v>76</v>
      </c>
      <c r="S96" s="38" t="s">
        <v>365</v>
      </c>
      <c r="T96" s="44">
        <v>44007.0</v>
      </c>
      <c r="U96" s="44">
        <v>44737.0</v>
      </c>
      <c r="V96" s="37"/>
      <c r="W96" s="38" t="s">
        <v>88</v>
      </c>
      <c r="X96" s="37"/>
      <c r="Y96" s="38"/>
      <c r="Z96" s="38"/>
      <c r="AA96" s="37"/>
      <c r="AB96" s="40" t="s">
        <v>89</v>
      </c>
      <c r="AC96" s="56" t="s">
        <v>89</v>
      </c>
      <c r="AD96" s="42">
        <v>43186.0</v>
      </c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ht="46.5" customHeight="1">
      <c r="A97" s="69" t="s">
        <v>157</v>
      </c>
      <c r="B97" s="70" t="s">
        <v>898</v>
      </c>
      <c r="C97" s="69" t="s">
        <v>89</v>
      </c>
      <c r="D97" s="70" t="s">
        <v>899</v>
      </c>
      <c r="E97" s="70" t="s">
        <v>900</v>
      </c>
      <c r="F97" s="70" t="s">
        <v>220</v>
      </c>
      <c r="G97" s="70" t="s">
        <v>76</v>
      </c>
      <c r="H97" s="70" t="s">
        <v>356</v>
      </c>
      <c r="I97" s="71" t="s">
        <v>901</v>
      </c>
      <c r="J97" s="70" t="s">
        <v>136</v>
      </c>
      <c r="K97" s="70" t="s">
        <v>359</v>
      </c>
      <c r="L97" s="70" t="s">
        <v>902</v>
      </c>
      <c r="M97" s="70" t="s">
        <v>361</v>
      </c>
      <c r="N97" s="72" t="s">
        <v>903</v>
      </c>
      <c r="O97" s="62" t="s">
        <v>904</v>
      </c>
      <c r="P97" s="62" t="s">
        <v>386</v>
      </c>
      <c r="Q97" s="62" t="s">
        <v>86</v>
      </c>
      <c r="R97" s="62" t="s">
        <v>76</v>
      </c>
      <c r="S97" s="62" t="s">
        <v>905</v>
      </c>
      <c r="T97" s="73">
        <v>43891.0</v>
      </c>
      <c r="U97" s="74">
        <v>44196.0</v>
      </c>
      <c r="V97" s="62"/>
      <c r="W97" s="61" t="s">
        <v>906</v>
      </c>
      <c r="X97" s="62"/>
      <c r="Y97" s="61"/>
      <c r="Z97" s="75" t="s">
        <v>907</v>
      </c>
      <c r="AA97" s="37"/>
      <c r="AB97" s="40" t="s">
        <v>89</v>
      </c>
      <c r="AC97" s="41" t="s">
        <v>89</v>
      </c>
      <c r="AD97" s="42">
        <v>42877.0</v>
      </c>
      <c r="AE97" s="52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</row>
    <row r="98" ht="46.5" customHeight="1">
      <c r="A98" s="35" t="str">
        <f t="shared" ref="A98:A109" si="2">A97+1</f>
        <v>#VALUE!</v>
      </c>
      <c r="B98" s="34" t="s">
        <v>908</v>
      </c>
      <c r="C98" s="35" t="s">
        <v>89</v>
      </c>
      <c r="D98" s="34" t="s">
        <v>909</v>
      </c>
      <c r="E98" s="34" t="s">
        <v>613</v>
      </c>
      <c r="F98" s="34" t="s">
        <v>910</v>
      </c>
      <c r="G98" s="34" t="s">
        <v>76</v>
      </c>
      <c r="H98" s="34" t="s">
        <v>703</v>
      </c>
      <c r="I98" s="36" t="s">
        <v>911</v>
      </c>
      <c r="J98" s="34" t="s">
        <v>912</v>
      </c>
      <c r="K98" s="34" t="s">
        <v>705</v>
      </c>
      <c r="L98" s="49" t="s">
        <v>272</v>
      </c>
      <c r="M98" s="34" t="s">
        <v>707</v>
      </c>
      <c r="N98" s="47" t="s">
        <v>708</v>
      </c>
      <c r="O98" s="38" t="s">
        <v>709</v>
      </c>
      <c r="P98" s="38" t="s">
        <v>710</v>
      </c>
      <c r="Q98" s="37" t="s">
        <v>86</v>
      </c>
      <c r="R98" s="37" t="s">
        <v>76</v>
      </c>
      <c r="S98" s="38" t="s">
        <v>711</v>
      </c>
      <c r="T98" s="44">
        <v>44010.0</v>
      </c>
      <c r="U98" s="38" t="s">
        <v>712</v>
      </c>
      <c r="V98" s="37"/>
      <c r="W98" s="38" t="s">
        <v>88</v>
      </c>
      <c r="X98" s="37"/>
      <c r="Y98" s="37"/>
      <c r="Z98" s="38"/>
      <c r="AA98" s="37"/>
      <c r="AB98" s="40" t="s">
        <v>89</v>
      </c>
      <c r="AC98" s="56" t="s">
        <v>89</v>
      </c>
      <c r="AD98" s="42">
        <v>42103.0</v>
      </c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ht="46.5" customHeight="1">
      <c r="A99" s="35" t="str">
        <f t="shared" si="2"/>
        <v>#VALUE!</v>
      </c>
      <c r="B99" s="34" t="s">
        <v>913</v>
      </c>
      <c r="C99" s="35" t="s">
        <v>117</v>
      </c>
      <c r="D99" s="34" t="s">
        <v>914</v>
      </c>
      <c r="E99" s="34" t="s">
        <v>862</v>
      </c>
      <c r="F99" s="34" t="s">
        <v>220</v>
      </c>
      <c r="G99" s="34" t="s">
        <v>76</v>
      </c>
      <c r="H99" s="34" t="s">
        <v>148</v>
      </c>
      <c r="I99" s="36" t="s">
        <v>915</v>
      </c>
      <c r="J99" s="34" t="s">
        <v>916</v>
      </c>
      <c r="K99" s="34" t="s">
        <v>150</v>
      </c>
      <c r="L99" s="49" t="s">
        <v>917</v>
      </c>
      <c r="M99" s="34" t="s">
        <v>152</v>
      </c>
      <c r="N99" s="51" t="s">
        <v>153</v>
      </c>
      <c r="O99" s="37" t="s">
        <v>853</v>
      </c>
      <c r="P99" s="38" t="s">
        <v>155</v>
      </c>
      <c r="Q99" s="37" t="s">
        <v>854</v>
      </c>
      <c r="R99" s="37" t="s">
        <v>278</v>
      </c>
      <c r="S99" s="38" t="s">
        <v>855</v>
      </c>
      <c r="T99" s="39">
        <v>43965.0</v>
      </c>
      <c r="U99" s="39">
        <v>44330.0</v>
      </c>
      <c r="V99" s="37"/>
      <c r="W99" s="38" t="s">
        <v>88</v>
      </c>
      <c r="X99" s="37"/>
      <c r="Y99" s="38"/>
      <c r="Z99" s="38"/>
      <c r="AA99" s="37"/>
      <c r="AB99" s="40" t="s">
        <v>89</v>
      </c>
      <c r="AC99" s="41" t="s">
        <v>89</v>
      </c>
      <c r="AD99" s="42">
        <v>43306.0</v>
      </c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ht="46.5" customHeight="1">
      <c r="A100" s="35" t="str">
        <f t="shared" si="2"/>
        <v>#VALUE!</v>
      </c>
      <c r="B100" s="35" t="s">
        <v>918</v>
      </c>
      <c r="C100" s="35" t="s">
        <v>89</v>
      </c>
      <c r="D100" s="34" t="s">
        <v>919</v>
      </c>
      <c r="E100" s="34" t="s">
        <v>220</v>
      </c>
      <c r="F100" s="34" t="s">
        <v>220</v>
      </c>
      <c r="G100" s="34" t="s">
        <v>76</v>
      </c>
      <c r="H100" s="34" t="s">
        <v>641</v>
      </c>
      <c r="I100" s="36" t="s">
        <v>920</v>
      </c>
      <c r="J100" s="48" t="s">
        <v>921</v>
      </c>
      <c r="K100" s="34" t="s">
        <v>644</v>
      </c>
      <c r="L100" s="49" t="s">
        <v>922</v>
      </c>
      <c r="M100" s="34" t="s">
        <v>646</v>
      </c>
      <c r="N100" s="47" t="s">
        <v>647</v>
      </c>
      <c r="O100" s="38" t="s">
        <v>648</v>
      </c>
      <c r="P100" s="38" t="s">
        <v>649</v>
      </c>
      <c r="Q100" s="37" t="s">
        <v>86</v>
      </c>
      <c r="R100" s="37" t="s">
        <v>76</v>
      </c>
      <c r="S100" s="38" t="s">
        <v>650</v>
      </c>
      <c r="T100" s="44">
        <v>44015.0</v>
      </c>
      <c r="U100" s="44">
        <v>44745.0</v>
      </c>
      <c r="V100" s="37"/>
      <c r="W100" s="38" t="s">
        <v>88</v>
      </c>
      <c r="X100" s="37"/>
      <c r="Y100" s="38"/>
      <c r="Z100" s="38"/>
      <c r="AA100" s="37"/>
      <c r="AB100" s="40" t="s">
        <v>89</v>
      </c>
      <c r="AC100" s="56" t="s">
        <v>89</v>
      </c>
      <c r="AD100" s="42">
        <v>43706.0</v>
      </c>
      <c r="AE100" s="52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ht="46.5" customHeight="1">
      <c r="A101" s="35" t="str">
        <f t="shared" si="2"/>
        <v>#VALUE!</v>
      </c>
      <c r="B101" s="34" t="s">
        <v>923</v>
      </c>
      <c r="C101" s="35" t="s">
        <v>117</v>
      </c>
      <c r="D101" s="34" t="s">
        <v>924</v>
      </c>
      <c r="E101" s="34" t="s">
        <v>206</v>
      </c>
      <c r="F101" s="34" t="s">
        <v>173</v>
      </c>
      <c r="G101" s="34" t="s">
        <v>76</v>
      </c>
      <c r="H101" s="34" t="s">
        <v>207</v>
      </c>
      <c r="I101" s="36" t="s">
        <v>925</v>
      </c>
      <c r="J101" s="34" t="s">
        <v>926</v>
      </c>
      <c r="K101" s="35" t="s">
        <v>210</v>
      </c>
      <c r="L101" s="49" t="s">
        <v>927</v>
      </c>
      <c r="M101" s="34" t="s">
        <v>212</v>
      </c>
      <c r="N101" s="47" t="s">
        <v>213</v>
      </c>
      <c r="O101" s="38" t="s">
        <v>214</v>
      </c>
      <c r="P101" s="38" t="s">
        <v>215</v>
      </c>
      <c r="Q101" s="38" t="s">
        <v>86</v>
      </c>
      <c r="R101" s="38" t="s">
        <v>76</v>
      </c>
      <c r="S101" s="38" t="s">
        <v>216</v>
      </c>
      <c r="T101" s="44">
        <v>44150.0</v>
      </c>
      <c r="U101" s="44">
        <v>44880.0</v>
      </c>
      <c r="V101" s="37"/>
      <c r="W101" s="38" t="s">
        <v>88</v>
      </c>
      <c r="X101" s="37"/>
      <c r="Y101" s="38"/>
      <c r="Z101" s="38"/>
      <c r="AA101" s="37"/>
      <c r="AB101" s="40" t="s">
        <v>89</v>
      </c>
      <c r="AC101" s="41" t="s">
        <v>89</v>
      </c>
      <c r="AD101" s="42">
        <v>43649.0</v>
      </c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ht="46.5" customHeight="1">
      <c r="A102" s="35" t="str">
        <f t="shared" si="2"/>
        <v>#VALUE!</v>
      </c>
      <c r="B102" s="34" t="s">
        <v>928</v>
      </c>
      <c r="C102" s="35" t="s">
        <v>72</v>
      </c>
      <c r="D102" s="34" t="s">
        <v>929</v>
      </c>
      <c r="E102" s="34" t="s">
        <v>749</v>
      </c>
      <c r="F102" s="34" t="s">
        <v>484</v>
      </c>
      <c r="G102" s="34" t="s">
        <v>76</v>
      </c>
      <c r="H102" s="34" t="s">
        <v>77</v>
      </c>
      <c r="I102" s="36" t="s">
        <v>930</v>
      </c>
      <c r="J102" s="34" t="s">
        <v>931</v>
      </c>
      <c r="K102" s="34" t="s">
        <v>80</v>
      </c>
      <c r="L102" s="34" t="s">
        <v>932</v>
      </c>
      <c r="M102" s="34" t="s">
        <v>82</v>
      </c>
      <c r="N102" s="37" t="s">
        <v>83</v>
      </c>
      <c r="O102" s="37" t="s">
        <v>84</v>
      </c>
      <c r="P102" s="38" t="s">
        <v>85</v>
      </c>
      <c r="Q102" s="37" t="s">
        <v>86</v>
      </c>
      <c r="R102" s="37" t="s">
        <v>76</v>
      </c>
      <c r="S102" s="38" t="s">
        <v>87</v>
      </c>
      <c r="T102" s="39">
        <v>42556.0</v>
      </c>
      <c r="U102" s="39">
        <v>44381.0</v>
      </c>
      <c r="V102" s="37"/>
      <c r="W102" s="37" t="s">
        <v>88</v>
      </c>
      <c r="X102" s="37"/>
      <c r="Y102" s="38"/>
      <c r="Z102" s="37"/>
      <c r="AA102" s="37"/>
      <c r="AB102" s="40" t="s">
        <v>89</v>
      </c>
      <c r="AC102" s="41" t="s">
        <v>89</v>
      </c>
      <c r="AD102" s="42">
        <v>42217.0</v>
      </c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ht="46.5" customHeight="1">
      <c r="A103" s="35" t="str">
        <f t="shared" si="2"/>
        <v>#VALUE!</v>
      </c>
      <c r="B103" s="34" t="s">
        <v>933</v>
      </c>
      <c r="C103" s="35" t="s">
        <v>425</v>
      </c>
      <c r="D103" s="34" t="s">
        <v>934</v>
      </c>
      <c r="E103" s="34" t="s">
        <v>308</v>
      </c>
      <c r="F103" s="34" t="s">
        <v>173</v>
      </c>
      <c r="G103" s="34" t="s">
        <v>76</v>
      </c>
      <c r="H103" s="34" t="s">
        <v>428</v>
      </c>
      <c r="I103" s="36" t="s">
        <v>935</v>
      </c>
      <c r="J103" s="34" t="s">
        <v>936</v>
      </c>
      <c r="K103" s="34" t="s">
        <v>634</v>
      </c>
      <c r="L103" s="49" t="s">
        <v>937</v>
      </c>
      <c r="M103" s="34" t="s">
        <v>432</v>
      </c>
      <c r="N103" s="47" t="s">
        <v>433</v>
      </c>
      <c r="O103" s="38" t="s">
        <v>434</v>
      </c>
      <c r="P103" s="38" t="s">
        <v>435</v>
      </c>
      <c r="Q103" s="37" t="s">
        <v>86</v>
      </c>
      <c r="R103" s="37" t="s">
        <v>76</v>
      </c>
      <c r="S103" s="38" t="s">
        <v>436</v>
      </c>
      <c r="T103" s="44">
        <v>44099.0</v>
      </c>
      <c r="U103" s="44">
        <v>44829.0</v>
      </c>
      <c r="V103" s="37"/>
      <c r="W103" s="38" t="s">
        <v>88</v>
      </c>
      <c r="X103" s="37"/>
      <c r="Y103" s="38"/>
      <c r="Z103" s="38"/>
      <c r="AA103" s="37"/>
      <c r="AB103" s="55" t="s">
        <v>89</v>
      </c>
      <c r="AC103" s="41" t="s">
        <v>89</v>
      </c>
      <c r="AD103" s="63">
        <v>44055.0</v>
      </c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ht="46.5" customHeight="1">
      <c r="A104" s="35" t="str">
        <f t="shared" si="2"/>
        <v>#VALUE!</v>
      </c>
      <c r="B104" s="34" t="s">
        <v>938</v>
      </c>
      <c r="C104" s="35" t="s">
        <v>89</v>
      </c>
      <c r="D104" s="34" t="s">
        <v>939</v>
      </c>
      <c r="E104" s="34" t="s">
        <v>220</v>
      </c>
      <c r="F104" s="34" t="s">
        <v>220</v>
      </c>
      <c r="G104" s="34" t="s">
        <v>76</v>
      </c>
      <c r="H104" s="34" t="s">
        <v>940</v>
      </c>
      <c r="I104" s="36" t="s">
        <v>941</v>
      </c>
      <c r="J104" s="34" t="s">
        <v>942</v>
      </c>
      <c r="K104" s="34" t="s">
        <v>943</v>
      </c>
      <c r="L104" s="34" t="s">
        <v>944</v>
      </c>
      <c r="M104" s="34" t="s">
        <v>945</v>
      </c>
      <c r="N104" s="47" t="s">
        <v>946</v>
      </c>
      <c r="O104" s="38" t="s">
        <v>947</v>
      </c>
      <c r="P104" s="38" t="s">
        <v>948</v>
      </c>
      <c r="Q104" s="37" t="s">
        <v>86</v>
      </c>
      <c r="R104" s="37" t="s">
        <v>76</v>
      </c>
      <c r="S104" s="38" t="s">
        <v>949</v>
      </c>
      <c r="T104" s="44">
        <v>43958.0</v>
      </c>
      <c r="U104" s="44">
        <v>44688.0</v>
      </c>
      <c r="V104" s="37"/>
      <c r="W104" s="38" t="s">
        <v>88</v>
      </c>
      <c r="X104" s="37"/>
      <c r="Y104" s="37"/>
      <c r="Z104" s="38"/>
      <c r="AA104" s="37"/>
      <c r="AB104" s="55" t="s">
        <v>89</v>
      </c>
      <c r="AC104" s="41" t="s">
        <v>89</v>
      </c>
      <c r="AD104" s="42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ht="46.5" customHeight="1">
      <c r="A105" s="35" t="str">
        <f t="shared" si="2"/>
        <v>#VALUE!</v>
      </c>
      <c r="B105" s="34" t="s">
        <v>950</v>
      </c>
      <c r="C105" s="35" t="s">
        <v>117</v>
      </c>
      <c r="D105" s="34" t="s">
        <v>951</v>
      </c>
      <c r="E105" s="34" t="s">
        <v>172</v>
      </c>
      <c r="F105" s="34" t="s">
        <v>173</v>
      </c>
      <c r="G105" s="34" t="s">
        <v>76</v>
      </c>
      <c r="H105" s="34" t="s">
        <v>121</v>
      </c>
      <c r="I105" s="36" t="s">
        <v>952</v>
      </c>
      <c r="J105" s="48" t="s">
        <v>953</v>
      </c>
      <c r="K105" s="34" t="s">
        <v>124</v>
      </c>
      <c r="L105" s="49" t="s">
        <v>954</v>
      </c>
      <c r="M105" s="34" t="s">
        <v>126</v>
      </c>
      <c r="N105" s="37" t="s">
        <v>127</v>
      </c>
      <c r="O105" s="38" t="s">
        <v>128</v>
      </c>
      <c r="P105" s="38" t="s">
        <v>129</v>
      </c>
      <c r="Q105" s="37" t="s">
        <v>86</v>
      </c>
      <c r="R105" s="37" t="s">
        <v>76</v>
      </c>
      <c r="S105" s="38" t="s">
        <v>130</v>
      </c>
      <c r="T105" s="44">
        <v>43982.0</v>
      </c>
      <c r="U105" s="44">
        <v>44712.0</v>
      </c>
      <c r="V105" s="37"/>
      <c r="W105" s="38" t="s">
        <v>88</v>
      </c>
      <c r="X105" s="37"/>
      <c r="Y105" s="38"/>
      <c r="Z105" s="38"/>
      <c r="AA105" s="37"/>
      <c r="AB105" s="40" t="s">
        <v>89</v>
      </c>
      <c r="AC105" s="56" t="s">
        <v>89</v>
      </c>
      <c r="AD105" s="42">
        <v>43439.0</v>
      </c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ht="46.5" customHeight="1">
      <c r="A106" s="35" t="str">
        <f t="shared" si="2"/>
        <v>#VALUE!</v>
      </c>
      <c r="B106" s="35" t="s">
        <v>955</v>
      </c>
      <c r="C106" s="35" t="s">
        <v>89</v>
      </c>
      <c r="D106" s="35" t="s">
        <v>956</v>
      </c>
      <c r="E106" s="35" t="s">
        <v>957</v>
      </c>
      <c r="F106" s="35" t="s">
        <v>957</v>
      </c>
      <c r="G106" s="35" t="s">
        <v>76</v>
      </c>
      <c r="H106" s="35" t="s">
        <v>958</v>
      </c>
      <c r="I106" s="45" t="s">
        <v>959</v>
      </c>
      <c r="J106" s="35" t="s">
        <v>960</v>
      </c>
      <c r="K106" s="35" t="s">
        <v>961</v>
      </c>
      <c r="L106" s="46" t="s">
        <v>962</v>
      </c>
      <c r="M106" s="76" t="s">
        <v>963</v>
      </c>
      <c r="N106" s="47" t="s">
        <v>964</v>
      </c>
      <c r="O106" s="38" t="s">
        <v>965</v>
      </c>
      <c r="P106" s="38" t="s">
        <v>966</v>
      </c>
      <c r="Q106" s="38" t="s">
        <v>86</v>
      </c>
      <c r="R106" s="38" t="s">
        <v>76</v>
      </c>
      <c r="S106" s="38" t="s">
        <v>967</v>
      </c>
      <c r="T106" s="44">
        <v>44055.0</v>
      </c>
      <c r="U106" s="44">
        <v>44420.0</v>
      </c>
      <c r="V106" s="37"/>
      <c r="W106" s="38" t="s">
        <v>88</v>
      </c>
      <c r="X106" s="37"/>
      <c r="Y106" s="38"/>
      <c r="Z106" s="38"/>
      <c r="AA106" s="23"/>
      <c r="AB106" s="77" t="s">
        <v>89</v>
      </c>
      <c r="AC106" s="78" t="s">
        <v>89</v>
      </c>
      <c r="AD106" s="79">
        <v>42332.0</v>
      </c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ht="46.5" customHeight="1">
      <c r="A107" s="35" t="str">
        <f t="shared" si="2"/>
        <v>#VALUE!</v>
      </c>
      <c r="B107" s="34" t="s">
        <v>968</v>
      </c>
      <c r="C107" s="35" t="s">
        <v>89</v>
      </c>
      <c r="D107" s="34" t="s">
        <v>969</v>
      </c>
      <c r="E107" s="34" t="s">
        <v>970</v>
      </c>
      <c r="F107" s="34" t="s">
        <v>971</v>
      </c>
      <c r="G107" s="34" t="s">
        <v>278</v>
      </c>
      <c r="H107" s="34" t="s">
        <v>972</v>
      </c>
      <c r="I107" s="36" t="s">
        <v>973</v>
      </c>
      <c r="J107" s="48" t="s">
        <v>974</v>
      </c>
      <c r="K107" s="35" t="s">
        <v>291</v>
      </c>
      <c r="L107" s="35" t="s">
        <v>291</v>
      </c>
      <c r="M107" s="34" t="s">
        <v>975</v>
      </c>
      <c r="N107" s="47" t="s">
        <v>976</v>
      </c>
      <c r="O107" s="37" t="s">
        <v>977</v>
      </c>
      <c r="P107" s="38" t="s">
        <v>978</v>
      </c>
      <c r="Q107" s="38" t="s">
        <v>86</v>
      </c>
      <c r="R107" s="38" t="s">
        <v>278</v>
      </c>
      <c r="S107" s="38" t="s">
        <v>979</v>
      </c>
      <c r="T107" s="44">
        <v>44069.0</v>
      </c>
      <c r="U107" s="44">
        <v>44434.0</v>
      </c>
      <c r="V107" s="37"/>
      <c r="W107" s="38" t="s">
        <v>88</v>
      </c>
      <c r="X107" s="37"/>
      <c r="Y107" s="38"/>
      <c r="Z107" s="38"/>
      <c r="AA107" s="23"/>
      <c r="AB107" s="77" t="s">
        <v>89</v>
      </c>
      <c r="AC107" s="78" t="s">
        <v>89</v>
      </c>
      <c r="AD107" s="79">
        <v>42332.0</v>
      </c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ht="46.5" customHeight="1">
      <c r="A108" s="35" t="str">
        <f t="shared" si="2"/>
        <v>#VALUE!</v>
      </c>
      <c r="B108" s="34" t="s">
        <v>980</v>
      </c>
      <c r="C108" s="35" t="s">
        <v>117</v>
      </c>
      <c r="D108" s="34" t="s">
        <v>981</v>
      </c>
      <c r="E108" s="34" t="s">
        <v>320</v>
      </c>
      <c r="F108" s="34" t="s">
        <v>173</v>
      </c>
      <c r="G108" s="34" t="s">
        <v>76</v>
      </c>
      <c r="H108" s="34" t="s">
        <v>207</v>
      </c>
      <c r="I108" s="36" t="s">
        <v>982</v>
      </c>
      <c r="J108" s="34" t="s">
        <v>983</v>
      </c>
      <c r="K108" s="35" t="s">
        <v>210</v>
      </c>
      <c r="L108" s="49" t="s">
        <v>984</v>
      </c>
      <c r="M108" s="34" t="s">
        <v>212</v>
      </c>
      <c r="N108" s="47" t="s">
        <v>213</v>
      </c>
      <c r="O108" s="38" t="s">
        <v>214</v>
      </c>
      <c r="P108" s="38" t="s">
        <v>215</v>
      </c>
      <c r="Q108" s="38" t="s">
        <v>86</v>
      </c>
      <c r="R108" s="38" t="s">
        <v>76</v>
      </c>
      <c r="S108" s="38" t="s">
        <v>216</v>
      </c>
      <c r="T108" s="44">
        <v>44150.0</v>
      </c>
      <c r="U108" s="44">
        <v>44880.0</v>
      </c>
      <c r="V108" s="37"/>
      <c r="W108" s="38" t="s">
        <v>88</v>
      </c>
      <c r="X108" s="37"/>
      <c r="Y108" s="38"/>
      <c r="Z108" s="38"/>
      <c r="AA108" s="23"/>
      <c r="AB108" s="77" t="s">
        <v>89</v>
      </c>
      <c r="AC108" s="78" t="s">
        <v>89</v>
      </c>
      <c r="AD108" s="79">
        <v>42332.0</v>
      </c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ht="46.5" customHeight="1">
      <c r="A109" s="35" t="str">
        <f t="shared" si="2"/>
        <v>#VALUE!</v>
      </c>
      <c r="B109" s="34" t="s">
        <v>985</v>
      </c>
      <c r="C109" s="35" t="s">
        <v>117</v>
      </c>
      <c r="D109" s="34" t="s">
        <v>986</v>
      </c>
      <c r="E109" s="34" t="s">
        <v>987</v>
      </c>
      <c r="F109" s="34" t="s">
        <v>120</v>
      </c>
      <c r="G109" s="34" t="s">
        <v>76</v>
      </c>
      <c r="H109" s="34" t="s">
        <v>379</v>
      </c>
      <c r="I109" s="36" t="s">
        <v>988</v>
      </c>
      <c r="J109" s="34" t="s">
        <v>136</v>
      </c>
      <c r="K109" s="34" t="s">
        <v>381</v>
      </c>
      <c r="L109" s="49" t="s">
        <v>989</v>
      </c>
      <c r="M109" s="34" t="s">
        <v>383</v>
      </c>
      <c r="N109" s="37" t="s">
        <v>384</v>
      </c>
      <c r="O109" s="38" t="s">
        <v>385</v>
      </c>
      <c r="P109" s="38" t="s">
        <v>699</v>
      </c>
      <c r="Q109" s="38" t="s">
        <v>387</v>
      </c>
      <c r="R109" s="37" t="s">
        <v>278</v>
      </c>
      <c r="S109" s="38" t="s">
        <v>388</v>
      </c>
      <c r="T109" s="44">
        <v>43943.0</v>
      </c>
      <c r="U109" s="44">
        <v>44674.0</v>
      </c>
      <c r="V109" s="37"/>
      <c r="W109" s="38" t="s">
        <v>88</v>
      </c>
      <c r="X109" s="37"/>
      <c r="Y109" s="38"/>
      <c r="Z109" s="38" t="s">
        <v>990</v>
      </c>
      <c r="AA109" s="23"/>
      <c r="AB109" s="77" t="s">
        <v>89</v>
      </c>
      <c r="AC109" s="78" t="s">
        <v>89</v>
      </c>
      <c r="AD109" s="79">
        <v>42332.0</v>
      </c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ht="46.5" customHeight="1">
      <c r="A110" s="35" t="s">
        <v>157</v>
      </c>
      <c r="B110" s="35" t="s">
        <v>991</v>
      </c>
      <c r="C110" s="35"/>
      <c r="D110" s="35" t="s">
        <v>992</v>
      </c>
      <c r="E110" s="35" t="s">
        <v>993</v>
      </c>
      <c r="F110" s="35" t="s">
        <v>994</v>
      </c>
      <c r="G110" s="35" t="s">
        <v>76</v>
      </c>
      <c r="H110" s="35" t="s">
        <v>995</v>
      </c>
      <c r="I110" s="45" t="s">
        <v>996</v>
      </c>
      <c r="J110" s="35" t="s">
        <v>997</v>
      </c>
      <c r="K110" s="34"/>
      <c r="L110" s="46" t="s">
        <v>998</v>
      </c>
      <c r="M110" s="35" t="s">
        <v>82</v>
      </c>
      <c r="N110" s="37"/>
      <c r="O110" s="38"/>
      <c r="P110" s="38"/>
      <c r="Q110" s="38"/>
      <c r="R110" s="37"/>
      <c r="S110" s="38"/>
      <c r="T110" s="44"/>
      <c r="U110" s="44"/>
      <c r="V110" s="37"/>
      <c r="W110" s="38"/>
      <c r="X110" s="37"/>
      <c r="Y110" s="38"/>
      <c r="Z110" s="38" t="s">
        <v>999</v>
      </c>
      <c r="AA110" s="23"/>
      <c r="AB110" s="77"/>
      <c r="AC110" s="78"/>
      <c r="AD110" s="79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ht="46.5" customHeight="1">
      <c r="A111" s="35" t="s">
        <v>157</v>
      </c>
      <c r="B111" s="35" t="s">
        <v>1000</v>
      </c>
      <c r="C111" s="35"/>
      <c r="D111" s="35" t="s">
        <v>1001</v>
      </c>
      <c r="E111" s="35" t="s">
        <v>993</v>
      </c>
      <c r="F111" s="35" t="s">
        <v>994</v>
      </c>
      <c r="G111" s="35" t="s">
        <v>76</v>
      </c>
      <c r="H111" s="35" t="s">
        <v>995</v>
      </c>
      <c r="I111" s="45" t="s">
        <v>1002</v>
      </c>
      <c r="J111" s="35" t="s">
        <v>1003</v>
      </c>
      <c r="K111" s="34"/>
      <c r="L111" s="46" t="s">
        <v>1004</v>
      </c>
      <c r="M111" s="35" t="s">
        <v>82</v>
      </c>
      <c r="N111" s="37"/>
      <c r="O111" s="38"/>
      <c r="P111" s="38"/>
      <c r="Q111" s="38"/>
      <c r="R111" s="37"/>
      <c r="S111" s="38"/>
      <c r="T111" s="44"/>
      <c r="U111" s="44"/>
      <c r="V111" s="37"/>
      <c r="W111" s="38"/>
      <c r="X111" s="37"/>
      <c r="Y111" s="38"/>
      <c r="Z111" s="38" t="s">
        <v>999</v>
      </c>
      <c r="AA111" s="23"/>
      <c r="AB111" s="77"/>
      <c r="AC111" s="78"/>
      <c r="AD111" s="79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ht="46.5" customHeight="1">
      <c r="A112" s="35" t="s">
        <v>157</v>
      </c>
      <c r="B112" s="35" t="s">
        <v>1005</v>
      </c>
      <c r="C112" s="35"/>
      <c r="D112" s="35" t="s">
        <v>1006</v>
      </c>
      <c r="E112" s="35" t="s">
        <v>993</v>
      </c>
      <c r="F112" s="35" t="s">
        <v>994</v>
      </c>
      <c r="G112" s="35" t="s">
        <v>76</v>
      </c>
      <c r="H112" s="35" t="s">
        <v>995</v>
      </c>
      <c r="I112" s="45" t="s">
        <v>1007</v>
      </c>
      <c r="J112" s="35" t="s">
        <v>1008</v>
      </c>
      <c r="K112" s="34"/>
      <c r="L112" s="49"/>
      <c r="M112" s="35" t="s">
        <v>82</v>
      </c>
      <c r="N112" s="37"/>
      <c r="O112" s="38"/>
      <c r="P112" s="38"/>
      <c r="Q112" s="38"/>
      <c r="R112" s="37"/>
      <c r="S112" s="38"/>
      <c r="T112" s="44"/>
      <c r="U112" s="44"/>
      <c r="V112" s="37"/>
      <c r="W112" s="38"/>
      <c r="X112" s="37"/>
      <c r="Y112" s="38"/>
      <c r="Z112" s="38" t="s">
        <v>999</v>
      </c>
      <c r="AA112" s="23"/>
      <c r="AB112" s="77"/>
      <c r="AC112" s="78"/>
      <c r="AD112" s="79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ht="46.5" customHeight="1">
      <c r="A113" s="23"/>
      <c r="B113" s="23"/>
      <c r="C113" s="23"/>
      <c r="D113" s="23"/>
      <c r="E113" s="23"/>
      <c r="F113" s="23"/>
      <c r="G113" s="23"/>
      <c r="H113" s="23"/>
      <c r="I113" s="80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ht="46.5" customHeight="1">
      <c r="A114" s="81" t="s">
        <v>1009</v>
      </c>
      <c r="B114" s="82"/>
      <c r="C114" s="83"/>
      <c r="D114" s="84" t="s">
        <v>1010</v>
      </c>
      <c r="E114" s="85" t="s">
        <v>1011</v>
      </c>
      <c r="F114" s="86" t="s">
        <v>1012</v>
      </c>
      <c r="G114" s="23"/>
      <c r="H114" s="23"/>
      <c r="I114" s="80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ht="46.5" customHeight="1">
      <c r="A115" s="87"/>
      <c r="B115" s="88"/>
      <c r="C115" s="83"/>
      <c r="D115" s="84"/>
      <c r="E115" s="86"/>
      <c r="F115" s="86"/>
      <c r="G115" s="23"/>
      <c r="H115" s="23"/>
      <c r="I115" s="80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ht="46.5" customHeight="1">
      <c r="A116" s="23"/>
      <c r="B116" s="23"/>
      <c r="C116" s="23"/>
      <c r="D116" s="23"/>
      <c r="E116" s="23"/>
      <c r="F116" s="23"/>
      <c r="G116" s="23"/>
      <c r="H116" s="23"/>
      <c r="I116" s="80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ht="46.5" customHeight="1">
      <c r="A117" s="23"/>
      <c r="B117" s="23"/>
      <c r="C117" s="23"/>
      <c r="D117" s="23"/>
      <c r="E117" s="23"/>
      <c r="F117" s="23"/>
      <c r="G117" s="23"/>
      <c r="H117" s="23"/>
      <c r="I117" s="80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ht="46.5" customHeight="1">
      <c r="A118" s="23"/>
      <c r="B118" s="23"/>
      <c r="C118" s="23"/>
      <c r="D118" s="23"/>
      <c r="E118" s="23"/>
      <c r="F118" s="23"/>
      <c r="G118" s="23"/>
      <c r="H118" s="23"/>
      <c r="I118" s="80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ht="46.5" customHeight="1">
      <c r="A119" s="23"/>
      <c r="B119" s="23"/>
      <c r="C119" s="23"/>
      <c r="D119" s="23"/>
      <c r="E119" s="23"/>
      <c r="F119" s="23"/>
      <c r="G119" s="23"/>
      <c r="H119" s="23"/>
      <c r="I119" s="80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ht="46.5" customHeight="1">
      <c r="A120" s="23"/>
      <c r="B120" s="23"/>
      <c r="C120" s="23"/>
      <c r="D120" s="23"/>
      <c r="E120" s="23"/>
      <c r="F120" s="23"/>
      <c r="G120" s="23"/>
      <c r="H120" s="23"/>
      <c r="I120" s="80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ht="46.5" customHeight="1">
      <c r="A121" s="23"/>
      <c r="B121" s="23"/>
      <c r="C121" s="23"/>
      <c r="D121" s="23"/>
      <c r="E121" s="23"/>
      <c r="F121" s="23"/>
      <c r="G121" s="23"/>
      <c r="H121" s="23"/>
      <c r="I121" s="80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ht="46.5" customHeight="1">
      <c r="A122" s="23"/>
      <c r="B122" s="23"/>
      <c r="C122" s="23"/>
      <c r="D122" s="23"/>
      <c r="E122" s="23"/>
      <c r="F122" s="23"/>
      <c r="G122" s="23"/>
      <c r="H122" s="23"/>
      <c r="I122" s="80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ht="46.5" customHeight="1">
      <c r="A123" s="23"/>
      <c r="B123" s="23"/>
      <c r="C123" s="23"/>
      <c r="D123" s="23"/>
      <c r="E123" s="23"/>
      <c r="F123" s="23"/>
      <c r="G123" s="23"/>
      <c r="H123" s="23"/>
      <c r="I123" s="80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ht="46.5" customHeight="1">
      <c r="A124" s="23"/>
      <c r="B124" s="23"/>
      <c r="C124" s="23"/>
      <c r="D124" s="23"/>
      <c r="E124" s="23"/>
      <c r="F124" s="23"/>
      <c r="G124" s="23"/>
      <c r="H124" s="23"/>
      <c r="I124" s="80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ht="46.5" customHeight="1">
      <c r="A125" s="23"/>
      <c r="B125" s="23"/>
      <c r="C125" s="23"/>
      <c r="D125" s="23"/>
      <c r="E125" s="23"/>
      <c r="F125" s="23"/>
      <c r="G125" s="23"/>
      <c r="H125" s="23"/>
      <c r="I125" s="80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ht="46.5" customHeight="1">
      <c r="A126" s="23"/>
      <c r="B126" s="23"/>
      <c r="C126" s="23"/>
      <c r="D126" s="23"/>
      <c r="E126" s="23"/>
      <c r="F126" s="23"/>
      <c r="G126" s="23"/>
      <c r="H126" s="23"/>
      <c r="I126" s="80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ht="46.5" customHeight="1">
      <c r="A127" s="23"/>
      <c r="B127" s="23"/>
      <c r="C127" s="23"/>
      <c r="D127" s="23"/>
      <c r="E127" s="23"/>
      <c r="F127" s="23"/>
      <c r="G127" s="23"/>
      <c r="H127" s="23"/>
      <c r="I127" s="80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ht="46.5" customHeight="1">
      <c r="A128" s="23"/>
      <c r="B128" s="23"/>
      <c r="C128" s="23"/>
      <c r="D128" s="23"/>
      <c r="E128" s="23"/>
      <c r="F128" s="23"/>
      <c r="G128" s="23"/>
      <c r="H128" s="23"/>
      <c r="I128" s="80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ht="46.5" customHeight="1">
      <c r="A129" s="23"/>
      <c r="B129" s="23"/>
      <c r="C129" s="23"/>
      <c r="D129" s="23"/>
      <c r="E129" s="23"/>
      <c r="F129" s="23"/>
      <c r="G129" s="23"/>
      <c r="H129" s="23"/>
      <c r="I129" s="80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ht="46.5" customHeight="1">
      <c r="A130" s="23"/>
      <c r="B130" s="23"/>
      <c r="C130" s="23"/>
      <c r="D130" s="23"/>
      <c r="E130" s="23"/>
      <c r="F130" s="23"/>
      <c r="G130" s="23"/>
      <c r="H130" s="23"/>
      <c r="I130" s="80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ht="46.5" customHeight="1">
      <c r="A131" s="23"/>
      <c r="B131" s="23"/>
      <c r="C131" s="23"/>
      <c r="D131" s="23"/>
      <c r="E131" s="23"/>
      <c r="F131" s="23"/>
      <c r="G131" s="23"/>
      <c r="H131" s="23"/>
      <c r="I131" s="80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ht="46.5" customHeight="1">
      <c r="A132" s="23"/>
      <c r="B132" s="23"/>
      <c r="C132" s="23"/>
      <c r="D132" s="23"/>
      <c r="E132" s="23"/>
      <c r="F132" s="23"/>
      <c r="G132" s="23"/>
      <c r="H132" s="23"/>
      <c r="I132" s="80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ht="46.5" customHeight="1">
      <c r="A133" s="23"/>
      <c r="B133" s="23"/>
      <c r="C133" s="23"/>
      <c r="D133" s="23"/>
      <c r="E133" s="23"/>
      <c r="F133" s="23"/>
      <c r="G133" s="23"/>
      <c r="H133" s="23"/>
      <c r="I133" s="80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ht="46.5" customHeight="1">
      <c r="A134" s="23"/>
      <c r="B134" s="23"/>
      <c r="C134" s="23"/>
      <c r="D134" s="23"/>
      <c r="E134" s="23"/>
      <c r="F134" s="23"/>
      <c r="G134" s="23"/>
      <c r="H134" s="23"/>
      <c r="I134" s="80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ht="46.5" customHeight="1">
      <c r="A135" s="23"/>
      <c r="B135" s="23"/>
      <c r="C135" s="23"/>
      <c r="D135" s="23"/>
      <c r="E135" s="23"/>
      <c r="F135" s="23"/>
      <c r="G135" s="23"/>
      <c r="H135" s="23"/>
      <c r="I135" s="80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ht="46.5" customHeight="1">
      <c r="A136" s="23"/>
      <c r="B136" s="23"/>
      <c r="C136" s="23"/>
      <c r="D136" s="23"/>
      <c r="E136" s="23"/>
      <c r="F136" s="23"/>
      <c r="G136" s="23"/>
      <c r="H136" s="23"/>
      <c r="I136" s="80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ht="46.5" customHeight="1">
      <c r="A137" s="23"/>
      <c r="B137" s="23"/>
      <c r="C137" s="23"/>
      <c r="D137" s="23"/>
      <c r="E137" s="23"/>
      <c r="F137" s="23"/>
      <c r="G137" s="23"/>
      <c r="H137" s="23"/>
      <c r="I137" s="80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ht="46.5" customHeight="1">
      <c r="A138" s="23"/>
      <c r="B138" s="23"/>
      <c r="C138" s="23"/>
      <c r="D138" s="23"/>
      <c r="E138" s="23"/>
      <c r="F138" s="23"/>
      <c r="G138" s="23"/>
      <c r="H138" s="23"/>
      <c r="I138" s="80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ht="46.5" customHeight="1">
      <c r="A139" s="23"/>
      <c r="B139" s="23"/>
      <c r="C139" s="23"/>
      <c r="D139" s="23"/>
      <c r="E139" s="23"/>
      <c r="F139" s="23"/>
      <c r="G139" s="23"/>
      <c r="H139" s="23"/>
      <c r="I139" s="80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ht="46.5" customHeight="1">
      <c r="A140" s="23"/>
      <c r="B140" s="23"/>
      <c r="C140" s="23"/>
      <c r="D140" s="23"/>
      <c r="E140" s="23"/>
      <c r="F140" s="23"/>
      <c r="G140" s="23"/>
      <c r="H140" s="23"/>
      <c r="I140" s="80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ht="46.5" customHeight="1">
      <c r="A141" s="23"/>
      <c r="B141" s="23"/>
      <c r="C141" s="23"/>
      <c r="D141" s="23"/>
      <c r="E141" s="23"/>
      <c r="F141" s="23"/>
      <c r="G141" s="23"/>
      <c r="H141" s="23"/>
      <c r="I141" s="80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ht="46.5" customHeight="1">
      <c r="A142" s="23"/>
      <c r="B142" s="23"/>
      <c r="C142" s="23"/>
      <c r="D142" s="23"/>
      <c r="E142" s="23"/>
      <c r="F142" s="23"/>
      <c r="G142" s="23"/>
      <c r="H142" s="23"/>
      <c r="I142" s="80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ht="46.5" customHeight="1">
      <c r="A143" s="23"/>
      <c r="B143" s="23"/>
      <c r="C143" s="23"/>
      <c r="D143" s="23"/>
      <c r="E143" s="23"/>
      <c r="F143" s="23"/>
      <c r="G143" s="23"/>
      <c r="H143" s="23"/>
      <c r="I143" s="80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ht="46.5" customHeight="1">
      <c r="A144" s="23"/>
      <c r="B144" s="23"/>
      <c r="C144" s="23"/>
      <c r="D144" s="23"/>
      <c r="E144" s="23"/>
      <c r="F144" s="23"/>
      <c r="G144" s="23"/>
      <c r="H144" s="23"/>
      <c r="I144" s="80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ht="46.5" customHeight="1">
      <c r="A145" s="23"/>
      <c r="B145" s="23"/>
      <c r="C145" s="23"/>
      <c r="D145" s="23"/>
      <c r="E145" s="23"/>
      <c r="F145" s="23"/>
      <c r="G145" s="23"/>
      <c r="H145" s="23"/>
      <c r="I145" s="80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ht="46.5" customHeight="1">
      <c r="A146" s="23"/>
      <c r="B146" s="23"/>
      <c r="C146" s="23"/>
      <c r="D146" s="23"/>
      <c r="E146" s="23"/>
      <c r="F146" s="23"/>
      <c r="G146" s="23"/>
      <c r="H146" s="23"/>
      <c r="I146" s="80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ht="46.5" customHeight="1">
      <c r="A147" s="23"/>
      <c r="B147" s="23"/>
      <c r="C147" s="23"/>
      <c r="D147" s="23"/>
      <c r="E147" s="23"/>
      <c r="F147" s="23"/>
      <c r="G147" s="23"/>
      <c r="H147" s="23"/>
      <c r="I147" s="80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ht="46.5" customHeight="1">
      <c r="A148" s="23"/>
      <c r="B148" s="23"/>
      <c r="C148" s="23"/>
      <c r="D148" s="23"/>
      <c r="E148" s="23"/>
      <c r="F148" s="23"/>
      <c r="G148" s="23"/>
      <c r="H148" s="23"/>
      <c r="I148" s="80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ht="46.5" customHeight="1">
      <c r="A149" s="23"/>
      <c r="B149" s="23"/>
      <c r="C149" s="23"/>
      <c r="D149" s="23"/>
      <c r="E149" s="23"/>
      <c r="F149" s="23"/>
      <c r="G149" s="23"/>
      <c r="H149" s="23"/>
      <c r="I149" s="80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ht="46.5" customHeight="1">
      <c r="A150" s="23"/>
      <c r="B150" s="23"/>
      <c r="C150" s="23"/>
      <c r="D150" s="23"/>
      <c r="E150" s="23"/>
      <c r="F150" s="23"/>
      <c r="G150" s="23"/>
      <c r="H150" s="23"/>
      <c r="I150" s="80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ht="46.5" customHeight="1">
      <c r="A151" s="23"/>
      <c r="B151" s="23"/>
      <c r="C151" s="23"/>
      <c r="D151" s="23"/>
      <c r="E151" s="23"/>
      <c r="F151" s="23"/>
      <c r="G151" s="23"/>
      <c r="H151" s="23"/>
      <c r="I151" s="80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ht="46.5" customHeight="1">
      <c r="A152" s="23"/>
      <c r="B152" s="23"/>
      <c r="C152" s="23"/>
      <c r="D152" s="23"/>
      <c r="E152" s="23"/>
      <c r="F152" s="23"/>
      <c r="G152" s="23"/>
      <c r="H152" s="23"/>
      <c r="I152" s="80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ht="46.5" customHeight="1">
      <c r="A153" s="23"/>
      <c r="B153" s="23"/>
      <c r="C153" s="23"/>
      <c r="D153" s="23"/>
      <c r="E153" s="23"/>
      <c r="F153" s="23"/>
      <c r="G153" s="23"/>
      <c r="H153" s="23"/>
      <c r="I153" s="80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ht="46.5" customHeight="1">
      <c r="A154" s="23"/>
      <c r="B154" s="23"/>
      <c r="C154" s="23"/>
      <c r="D154" s="23"/>
      <c r="E154" s="23"/>
      <c r="F154" s="23"/>
      <c r="G154" s="23"/>
      <c r="H154" s="23"/>
      <c r="I154" s="80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ht="46.5" customHeight="1">
      <c r="A155" s="23"/>
      <c r="B155" s="23"/>
      <c r="C155" s="23"/>
      <c r="D155" s="23"/>
      <c r="E155" s="23"/>
      <c r="F155" s="23"/>
      <c r="G155" s="23"/>
      <c r="H155" s="23"/>
      <c r="I155" s="80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ht="46.5" customHeight="1">
      <c r="A156" s="23"/>
      <c r="B156" s="23"/>
      <c r="C156" s="23"/>
      <c r="D156" s="23"/>
      <c r="E156" s="23"/>
      <c r="F156" s="23"/>
      <c r="G156" s="23"/>
      <c r="H156" s="23"/>
      <c r="I156" s="80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ht="46.5" customHeight="1">
      <c r="A157" s="23"/>
      <c r="B157" s="23"/>
      <c r="C157" s="23"/>
      <c r="D157" s="23"/>
      <c r="E157" s="23"/>
      <c r="F157" s="23"/>
      <c r="G157" s="23"/>
      <c r="H157" s="23"/>
      <c r="I157" s="80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ht="46.5" customHeight="1">
      <c r="A158" s="23"/>
      <c r="B158" s="23"/>
      <c r="C158" s="23"/>
      <c r="D158" s="23"/>
      <c r="E158" s="23"/>
      <c r="F158" s="23"/>
      <c r="G158" s="23"/>
      <c r="H158" s="23"/>
      <c r="I158" s="80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ht="46.5" customHeight="1">
      <c r="A159" s="23"/>
      <c r="B159" s="23"/>
      <c r="C159" s="23"/>
      <c r="D159" s="23"/>
      <c r="E159" s="23"/>
      <c r="F159" s="23"/>
      <c r="G159" s="23"/>
      <c r="H159" s="23"/>
      <c r="I159" s="80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ht="46.5" customHeight="1">
      <c r="A160" s="23"/>
      <c r="B160" s="23"/>
      <c r="C160" s="23"/>
      <c r="D160" s="23"/>
      <c r="E160" s="23"/>
      <c r="F160" s="23"/>
      <c r="G160" s="23"/>
      <c r="H160" s="23"/>
      <c r="I160" s="80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ht="46.5" customHeight="1">
      <c r="A161" s="23"/>
      <c r="B161" s="23"/>
      <c r="C161" s="23"/>
      <c r="D161" s="23"/>
      <c r="E161" s="23"/>
      <c r="F161" s="23"/>
      <c r="G161" s="23"/>
      <c r="H161" s="23"/>
      <c r="I161" s="80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ht="46.5" customHeight="1">
      <c r="A162" s="23"/>
      <c r="B162" s="23"/>
      <c r="C162" s="23"/>
      <c r="D162" s="23"/>
      <c r="E162" s="23"/>
      <c r="F162" s="23"/>
      <c r="G162" s="23"/>
      <c r="H162" s="23"/>
      <c r="I162" s="80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ht="46.5" customHeight="1">
      <c r="A163" s="23"/>
      <c r="B163" s="23"/>
      <c r="C163" s="23"/>
      <c r="D163" s="23"/>
      <c r="E163" s="23"/>
      <c r="F163" s="23"/>
      <c r="G163" s="23"/>
      <c r="H163" s="23"/>
      <c r="I163" s="80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ht="46.5" customHeight="1">
      <c r="A164" s="23"/>
      <c r="B164" s="23"/>
      <c r="C164" s="23"/>
      <c r="D164" s="23"/>
      <c r="E164" s="23"/>
      <c r="F164" s="23"/>
      <c r="G164" s="23"/>
      <c r="H164" s="23"/>
      <c r="I164" s="80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ht="46.5" customHeight="1">
      <c r="A165" s="23"/>
      <c r="B165" s="23"/>
      <c r="C165" s="23"/>
      <c r="D165" s="23"/>
      <c r="E165" s="23"/>
      <c r="F165" s="23"/>
      <c r="G165" s="23"/>
      <c r="H165" s="23"/>
      <c r="I165" s="80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ht="46.5" customHeight="1">
      <c r="A166" s="23"/>
      <c r="B166" s="23"/>
      <c r="C166" s="23"/>
      <c r="D166" s="23"/>
      <c r="E166" s="23"/>
      <c r="F166" s="23"/>
      <c r="G166" s="23"/>
      <c r="H166" s="23"/>
      <c r="I166" s="80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ht="46.5" customHeight="1">
      <c r="A167" s="23"/>
      <c r="B167" s="23"/>
      <c r="C167" s="23"/>
      <c r="D167" s="23"/>
      <c r="E167" s="23"/>
      <c r="F167" s="23"/>
      <c r="G167" s="23"/>
      <c r="H167" s="23"/>
      <c r="I167" s="80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ht="46.5" customHeight="1">
      <c r="A168" s="23"/>
      <c r="B168" s="23"/>
      <c r="C168" s="23"/>
      <c r="D168" s="23"/>
      <c r="E168" s="23"/>
      <c r="F168" s="23"/>
      <c r="G168" s="23"/>
      <c r="H168" s="23"/>
      <c r="I168" s="80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ht="46.5" customHeight="1">
      <c r="A169" s="23"/>
      <c r="B169" s="23"/>
      <c r="C169" s="23"/>
      <c r="D169" s="23"/>
      <c r="E169" s="23"/>
      <c r="F169" s="23"/>
      <c r="G169" s="23"/>
      <c r="H169" s="23"/>
      <c r="I169" s="80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ht="46.5" customHeight="1">
      <c r="A170" s="23"/>
      <c r="B170" s="23"/>
      <c r="C170" s="23"/>
      <c r="D170" s="23"/>
      <c r="E170" s="23"/>
      <c r="F170" s="23"/>
      <c r="G170" s="23"/>
      <c r="H170" s="23"/>
      <c r="I170" s="80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ht="46.5" customHeight="1">
      <c r="A171" s="23"/>
      <c r="B171" s="23"/>
      <c r="C171" s="23"/>
      <c r="D171" s="23"/>
      <c r="E171" s="23"/>
      <c r="F171" s="23"/>
      <c r="G171" s="23"/>
      <c r="H171" s="23"/>
      <c r="I171" s="80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ht="46.5" customHeight="1">
      <c r="A172" s="23"/>
      <c r="B172" s="23"/>
      <c r="C172" s="23"/>
      <c r="D172" s="23"/>
      <c r="E172" s="23"/>
      <c r="F172" s="23"/>
      <c r="G172" s="23"/>
      <c r="H172" s="23"/>
      <c r="I172" s="80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ht="46.5" customHeight="1">
      <c r="A173" s="23"/>
      <c r="B173" s="23"/>
      <c r="C173" s="23"/>
      <c r="D173" s="23"/>
      <c r="E173" s="23"/>
      <c r="F173" s="23"/>
      <c r="G173" s="23"/>
      <c r="H173" s="23"/>
      <c r="I173" s="80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ht="46.5" customHeight="1">
      <c r="A174" s="23"/>
      <c r="B174" s="23"/>
      <c r="C174" s="23"/>
      <c r="D174" s="23"/>
      <c r="E174" s="23"/>
      <c r="F174" s="23"/>
      <c r="G174" s="23"/>
      <c r="H174" s="23"/>
      <c r="I174" s="80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ht="46.5" customHeight="1">
      <c r="A175" s="23"/>
      <c r="B175" s="23"/>
      <c r="C175" s="23"/>
      <c r="D175" s="23"/>
      <c r="E175" s="23"/>
      <c r="F175" s="23"/>
      <c r="G175" s="23"/>
      <c r="H175" s="23"/>
      <c r="I175" s="80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ht="46.5" customHeight="1">
      <c r="A176" s="23"/>
      <c r="B176" s="23"/>
      <c r="C176" s="23"/>
      <c r="D176" s="23"/>
      <c r="E176" s="23"/>
      <c r="F176" s="23"/>
      <c r="G176" s="23"/>
      <c r="H176" s="23"/>
      <c r="I176" s="80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ht="46.5" customHeight="1">
      <c r="A177" s="23"/>
      <c r="B177" s="23"/>
      <c r="C177" s="23"/>
      <c r="D177" s="23"/>
      <c r="E177" s="23"/>
      <c r="F177" s="23"/>
      <c r="G177" s="23"/>
      <c r="H177" s="23"/>
      <c r="I177" s="80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ht="46.5" customHeight="1">
      <c r="A178" s="23"/>
      <c r="B178" s="23"/>
      <c r="C178" s="23"/>
      <c r="D178" s="23"/>
      <c r="E178" s="23"/>
      <c r="F178" s="23"/>
      <c r="G178" s="23"/>
      <c r="H178" s="23"/>
      <c r="I178" s="80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ht="46.5" customHeight="1">
      <c r="A179" s="23"/>
      <c r="B179" s="23"/>
      <c r="C179" s="23"/>
      <c r="D179" s="23"/>
      <c r="E179" s="23"/>
      <c r="F179" s="23"/>
      <c r="G179" s="23"/>
      <c r="H179" s="23"/>
      <c r="I179" s="80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ht="46.5" customHeight="1">
      <c r="A180" s="23"/>
      <c r="B180" s="23"/>
      <c r="C180" s="23"/>
      <c r="D180" s="23"/>
      <c r="E180" s="23"/>
      <c r="F180" s="23"/>
      <c r="G180" s="23"/>
      <c r="H180" s="23"/>
      <c r="I180" s="80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ht="46.5" customHeight="1">
      <c r="A181" s="23"/>
      <c r="B181" s="23"/>
      <c r="C181" s="23"/>
      <c r="D181" s="23"/>
      <c r="E181" s="23"/>
      <c r="F181" s="23"/>
      <c r="G181" s="23"/>
      <c r="H181" s="23"/>
      <c r="I181" s="80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ht="46.5" customHeight="1">
      <c r="A182" s="23"/>
      <c r="B182" s="23"/>
      <c r="C182" s="23"/>
      <c r="D182" s="23"/>
      <c r="E182" s="23"/>
      <c r="F182" s="23"/>
      <c r="G182" s="23"/>
      <c r="H182" s="23"/>
      <c r="I182" s="80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ht="46.5" customHeight="1">
      <c r="A183" s="23"/>
      <c r="B183" s="23"/>
      <c r="C183" s="23"/>
      <c r="D183" s="23"/>
      <c r="E183" s="23"/>
      <c r="F183" s="23"/>
      <c r="G183" s="23"/>
      <c r="H183" s="23"/>
      <c r="I183" s="80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ht="46.5" customHeight="1">
      <c r="A184" s="23"/>
      <c r="B184" s="23"/>
      <c r="C184" s="23"/>
      <c r="D184" s="23"/>
      <c r="E184" s="23"/>
      <c r="F184" s="23"/>
      <c r="G184" s="23"/>
      <c r="H184" s="23"/>
      <c r="I184" s="80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ht="46.5" customHeight="1">
      <c r="A185" s="23"/>
      <c r="B185" s="23"/>
      <c r="C185" s="23"/>
      <c r="D185" s="23"/>
      <c r="E185" s="23"/>
      <c r="F185" s="23"/>
      <c r="G185" s="23"/>
      <c r="H185" s="23"/>
      <c r="I185" s="80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ht="46.5" customHeight="1">
      <c r="A186" s="23"/>
      <c r="B186" s="23"/>
      <c r="C186" s="23"/>
      <c r="D186" s="23"/>
      <c r="E186" s="23"/>
      <c r="F186" s="23"/>
      <c r="G186" s="23"/>
      <c r="H186" s="23"/>
      <c r="I186" s="80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ht="46.5" customHeight="1">
      <c r="A187" s="23"/>
      <c r="B187" s="23"/>
      <c r="C187" s="23"/>
      <c r="D187" s="23"/>
      <c r="E187" s="23"/>
      <c r="F187" s="23"/>
      <c r="G187" s="23"/>
      <c r="H187" s="23"/>
      <c r="I187" s="80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ht="46.5" customHeight="1">
      <c r="A188" s="23"/>
      <c r="B188" s="23"/>
      <c r="C188" s="23"/>
      <c r="D188" s="23"/>
      <c r="E188" s="23"/>
      <c r="F188" s="23"/>
      <c r="G188" s="23"/>
      <c r="H188" s="23"/>
      <c r="I188" s="80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ht="46.5" customHeight="1">
      <c r="A189" s="23"/>
      <c r="B189" s="23"/>
      <c r="C189" s="23"/>
      <c r="D189" s="23"/>
      <c r="E189" s="23"/>
      <c r="F189" s="23"/>
      <c r="G189" s="23"/>
      <c r="H189" s="23"/>
      <c r="I189" s="80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ht="46.5" customHeight="1">
      <c r="A190" s="23"/>
      <c r="B190" s="23"/>
      <c r="C190" s="23"/>
      <c r="D190" s="23"/>
      <c r="E190" s="23"/>
      <c r="F190" s="23"/>
      <c r="G190" s="23"/>
      <c r="H190" s="23"/>
      <c r="I190" s="80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ht="46.5" customHeight="1">
      <c r="A191" s="23"/>
      <c r="B191" s="23"/>
      <c r="C191" s="23"/>
      <c r="D191" s="23"/>
      <c r="E191" s="23"/>
      <c r="F191" s="23"/>
      <c r="G191" s="23"/>
      <c r="H191" s="23"/>
      <c r="I191" s="80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ht="46.5" customHeight="1">
      <c r="A192" s="23"/>
      <c r="B192" s="23"/>
      <c r="C192" s="23"/>
      <c r="D192" s="23"/>
      <c r="E192" s="23"/>
      <c r="F192" s="23"/>
      <c r="G192" s="23"/>
      <c r="H192" s="23"/>
      <c r="I192" s="80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ht="46.5" customHeight="1">
      <c r="A193" s="23"/>
      <c r="B193" s="23"/>
      <c r="C193" s="23"/>
      <c r="D193" s="23"/>
      <c r="E193" s="23"/>
      <c r="F193" s="23"/>
      <c r="G193" s="23"/>
      <c r="H193" s="23"/>
      <c r="I193" s="80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ht="46.5" customHeight="1">
      <c r="A194" s="23"/>
      <c r="B194" s="23"/>
      <c r="C194" s="23"/>
      <c r="D194" s="23"/>
      <c r="E194" s="23"/>
      <c r="F194" s="23"/>
      <c r="G194" s="23"/>
      <c r="H194" s="23"/>
      <c r="I194" s="80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ht="46.5" customHeight="1">
      <c r="A195" s="23"/>
      <c r="B195" s="23"/>
      <c r="C195" s="23"/>
      <c r="D195" s="23"/>
      <c r="E195" s="23"/>
      <c r="F195" s="23"/>
      <c r="G195" s="23"/>
      <c r="H195" s="23"/>
      <c r="I195" s="80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ht="46.5" customHeight="1">
      <c r="A196" s="23"/>
      <c r="B196" s="23"/>
      <c r="C196" s="23"/>
      <c r="D196" s="23"/>
      <c r="E196" s="23"/>
      <c r="F196" s="23"/>
      <c r="G196" s="23"/>
      <c r="H196" s="23"/>
      <c r="I196" s="80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46.5" customHeight="1">
      <c r="A197" s="23"/>
      <c r="B197" s="23"/>
      <c r="C197" s="23"/>
      <c r="D197" s="23"/>
      <c r="E197" s="23"/>
      <c r="F197" s="23"/>
      <c r="G197" s="23"/>
      <c r="H197" s="23"/>
      <c r="I197" s="80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46.5" customHeight="1">
      <c r="A198" s="23"/>
      <c r="B198" s="23"/>
      <c r="C198" s="23"/>
      <c r="D198" s="23"/>
      <c r="E198" s="23"/>
      <c r="F198" s="23"/>
      <c r="G198" s="23"/>
      <c r="H198" s="23"/>
      <c r="I198" s="80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</row>
    <row r="199" ht="46.5" customHeight="1">
      <c r="A199" s="23"/>
      <c r="B199" s="23"/>
      <c r="C199" s="23"/>
      <c r="D199" s="23"/>
      <c r="E199" s="23"/>
      <c r="F199" s="23"/>
      <c r="G199" s="23"/>
      <c r="H199" s="23"/>
      <c r="I199" s="80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</row>
    <row r="200" ht="46.5" customHeight="1">
      <c r="A200" s="23"/>
      <c r="B200" s="23"/>
      <c r="C200" s="23"/>
      <c r="D200" s="23"/>
      <c r="E200" s="23"/>
      <c r="F200" s="23"/>
      <c r="G200" s="23"/>
      <c r="H200" s="23"/>
      <c r="I200" s="80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</row>
    <row r="201" ht="46.5" customHeight="1">
      <c r="A201" s="23"/>
      <c r="B201" s="23"/>
      <c r="C201" s="23"/>
      <c r="D201" s="23"/>
      <c r="E201" s="23"/>
      <c r="F201" s="23"/>
      <c r="G201" s="23"/>
      <c r="H201" s="23"/>
      <c r="I201" s="80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</row>
    <row r="202" ht="46.5" customHeight="1">
      <c r="A202" s="23"/>
      <c r="B202" s="23"/>
      <c r="C202" s="23"/>
      <c r="D202" s="23"/>
      <c r="E202" s="23"/>
      <c r="F202" s="23"/>
      <c r="G202" s="23"/>
      <c r="H202" s="23"/>
      <c r="I202" s="80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</row>
    <row r="203" ht="46.5" customHeight="1">
      <c r="A203" s="23"/>
      <c r="B203" s="23"/>
      <c r="C203" s="23"/>
      <c r="D203" s="23"/>
      <c r="E203" s="23"/>
      <c r="F203" s="23"/>
      <c r="G203" s="23"/>
      <c r="H203" s="23"/>
      <c r="I203" s="80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</row>
    <row r="204" ht="46.5" customHeight="1">
      <c r="A204" s="23"/>
      <c r="B204" s="23"/>
      <c r="C204" s="23"/>
      <c r="D204" s="23"/>
      <c r="E204" s="23"/>
      <c r="F204" s="23"/>
      <c r="G204" s="23"/>
      <c r="H204" s="23"/>
      <c r="I204" s="80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</row>
    <row r="205" ht="46.5" customHeight="1">
      <c r="A205" s="23"/>
      <c r="B205" s="23"/>
      <c r="C205" s="23"/>
      <c r="D205" s="23"/>
      <c r="E205" s="23"/>
      <c r="F205" s="23"/>
      <c r="G205" s="23"/>
      <c r="H205" s="23"/>
      <c r="I205" s="80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</row>
    <row r="206" ht="46.5" customHeight="1">
      <c r="A206" s="23"/>
      <c r="B206" s="23"/>
      <c r="C206" s="23"/>
      <c r="D206" s="23"/>
      <c r="E206" s="23"/>
      <c r="F206" s="23"/>
      <c r="G206" s="23"/>
      <c r="H206" s="23"/>
      <c r="I206" s="80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</row>
    <row r="207" ht="46.5" customHeight="1">
      <c r="A207" s="23"/>
      <c r="B207" s="23"/>
      <c r="C207" s="23"/>
      <c r="D207" s="23"/>
      <c r="E207" s="23"/>
      <c r="F207" s="23"/>
      <c r="G207" s="23"/>
      <c r="H207" s="23"/>
      <c r="I207" s="80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</row>
    <row r="208" ht="46.5" customHeight="1">
      <c r="A208" s="23"/>
      <c r="B208" s="23"/>
      <c r="C208" s="23"/>
      <c r="D208" s="23"/>
      <c r="E208" s="23"/>
      <c r="F208" s="23"/>
      <c r="G208" s="23"/>
      <c r="H208" s="23"/>
      <c r="I208" s="80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</row>
    <row r="209" ht="46.5" customHeight="1">
      <c r="A209" s="23"/>
      <c r="B209" s="23"/>
      <c r="C209" s="23"/>
      <c r="D209" s="23"/>
      <c r="E209" s="23"/>
      <c r="F209" s="23"/>
      <c r="G209" s="23"/>
      <c r="H209" s="23"/>
      <c r="I209" s="80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</row>
    <row r="210" ht="46.5" customHeight="1">
      <c r="A210" s="23"/>
      <c r="B210" s="23"/>
      <c r="C210" s="23"/>
      <c r="D210" s="23"/>
      <c r="E210" s="23"/>
      <c r="F210" s="23"/>
      <c r="G210" s="23"/>
      <c r="H210" s="23"/>
      <c r="I210" s="80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</row>
    <row r="211" ht="46.5" customHeight="1">
      <c r="A211" s="23"/>
      <c r="B211" s="23"/>
      <c r="C211" s="23"/>
      <c r="D211" s="23"/>
      <c r="E211" s="23"/>
      <c r="F211" s="23"/>
      <c r="G211" s="23"/>
      <c r="H211" s="23"/>
      <c r="I211" s="80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</row>
    <row r="212" ht="46.5" customHeight="1">
      <c r="A212" s="23"/>
      <c r="B212" s="23"/>
      <c r="C212" s="23"/>
      <c r="D212" s="23"/>
      <c r="E212" s="23"/>
      <c r="F212" s="23"/>
      <c r="G212" s="23"/>
      <c r="H212" s="23"/>
      <c r="I212" s="80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</row>
    <row r="213" ht="46.5" customHeight="1">
      <c r="A213" s="23"/>
      <c r="B213" s="23"/>
      <c r="C213" s="23"/>
      <c r="D213" s="23"/>
      <c r="E213" s="23"/>
      <c r="F213" s="23"/>
      <c r="G213" s="23"/>
      <c r="H213" s="23"/>
      <c r="I213" s="80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</row>
    <row r="214" ht="46.5" customHeight="1">
      <c r="A214" s="23"/>
      <c r="B214" s="23"/>
      <c r="C214" s="23"/>
      <c r="D214" s="23"/>
      <c r="E214" s="23"/>
      <c r="F214" s="23"/>
      <c r="G214" s="23"/>
      <c r="H214" s="23"/>
      <c r="I214" s="80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</row>
    <row r="215" ht="46.5" customHeight="1">
      <c r="A215" s="23"/>
      <c r="B215" s="23"/>
      <c r="C215" s="23"/>
      <c r="D215" s="23"/>
      <c r="E215" s="23"/>
      <c r="F215" s="23"/>
      <c r="G215" s="23"/>
      <c r="H215" s="23"/>
      <c r="I215" s="80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</row>
    <row r="216" ht="46.5" customHeight="1">
      <c r="A216" s="23"/>
      <c r="B216" s="23"/>
      <c r="C216" s="23"/>
      <c r="D216" s="23"/>
      <c r="E216" s="23"/>
      <c r="F216" s="23"/>
      <c r="G216" s="23"/>
      <c r="H216" s="23"/>
      <c r="I216" s="80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</row>
    <row r="217" ht="46.5" customHeight="1">
      <c r="A217" s="23"/>
      <c r="B217" s="23"/>
      <c r="C217" s="23"/>
      <c r="D217" s="23"/>
      <c r="E217" s="23"/>
      <c r="F217" s="23"/>
      <c r="G217" s="23"/>
      <c r="H217" s="23"/>
      <c r="I217" s="80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</row>
    <row r="218" ht="46.5" customHeight="1">
      <c r="A218" s="23"/>
      <c r="B218" s="23"/>
      <c r="C218" s="23"/>
      <c r="D218" s="23"/>
      <c r="E218" s="23"/>
      <c r="F218" s="23"/>
      <c r="G218" s="23"/>
      <c r="H218" s="23"/>
      <c r="I218" s="80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</row>
    <row r="219" ht="46.5" customHeight="1">
      <c r="A219" s="23"/>
      <c r="B219" s="23"/>
      <c r="C219" s="23"/>
      <c r="D219" s="23"/>
      <c r="E219" s="23"/>
      <c r="F219" s="23"/>
      <c r="G219" s="23"/>
      <c r="H219" s="23"/>
      <c r="I219" s="80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</row>
    <row r="220" ht="46.5" customHeight="1">
      <c r="A220" s="23"/>
      <c r="B220" s="23"/>
      <c r="C220" s="23"/>
      <c r="D220" s="23"/>
      <c r="E220" s="23"/>
      <c r="F220" s="23"/>
      <c r="G220" s="23"/>
      <c r="H220" s="23"/>
      <c r="I220" s="80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</row>
    <row r="221" ht="46.5" customHeight="1">
      <c r="A221" s="23"/>
      <c r="B221" s="23"/>
      <c r="C221" s="23"/>
      <c r="D221" s="23"/>
      <c r="E221" s="23"/>
      <c r="F221" s="23"/>
      <c r="G221" s="23"/>
      <c r="H221" s="23"/>
      <c r="I221" s="80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</row>
    <row r="222" ht="46.5" customHeight="1">
      <c r="A222" s="23"/>
      <c r="B222" s="23"/>
      <c r="C222" s="23"/>
      <c r="D222" s="23"/>
      <c r="E222" s="23"/>
      <c r="F222" s="23"/>
      <c r="G222" s="23"/>
      <c r="H222" s="23"/>
      <c r="I222" s="80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</row>
    <row r="223" ht="46.5" customHeight="1">
      <c r="A223" s="23"/>
      <c r="B223" s="23"/>
      <c r="C223" s="23"/>
      <c r="D223" s="23"/>
      <c r="E223" s="23"/>
      <c r="F223" s="23"/>
      <c r="G223" s="23"/>
      <c r="H223" s="23"/>
      <c r="I223" s="80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</row>
    <row r="224" ht="46.5" customHeight="1">
      <c r="A224" s="23"/>
      <c r="B224" s="23"/>
      <c r="C224" s="23"/>
      <c r="D224" s="23"/>
      <c r="E224" s="23"/>
      <c r="F224" s="23"/>
      <c r="G224" s="23"/>
      <c r="H224" s="23"/>
      <c r="I224" s="80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</row>
    <row r="225" ht="46.5" customHeight="1">
      <c r="A225" s="23"/>
      <c r="B225" s="23"/>
      <c r="C225" s="23"/>
      <c r="D225" s="23"/>
      <c r="E225" s="23"/>
      <c r="F225" s="23"/>
      <c r="G225" s="23"/>
      <c r="H225" s="23"/>
      <c r="I225" s="80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</row>
    <row r="226" ht="46.5" customHeight="1">
      <c r="A226" s="23"/>
      <c r="B226" s="23"/>
      <c r="C226" s="23"/>
      <c r="D226" s="23"/>
      <c r="E226" s="23"/>
      <c r="F226" s="23"/>
      <c r="G226" s="23"/>
      <c r="H226" s="23"/>
      <c r="I226" s="80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</row>
    <row r="227" ht="46.5" customHeight="1">
      <c r="A227" s="23"/>
      <c r="B227" s="23"/>
      <c r="C227" s="23"/>
      <c r="D227" s="23"/>
      <c r="E227" s="23"/>
      <c r="F227" s="23"/>
      <c r="G227" s="23"/>
      <c r="H227" s="23"/>
      <c r="I227" s="80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</row>
    <row r="228" ht="46.5" customHeight="1">
      <c r="A228" s="23"/>
      <c r="B228" s="23"/>
      <c r="C228" s="23"/>
      <c r="D228" s="23"/>
      <c r="E228" s="23"/>
      <c r="F228" s="23"/>
      <c r="G228" s="23"/>
      <c r="H228" s="23"/>
      <c r="I228" s="80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</row>
    <row r="229" ht="46.5" customHeight="1">
      <c r="A229" s="23"/>
      <c r="B229" s="23"/>
      <c r="C229" s="23"/>
      <c r="D229" s="23"/>
      <c r="E229" s="23"/>
      <c r="F229" s="23"/>
      <c r="G229" s="23"/>
      <c r="H229" s="23"/>
      <c r="I229" s="80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</row>
    <row r="230" ht="46.5" customHeight="1">
      <c r="A230" s="23"/>
      <c r="B230" s="23"/>
      <c r="C230" s="23"/>
      <c r="D230" s="23"/>
      <c r="E230" s="23"/>
      <c r="F230" s="23"/>
      <c r="G230" s="23"/>
      <c r="H230" s="23"/>
      <c r="I230" s="80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</row>
    <row r="231" ht="46.5" customHeight="1">
      <c r="A231" s="23"/>
      <c r="B231" s="23"/>
      <c r="C231" s="23"/>
      <c r="D231" s="23"/>
      <c r="E231" s="23"/>
      <c r="F231" s="23"/>
      <c r="G231" s="23"/>
      <c r="H231" s="23"/>
      <c r="I231" s="80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</row>
    <row r="232" ht="46.5" customHeight="1">
      <c r="A232" s="23"/>
      <c r="B232" s="23"/>
      <c r="C232" s="23"/>
      <c r="D232" s="23"/>
      <c r="E232" s="23"/>
      <c r="F232" s="23"/>
      <c r="G232" s="23"/>
      <c r="H232" s="23"/>
      <c r="I232" s="80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</row>
    <row r="233" ht="46.5" customHeight="1">
      <c r="A233" s="23"/>
      <c r="B233" s="23"/>
      <c r="C233" s="23"/>
      <c r="D233" s="23"/>
      <c r="E233" s="23"/>
      <c r="F233" s="23"/>
      <c r="G233" s="23"/>
      <c r="H233" s="23"/>
      <c r="I233" s="80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</row>
    <row r="234" ht="46.5" customHeight="1">
      <c r="A234" s="23"/>
      <c r="B234" s="23"/>
      <c r="C234" s="23"/>
      <c r="D234" s="23"/>
      <c r="E234" s="23"/>
      <c r="F234" s="23"/>
      <c r="G234" s="23"/>
      <c r="H234" s="23"/>
      <c r="I234" s="80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</row>
    <row r="235" ht="46.5" customHeight="1">
      <c r="A235" s="23"/>
      <c r="B235" s="23"/>
      <c r="C235" s="23"/>
      <c r="D235" s="23"/>
      <c r="E235" s="23"/>
      <c r="F235" s="23"/>
      <c r="G235" s="23"/>
      <c r="H235" s="23"/>
      <c r="I235" s="80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</row>
    <row r="236" ht="46.5" customHeight="1">
      <c r="A236" s="23"/>
      <c r="B236" s="23"/>
      <c r="C236" s="23"/>
      <c r="D236" s="23"/>
      <c r="E236" s="23"/>
      <c r="F236" s="23"/>
      <c r="G236" s="23"/>
      <c r="H236" s="23"/>
      <c r="I236" s="80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</row>
    <row r="237" ht="46.5" customHeight="1">
      <c r="A237" s="23"/>
      <c r="B237" s="23"/>
      <c r="C237" s="23"/>
      <c r="D237" s="23"/>
      <c r="E237" s="23"/>
      <c r="F237" s="23"/>
      <c r="G237" s="23"/>
      <c r="H237" s="23"/>
      <c r="I237" s="80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</row>
    <row r="238" ht="46.5" customHeight="1">
      <c r="A238" s="23"/>
      <c r="B238" s="23"/>
      <c r="C238" s="23"/>
      <c r="D238" s="23"/>
      <c r="E238" s="23"/>
      <c r="F238" s="23"/>
      <c r="G238" s="23"/>
      <c r="H238" s="23"/>
      <c r="I238" s="80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</row>
    <row r="239" ht="46.5" customHeight="1">
      <c r="A239" s="23"/>
      <c r="B239" s="23"/>
      <c r="C239" s="23"/>
      <c r="D239" s="23"/>
      <c r="E239" s="23"/>
      <c r="F239" s="23"/>
      <c r="G239" s="23"/>
      <c r="H239" s="23"/>
      <c r="I239" s="80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</row>
    <row r="240" ht="46.5" customHeight="1">
      <c r="A240" s="23"/>
      <c r="B240" s="23"/>
      <c r="C240" s="23"/>
      <c r="D240" s="23"/>
      <c r="E240" s="23"/>
      <c r="F240" s="23"/>
      <c r="G240" s="23"/>
      <c r="H240" s="23"/>
      <c r="I240" s="80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</row>
    <row r="241" ht="46.5" customHeight="1">
      <c r="A241" s="23"/>
      <c r="B241" s="23"/>
      <c r="C241" s="23"/>
      <c r="D241" s="23"/>
      <c r="E241" s="23"/>
      <c r="F241" s="23"/>
      <c r="G241" s="23"/>
      <c r="H241" s="23"/>
      <c r="I241" s="80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</row>
    <row r="242" ht="46.5" customHeight="1">
      <c r="A242" s="23"/>
      <c r="B242" s="23"/>
      <c r="C242" s="23"/>
      <c r="D242" s="23"/>
      <c r="E242" s="23"/>
      <c r="F242" s="23"/>
      <c r="G242" s="23"/>
      <c r="H242" s="23"/>
      <c r="I242" s="80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</row>
    <row r="243" ht="46.5" customHeight="1">
      <c r="A243" s="23"/>
      <c r="B243" s="23"/>
      <c r="C243" s="23"/>
      <c r="D243" s="23"/>
      <c r="E243" s="23"/>
      <c r="F243" s="23"/>
      <c r="G243" s="23"/>
      <c r="H243" s="23"/>
      <c r="I243" s="80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</row>
    <row r="244" ht="46.5" customHeight="1">
      <c r="A244" s="23"/>
      <c r="B244" s="23"/>
      <c r="C244" s="23"/>
      <c r="D244" s="23"/>
      <c r="E244" s="23"/>
      <c r="F244" s="23"/>
      <c r="G244" s="23"/>
      <c r="H244" s="23"/>
      <c r="I244" s="80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</row>
    <row r="245" ht="46.5" customHeight="1">
      <c r="A245" s="23"/>
      <c r="B245" s="23"/>
      <c r="C245" s="23"/>
      <c r="D245" s="23"/>
      <c r="E245" s="23"/>
      <c r="F245" s="23"/>
      <c r="G245" s="23"/>
      <c r="H245" s="23"/>
      <c r="I245" s="80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</row>
    <row r="246" ht="46.5" customHeight="1">
      <c r="A246" s="23"/>
      <c r="B246" s="23"/>
      <c r="C246" s="23"/>
      <c r="D246" s="23"/>
      <c r="E246" s="23"/>
      <c r="F246" s="23"/>
      <c r="G246" s="23"/>
      <c r="H246" s="23"/>
      <c r="I246" s="80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</row>
    <row r="247" ht="46.5" customHeight="1">
      <c r="A247" s="23"/>
      <c r="B247" s="23"/>
      <c r="C247" s="23"/>
      <c r="D247" s="23"/>
      <c r="E247" s="23"/>
      <c r="F247" s="23"/>
      <c r="G247" s="23"/>
      <c r="H247" s="23"/>
      <c r="I247" s="80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</row>
    <row r="248" ht="46.5" customHeight="1">
      <c r="A248" s="23"/>
      <c r="B248" s="23"/>
      <c r="C248" s="23"/>
      <c r="D248" s="23"/>
      <c r="E248" s="23"/>
      <c r="F248" s="23"/>
      <c r="G248" s="23"/>
      <c r="H248" s="23"/>
      <c r="I248" s="80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</row>
    <row r="249" ht="46.5" customHeight="1">
      <c r="A249" s="23"/>
      <c r="B249" s="23"/>
      <c r="C249" s="23"/>
      <c r="D249" s="23"/>
      <c r="E249" s="23"/>
      <c r="F249" s="23"/>
      <c r="G249" s="23"/>
      <c r="H249" s="23"/>
      <c r="I249" s="80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</row>
    <row r="250" ht="46.5" customHeight="1">
      <c r="A250" s="23"/>
      <c r="B250" s="23"/>
      <c r="C250" s="23"/>
      <c r="D250" s="23"/>
      <c r="E250" s="23"/>
      <c r="F250" s="23"/>
      <c r="G250" s="23"/>
      <c r="H250" s="23"/>
      <c r="I250" s="80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</row>
    <row r="251" ht="46.5" customHeight="1">
      <c r="A251" s="23"/>
      <c r="B251" s="23"/>
      <c r="C251" s="23"/>
      <c r="D251" s="23"/>
      <c r="E251" s="23"/>
      <c r="F251" s="23"/>
      <c r="G251" s="23"/>
      <c r="H251" s="23"/>
      <c r="I251" s="80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</row>
    <row r="252" ht="46.5" customHeight="1">
      <c r="A252" s="23"/>
      <c r="B252" s="23"/>
      <c r="C252" s="23"/>
      <c r="D252" s="23"/>
      <c r="E252" s="23"/>
      <c r="F252" s="23"/>
      <c r="G252" s="23"/>
      <c r="H252" s="23"/>
      <c r="I252" s="80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</row>
    <row r="253" ht="46.5" customHeight="1">
      <c r="A253" s="23"/>
      <c r="B253" s="23"/>
      <c r="C253" s="23"/>
      <c r="D253" s="23"/>
      <c r="E253" s="23"/>
      <c r="F253" s="23"/>
      <c r="G253" s="23"/>
      <c r="H253" s="23"/>
      <c r="I253" s="80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</row>
    <row r="254" ht="46.5" customHeight="1">
      <c r="A254" s="23"/>
      <c r="B254" s="23"/>
      <c r="C254" s="23"/>
      <c r="D254" s="23"/>
      <c r="E254" s="23"/>
      <c r="F254" s="23"/>
      <c r="G254" s="23"/>
      <c r="H254" s="23"/>
      <c r="I254" s="80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</row>
    <row r="255" ht="46.5" customHeight="1">
      <c r="A255" s="23"/>
      <c r="B255" s="23"/>
      <c r="C255" s="23"/>
      <c r="D255" s="23"/>
      <c r="E255" s="23"/>
      <c r="F255" s="23"/>
      <c r="G255" s="23"/>
      <c r="H255" s="23"/>
      <c r="I255" s="80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</row>
    <row r="256" ht="46.5" customHeight="1">
      <c r="A256" s="23"/>
      <c r="B256" s="23"/>
      <c r="C256" s="23"/>
      <c r="D256" s="23"/>
      <c r="E256" s="23"/>
      <c r="F256" s="23"/>
      <c r="G256" s="23"/>
      <c r="H256" s="23"/>
      <c r="I256" s="80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</row>
    <row r="257" ht="46.5" customHeight="1">
      <c r="A257" s="23"/>
      <c r="B257" s="23"/>
      <c r="C257" s="23"/>
      <c r="D257" s="23"/>
      <c r="E257" s="23"/>
      <c r="F257" s="23"/>
      <c r="G257" s="23"/>
      <c r="H257" s="23"/>
      <c r="I257" s="80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</row>
    <row r="258" ht="46.5" customHeight="1">
      <c r="A258" s="23"/>
      <c r="B258" s="23"/>
      <c r="C258" s="23"/>
      <c r="D258" s="23"/>
      <c r="E258" s="23"/>
      <c r="F258" s="23"/>
      <c r="G258" s="23"/>
      <c r="H258" s="23"/>
      <c r="I258" s="80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</row>
    <row r="259" ht="46.5" customHeight="1">
      <c r="A259" s="23"/>
      <c r="B259" s="23"/>
      <c r="C259" s="23"/>
      <c r="D259" s="23"/>
      <c r="E259" s="23"/>
      <c r="F259" s="23"/>
      <c r="G259" s="23"/>
      <c r="H259" s="23"/>
      <c r="I259" s="80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</row>
    <row r="260" ht="46.5" customHeight="1">
      <c r="A260" s="23"/>
      <c r="B260" s="23"/>
      <c r="C260" s="23"/>
      <c r="D260" s="23"/>
      <c r="E260" s="23"/>
      <c r="F260" s="23"/>
      <c r="G260" s="23"/>
      <c r="H260" s="23"/>
      <c r="I260" s="80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</row>
    <row r="261" ht="46.5" customHeight="1">
      <c r="A261" s="23"/>
      <c r="B261" s="23"/>
      <c r="C261" s="23"/>
      <c r="D261" s="23"/>
      <c r="E261" s="23"/>
      <c r="F261" s="23"/>
      <c r="G261" s="23"/>
      <c r="H261" s="23"/>
      <c r="I261" s="80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</row>
    <row r="262" ht="46.5" customHeight="1">
      <c r="A262" s="23"/>
      <c r="B262" s="23"/>
      <c r="C262" s="23"/>
      <c r="D262" s="23"/>
      <c r="E262" s="23"/>
      <c r="F262" s="23"/>
      <c r="G262" s="23"/>
      <c r="H262" s="23"/>
      <c r="I262" s="80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</row>
    <row r="263" ht="46.5" customHeight="1">
      <c r="A263" s="23"/>
      <c r="B263" s="23"/>
      <c r="C263" s="23"/>
      <c r="D263" s="23"/>
      <c r="E263" s="23"/>
      <c r="F263" s="23"/>
      <c r="G263" s="23"/>
      <c r="H263" s="23"/>
      <c r="I263" s="80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</row>
    <row r="264" ht="46.5" customHeight="1">
      <c r="A264" s="23"/>
      <c r="B264" s="23"/>
      <c r="C264" s="23"/>
      <c r="D264" s="23"/>
      <c r="E264" s="23"/>
      <c r="F264" s="23"/>
      <c r="G264" s="23"/>
      <c r="H264" s="23"/>
      <c r="I264" s="80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</row>
    <row r="265" ht="46.5" customHeight="1">
      <c r="A265" s="23"/>
      <c r="B265" s="23"/>
      <c r="C265" s="23"/>
      <c r="D265" s="23"/>
      <c r="E265" s="23"/>
      <c r="F265" s="23"/>
      <c r="G265" s="23"/>
      <c r="H265" s="23"/>
      <c r="I265" s="80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</row>
    <row r="266" ht="46.5" customHeight="1">
      <c r="A266" s="23"/>
      <c r="B266" s="23"/>
      <c r="C266" s="23"/>
      <c r="D266" s="23"/>
      <c r="E266" s="23"/>
      <c r="F266" s="23"/>
      <c r="G266" s="23"/>
      <c r="H266" s="23"/>
      <c r="I266" s="80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</row>
    <row r="267" ht="46.5" customHeight="1">
      <c r="A267" s="23"/>
      <c r="B267" s="23"/>
      <c r="C267" s="23"/>
      <c r="D267" s="23"/>
      <c r="E267" s="23"/>
      <c r="F267" s="23"/>
      <c r="G267" s="23"/>
      <c r="H267" s="23"/>
      <c r="I267" s="80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</row>
    <row r="268" ht="46.5" customHeight="1">
      <c r="A268" s="23"/>
      <c r="B268" s="23"/>
      <c r="C268" s="23"/>
      <c r="D268" s="23"/>
      <c r="E268" s="23"/>
      <c r="F268" s="23"/>
      <c r="G268" s="23"/>
      <c r="H268" s="23"/>
      <c r="I268" s="80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</row>
    <row r="269" ht="46.5" customHeight="1">
      <c r="A269" s="23"/>
      <c r="B269" s="23"/>
      <c r="C269" s="23"/>
      <c r="D269" s="23"/>
      <c r="E269" s="23"/>
      <c r="F269" s="23"/>
      <c r="G269" s="23"/>
      <c r="H269" s="23"/>
      <c r="I269" s="80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</row>
    <row r="270" ht="46.5" customHeight="1">
      <c r="A270" s="23"/>
      <c r="B270" s="23"/>
      <c r="C270" s="23"/>
      <c r="D270" s="23"/>
      <c r="E270" s="23"/>
      <c r="F270" s="23"/>
      <c r="G270" s="23"/>
      <c r="H270" s="23"/>
      <c r="I270" s="80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</row>
    <row r="271" ht="46.5" customHeight="1">
      <c r="A271" s="23"/>
      <c r="B271" s="23"/>
      <c r="C271" s="23"/>
      <c r="D271" s="23"/>
      <c r="E271" s="23"/>
      <c r="F271" s="23"/>
      <c r="G271" s="23"/>
      <c r="H271" s="23"/>
      <c r="I271" s="80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</row>
    <row r="272" ht="46.5" customHeight="1">
      <c r="A272" s="23"/>
      <c r="B272" s="23"/>
      <c r="C272" s="23"/>
      <c r="D272" s="23"/>
      <c r="E272" s="23"/>
      <c r="F272" s="23"/>
      <c r="G272" s="23"/>
      <c r="H272" s="23"/>
      <c r="I272" s="80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</row>
    <row r="273" ht="46.5" customHeight="1">
      <c r="A273" s="23"/>
      <c r="B273" s="23"/>
      <c r="C273" s="23"/>
      <c r="D273" s="23"/>
      <c r="E273" s="23"/>
      <c r="F273" s="23"/>
      <c r="G273" s="23"/>
      <c r="H273" s="23"/>
      <c r="I273" s="80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</row>
    <row r="274" ht="46.5" customHeight="1">
      <c r="A274" s="23"/>
      <c r="B274" s="23"/>
      <c r="C274" s="23"/>
      <c r="D274" s="23"/>
      <c r="E274" s="23"/>
      <c r="F274" s="23"/>
      <c r="G274" s="23"/>
      <c r="H274" s="23"/>
      <c r="I274" s="80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</row>
    <row r="275" ht="46.5" customHeight="1">
      <c r="A275" s="23"/>
      <c r="B275" s="23"/>
      <c r="C275" s="23"/>
      <c r="D275" s="23"/>
      <c r="E275" s="23"/>
      <c r="F275" s="23"/>
      <c r="G275" s="23"/>
      <c r="H275" s="23"/>
      <c r="I275" s="80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</row>
    <row r="276" ht="46.5" customHeight="1">
      <c r="A276" s="23"/>
      <c r="B276" s="23"/>
      <c r="C276" s="23"/>
      <c r="D276" s="23"/>
      <c r="E276" s="23"/>
      <c r="F276" s="23"/>
      <c r="G276" s="23"/>
      <c r="H276" s="23"/>
      <c r="I276" s="80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</row>
    <row r="277" ht="46.5" customHeight="1">
      <c r="A277" s="23"/>
      <c r="B277" s="23"/>
      <c r="C277" s="23"/>
      <c r="D277" s="23"/>
      <c r="E277" s="23"/>
      <c r="F277" s="23"/>
      <c r="G277" s="23"/>
      <c r="H277" s="23"/>
      <c r="I277" s="80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</row>
    <row r="278" ht="46.5" customHeight="1">
      <c r="A278" s="23"/>
      <c r="B278" s="23"/>
      <c r="C278" s="23"/>
      <c r="D278" s="23"/>
      <c r="E278" s="23"/>
      <c r="F278" s="23"/>
      <c r="G278" s="23"/>
      <c r="H278" s="23"/>
      <c r="I278" s="80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</row>
    <row r="279" ht="46.5" customHeight="1">
      <c r="A279" s="23"/>
      <c r="B279" s="23"/>
      <c r="C279" s="23"/>
      <c r="D279" s="23"/>
      <c r="E279" s="23"/>
      <c r="F279" s="23"/>
      <c r="G279" s="23"/>
      <c r="H279" s="23"/>
      <c r="I279" s="80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</row>
    <row r="280" ht="46.5" customHeight="1">
      <c r="A280" s="23"/>
      <c r="B280" s="23"/>
      <c r="C280" s="23"/>
      <c r="D280" s="23"/>
      <c r="E280" s="23"/>
      <c r="F280" s="23"/>
      <c r="G280" s="23"/>
      <c r="H280" s="23"/>
      <c r="I280" s="80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</row>
    <row r="281" ht="46.5" customHeight="1">
      <c r="A281" s="23"/>
      <c r="B281" s="23"/>
      <c r="C281" s="23"/>
      <c r="D281" s="23"/>
      <c r="E281" s="23"/>
      <c r="F281" s="23"/>
      <c r="G281" s="23"/>
      <c r="H281" s="23"/>
      <c r="I281" s="80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</row>
    <row r="282" ht="46.5" customHeight="1">
      <c r="A282" s="23"/>
      <c r="B282" s="23"/>
      <c r="C282" s="23"/>
      <c r="D282" s="23"/>
      <c r="E282" s="23"/>
      <c r="F282" s="23"/>
      <c r="G282" s="23"/>
      <c r="H282" s="23"/>
      <c r="I282" s="80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</row>
    <row r="283" ht="46.5" customHeight="1">
      <c r="A283" s="23"/>
      <c r="B283" s="23"/>
      <c r="C283" s="23"/>
      <c r="D283" s="23"/>
      <c r="E283" s="23"/>
      <c r="F283" s="23"/>
      <c r="G283" s="23"/>
      <c r="H283" s="23"/>
      <c r="I283" s="80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</row>
    <row r="284" ht="46.5" customHeight="1">
      <c r="A284" s="23"/>
      <c r="B284" s="23"/>
      <c r="C284" s="23"/>
      <c r="D284" s="23"/>
      <c r="E284" s="23"/>
      <c r="F284" s="23"/>
      <c r="G284" s="23"/>
      <c r="H284" s="23"/>
      <c r="I284" s="80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</row>
    <row r="285" ht="46.5" customHeight="1">
      <c r="A285" s="23"/>
      <c r="B285" s="23"/>
      <c r="C285" s="23"/>
      <c r="D285" s="23"/>
      <c r="E285" s="23"/>
      <c r="F285" s="23"/>
      <c r="G285" s="23"/>
      <c r="H285" s="23"/>
      <c r="I285" s="80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</row>
    <row r="286" ht="46.5" customHeight="1">
      <c r="A286" s="23"/>
      <c r="B286" s="23"/>
      <c r="C286" s="23"/>
      <c r="D286" s="23"/>
      <c r="E286" s="23"/>
      <c r="F286" s="23"/>
      <c r="G286" s="23"/>
      <c r="H286" s="23"/>
      <c r="I286" s="80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</row>
    <row r="287" ht="46.5" customHeight="1">
      <c r="A287" s="23"/>
      <c r="B287" s="23"/>
      <c r="C287" s="23"/>
      <c r="D287" s="23"/>
      <c r="E287" s="23"/>
      <c r="F287" s="23"/>
      <c r="G287" s="23"/>
      <c r="H287" s="23"/>
      <c r="I287" s="80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</row>
    <row r="288" ht="46.5" customHeight="1">
      <c r="A288" s="23"/>
      <c r="B288" s="23"/>
      <c r="C288" s="23"/>
      <c r="D288" s="23"/>
      <c r="E288" s="23"/>
      <c r="F288" s="23"/>
      <c r="G288" s="23"/>
      <c r="H288" s="23"/>
      <c r="I288" s="80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</row>
    <row r="289" ht="46.5" customHeight="1">
      <c r="A289" s="23"/>
      <c r="B289" s="23"/>
      <c r="C289" s="23"/>
      <c r="D289" s="23"/>
      <c r="E289" s="23"/>
      <c r="F289" s="23"/>
      <c r="G289" s="23"/>
      <c r="H289" s="23"/>
      <c r="I289" s="80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</row>
    <row r="290" ht="46.5" customHeight="1">
      <c r="A290" s="23"/>
      <c r="B290" s="23"/>
      <c r="C290" s="23"/>
      <c r="D290" s="23"/>
      <c r="E290" s="23"/>
      <c r="F290" s="23"/>
      <c r="G290" s="23"/>
      <c r="H290" s="23"/>
      <c r="I290" s="80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</row>
    <row r="291" ht="46.5" customHeight="1">
      <c r="A291" s="23"/>
      <c r="B291" s="23"/>
      <c r="C291" s="23"/>
      <c r="D291" s="23"/>
      <c r="E291" s="23"/>
      <c r="F291" s="23"/>
      <c r="G291" s="23"/>
      <c r="H291" s="23"/>
      <c r="I291" s="80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</row>
    <row r="292" ht="46.5" customHeight="1">
      <c r="A292" s="23"/>
      <c r="B292" s="23"/>
      <c r="C292" s="23"/>
      <c r="D292" s="23"/>
      <c r="E292" s="23"/>
      <c r="F292" s="23"/>
      <c r="G292" s="23"/>
      <c r="H292" s="23"/>
      <c r="I292" s="80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</row>
    <row r="293" ht="46.5" customHeight="1">
      <c r="A293" s="23"/>
      <c r="B293" s="23"/>
      <c r="C293" s="23"/>
      <c r="D293" s="23"/>
      <c r="E293" s="23"/>
      <c r="F293" s="23"/>
      <c r="G293" s="23"/>
      <c r="H293" s="23"/>
      <c r="I293" s="80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</row>
    <row r="294" ht="46.5" customHeight="1">
      <c r="A294" s="23"/>
      <c r="B294" s="23"/>
      <c r="C294" s="23"/>
      <c r="D294" s="23"/>
      <c r="E294" s="23"/>
      <c r="F294" s="23"/>
      <c r="G294" s="23"/>
      <c r="H294" s="23"/>
      <c r="I294" s="80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</row>
    <row r="295" ht="46.5" customHeight="1">
      <c r="A295" s="23"/>
      <c r="B295" s="23"/>
      <c r="C295" s="23"/>
      <c r="D295" s="23"/>
      <c r="E295" s="23"/>
      <c r="F295" s="23"/>
      <c r="G295" s="23"/>
      <c r="H295" s="23"/>
      <c r="I295" s="80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</row>
    <row r="296" ht="46.5" customHeight="1">
      <c r="A296" s="23"/>
      <c r="B296" s="23"/>
      <c r="C296" s="23"/>
      <c r="D296" s="23"/>
      <c r="E296" s="23"/>
      <c r="F296" s="23"/>
      <c r="G296" s="23"/>
      <c r="H296" s="23"/>
      <c r="I296" s="80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</row>
    <row r="297" ht="46.5" customHeight="1">
      <c r="A297" s="23"/>
      <c r="B297" s="23"/>
      <c r="C297" s="23"/>
      <c r="D297" s="23"/>
      <c r="E297" s="23"/>
      <c r="F297" s="23"/>
      <c r="G297" s="23"/>
      <c r="H297" s="23"/>
      <c r="I297" s="80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</row>
    <row r="298" ht="46.5" customHeight="1">
      <c r="A298" s="23"/>
      <c r="B298" s="23"/>
      <c r="C298" s="23"/>
      <c r="D298" s="23"/>
      <c r="E298" s="23"/>
      <c r="F298" s="23"/>
      <c r="G298" s="23"/>
      <c r="H298" s="23"/>
      <c r="I298" s="80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</row>
    <row r="299" ht="46.5" customHeight="1">
      <c r="A299" s="23"/>
      <c r="B299" s="23"/>
      <c r="C299" s="23"/>
      <c r="D299" s="23"/>
      <c r="E299" s="23"/>
      <c r="F299" s="23"/>
      <c r="G299" s="23"/>
      <c r="H299" s="23"/>
      <c r="I299" s="80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</row>
    <row r="300" ht="46.5" customHeight="1">
      <c r="A300" s="23"/>
      <c r="B300" s="23"/>
      <c r="C300" s="23"/>
      <c r="D300" s="23"/>
      <c r="E300" s="23"/>
      <c r="F300" s="23"/>
      <c r="G300" s="23"/>
      <c r="H300" s="23"/>
      <c r="I300" s="80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</row>
    <row r="301" ht="46.5" customHeight="1">
      <c r="A301" s="23"/>
      <c r="B301" s="23"/>
      <c r="C301" s="23"/>
      <c r="D301" s="23"/>
      <c r="E301" s="23"/>
      <c r="F301" s="23"/>
      <c r="G301" s="23"/>
      <c r="H301" s="23"/>
      <c r="I301" s="80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</row>
    <row r="302" ht="46.5" customHeight="1">
      <c r="A302" s="23"/>
      <c r="B302" s="23"/>
      <c r="C302" s="23"/>
      <c r="D302" s="23"/>
      <c r="E302" s="23"/>
      <c r="F302" s="23"/>
      <c r="G302" s="23"/>
      <c r="H302" s="23"/>
      <c r="I302" s="80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</row>
    <row r="303" ht="46.5" customHeight="1">
      <c r="A303" s="23"/>
      <c r="B303" s="23"/>
      <c r="C303" s="23"/>
      <c r="D303" s="23"/>
      <c r="E303" s="23"/>
      <c r="F303" s="23"/>
      <c r="G303" s="23"/>
      <c r="H303" s="23"/>
      <c r="I303" s="80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</row>
    <row r="304" ht="46.5" customHeight="1">
      <c r="A304" s="23"/>
      <c r="B304" s="23"/>
      <c r="C304" s="23"/>
      <c r="D304" s="23"/>
      <c r="E304" s="23"/>
      <c r="F304" s="23"/>
      <c r="G304" s="23"/>
      <c r="H304" s="23"/>
      <c r="I304" s="80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</row>
    <row r="305" ht="46.5" customHeight="1">
      <c r="A305" s="23"/>
      <c r="B305" s="23"/>
      <c r="C305" s="23"/>
      <c r="D305" s="23"/>
      <c r="E305" s="23"/>
      <c r="F305" s="23"/>
      <c r="G305" s="23"/>
      <c r="H305" s="23"/>
      <c r="I305" s="80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</row>
    <row r="306" ht="46.5" customHeight="1">
      <c r="A306" s="23"/>
      <c r="B306" s="23"/>
      <c r="C306" s="23"/>
      <c r="D306" s="23"/>
      <c r="E306" s="23"/>
      <c r="F306" s="23"/>
      <c r="G306" s="23"/>
      <c r="H306" s="23"/>
      <c r="I306" s="80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</row>
    <row r="307" ht="46.5" customHeight="1">
      <c r="A307" s="23"/>
      <c r="B307" s="23"/>
      <c r="C307" s="23"/>
      <c r="D307" s="23"/>
      <c r="E307" s="23"/>
      <c r="F307" s="23"/>
      <c r="G307" s="23"/>
      <c r="H307" s="23"/>
      <c r="I307" s="80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</row>
    <row r="308" ht="46.5" customHeight="1">
      <c r="A308" s="23"/>
      <c r="B308" s="23"/>
      <c r="C308" s="23"/>
      <c r="D308" s="23"/>
      <c r="E308" s="23"/>
      <c r="F308" s="23"/>
      <c r="G308" s="23"/>
      <c r="H308" s="23"/>
      <c r="I308" s="80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</row>
    <row r="309" ht="46.5" customHeight="1">
      <c r="A309" s="23"/>
      <c r="B309" s="23"/>
      <c r="C309" s="23"/>
      <c r="D309" s="23"/>
      <c r="E309" s="23"/>
      <c r="F309" s="23"/>
      <c r="G309" s="23"/>
      <c r="H309" s="23"/>
      <c r="I309" s="80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</row>
    <row r="310" ht="46.5" customHeight="1">
      <c r="A310" s="23"/>
      <c r="B310" s="23"/>
      <c r="C310" s="23"/>
      <c r="D310" s="23"/>
      <c r="E310" s="23"/>
      <c r="F310" s="23"/>
      <c r="G310" s="23"/>
      <c r="H310" s="23"/>
      <c r="I310" s="80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</row>
    <row r="311" ht="46.5" customHeight="1">
      <c r="A311" s="23"/>
      <c r="B311" s="23"/>
      <c r="C311" s="23"/>
      <c r="D311" s="23"/>
      <c r="E311" s="23"/>
      <c r="F311" s="23"/>
      <c r="G311" s="23"/>
      <c r="H311" s="23"/>
      <c r="I311" s="80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</row>
    <row r="312" ht="46.5" customHeight="1">
      <c r="A312" s="23"/>
      <c r="B312" s="23"/>
      <c r="C312" s="23"/>
      <c r="D312" s="23"/>
      <c r="E312" s="23"/>
      <c r="F312" s="23"/>
      <c r="G312" s="23"/>
      <c r="H312" s="23"/>
      <c r="I312" s="80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</row>
    <row r="313" ht="46.5" customHeight="1">
      <c r="A313" s="23"/>
      <c r="B313" s="23"/>
      <c r="C313" s="23"/>
      <c r="D313" s="23"/>
      <c r="E313" s="23"/>
      <c r="F313" s="23"/>
      <c r="G313" s="23"/>
      <c r="H313" s="23"/>
      <c r="I313" s="80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</row>
    <row r="314" ht="46.5" customHeight="1">
      <c r="A314" s="23"/>
      <c r="B314" s="23"/>
      <c r="C314" s="23"/>
      <c r="D314" s="23"/>
      <c r="E314" s="23"/>
      <c r="F314" s="23"/>
      <c r="G314" s="23"/>
      <c r="H314" s="23"/>
      <c r="I314" s="80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</row>
    <row r="315" ht="46.5" customHeight="1">
      <c r="A315" s="23"/>
      <c r="B315" s="23"/>
      <c r="C315" s="23"/>
      <c r="D315" s="23"/>
      <c r="E315" s="23"/>
      <c r="F315" s="23"/>
      <c r="G315" s="23"/>
      <c r="H315" s="23"/>
      <c r="I315" s="80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</row>
    <row r="316" ht="46.5" customHeight="1">
      <c r="A316" s="23"/>
      <c r="B316" s="23"/>
      <c r="C316" s="23"/>
      <c r="D316" s="23"/>
      <c r="E316" s="23"/>
      <c r="F316" s="23"/>
      <c r="G316" s="23"/>
      <c r="H316" s="23"/>
      <c r="I316" s="80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</row>
    <row r="317" ht="46.5" customHeight="1">
      <c r="A317" s="23"/>
      <c r="B317" s="23"/>
      <c r="C317" s="23"/>
      <c r="D317" s="23"/>
      <c r="E317" s="23"/>
      <c r="F317" s="23"/>
      <c r="G317" s="23"/>
      <c r="H317" s="23"/>
      <c r="I317" s="80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</row>
    <row r="318" ht="46.5" customHeight="1">
      <c r="A318" s="23"/>
      <c r="B318" s="23"/>
      <c r="C318" s="23"/>
      <c r="D318" s="23"/>
      <c r="E318" s="23"/>
      <c r="F318" s="23"/>
      <c r="G318" s="23"/>
      <c r="H318" s="23"/>
      <c r="I318" s="80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</row>
    <row r="319" ht="46.5" customHeight="1">
      <c r="A319" s="23"/>
      <c r="B319" s="23"/>
      <c r="C319" s="23"/>
      <c r="D319" s="23"/>
      <c r="E319" s="23"/>
      <c r="F319" s="23"/>
      <c r="G319" s="23"/>
      <c r="H319" s="23"/>
      <c r="I319" s="80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</row>
    <row r="320" ht="46.5" customHeight="1">
      <c r="A320" s="23"/>
      <c r="B320" s="23"/>
      <c r="C320" s="23"/>
      <c r="D320" s="23"/>
      <c r="E320" s="23"/>
      <c r="F320" s="23"/>
      <c r="G320" s="23"/>
      <c r="H320" s="23"/>
      <c r="I320" s="80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</row>
    <row r="321" ht="46.5" customHeight="1">
      <c r="A321" s="23"/>
      <c r="B321" s="23"/>
      <c r="C321" s="23"/>
      <c r="D321" s="23"/>
      <c r="E321" s="23"/>
      <c r="F321" s="23"/>
      <c r="G321" s="23"/>
      <c r="H321" s="23"/>
      <c r="I321" s="80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</row>
    <row r="322" ht="46.5" customHeight="1">
      <c r="A322" s="23"/>
      <c r="B322" s="23"/>
      <c r="C322" s="23"/>
      <c r="D322" s="23"/>
      <c r="E322" s="23"/>
      <c r="F322" s="23"/>
      <c r="G322" s="23"/>
      <c r="H322" s="23"/>
      <c r="I322" s="80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</row>
    <row r="323" ht="46.5" customHeight="1">
      <c r="A323" s="23"/>
      <c r="B323" s="23"/>
      <c r="C323" s="23"/>
      <c r="D323" s="23"/>
      <c r="E323" s="23"/>
      <c r="F323" s="23"/>
      <c r="G323" s="23"/>
      <c r="H323" s="23"/>
      <c r="I323" s="80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</row>
    <row r="324" ht="46.5" customHeight="1">
      <c r="A324" s="23"/>
      <c r="B324" s="23"/>
      <c r="C324" s="23"/>
      <c r="D324" s="23"/>
      <c r="E324" s="23"/>
      <c r="F324" s="23"/>
      <c r="G324" s="23"/>
      <c r="H324" s="23"/>
      <c r="I324" s="80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</row>
    <row r="325" ht="46.5" customHeight="1">
      <c r="A325" s="23"/>
      <c r="B325" s="23"/>
      <c r="C325" s="23"/>
      <c r="D325" s="23"/>
      <c r="E325" s="23"/>
      <c r="F325" s="23"/>
      <c r="G325" s="23"/>
      <c r="H325" s="23"/>
      <c r="I325" s="80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</row>
    <row r="326" ht="46.5" customHeight="1">
      <c r="A326" s="23"/>
      <c r="B326" s="23"/>
      <c r="C326" s="23"/>
      <c r="D326" s="23"/>
      <c r="E326" s="23"/>
      <c r="F326" s="23"/>
      <c r="G326" s="23"/>
      <c r="H326" s="23"/>
      <c r="I326" s="80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</row>
    <row r="327" ht="46.5" customHeight="1">
      <c r="A327" s="23"/>
      <c r="B327" s="23"/>
      <c r="C327" s="23"/>
      <c r="D327" s="23"/>
      <c r="E327" s="23"/>
      <c r="F327" s="23"/>
      <c r="G327" s="23"/>
      <c r="H327" s="23"/>
      <c r="I327" s="80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</row>
    <row r="328" ht="46.5" customHeight="1">
      <c r="A328" s="23"/>
      <c r="B328" s="23"/>
      <c r="C328" s="23"/>
      <c r="D328" s="23"/>
      <c r="E328" s="23"/>
      <c r="F328" s="23"/>
      <c r="G328" s="23"/>
      <c r="H328" s="23"/>
      <c r="I328" s="80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</row>
    <row r="329" ht="46.5" customHeight="1">
      <c r="A329" s="23"/>
      <c r="B329" s="23"/>
      <c r="C329" s="23"/>
      <c r="D329" s="23"/>
      <c r="E329" s="23"/>
      <c r="F329" s="23"/>
      <c r="G329" s="23"/>
      <c r="H329" s="23"/>
      <c r="I329" s="80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</row>
    <row r="330" ht="46.5" customHeight="1">
      <c r="A330" s="23"/>
      <c r="B330" s="23"/>
      <c r="C330" s="23"/>
      <c r="D330" s="23"/>
      <c r="E330" s="23"/>
      <c r="F330" s="23"/>
      <c r="G330" s="23"/>
      <c r="H330" s="23"/>
      <c r="I330" s="80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</row>
    <row r="331" ht="46.5" customHeight="1">
      <c r="A331" s="23"/>
      <c r="B331" s="23"/>
      <c r="C331" s="23"/>
      <c r="D331" s="23"/>
      <c r="E331" s="23"/>
      <c r="F331" s="23"/>
      <c r="G331" s="23"/>
      <c r="H331" s="23"/>
      <c r="I331" s="80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</row>
    <row r="332" ht="46.5" customHeight="1">
      <c r="A332" s="23"/>
      <c r="B332" s="23"/>
      <c r="C332" s="23"/>
      <c r="D332" s="23"/>
      <c r="E332" s="23"/>
      <c r="F332" s="23"/>
      <c r="G332" s="23"/>
      <c r="H332" s="23"/>
      <c r="I332" s="80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</row>
    <row r="333" ht="46.5" customHeight="1">
      <c r="A333" s="23"/>
      <c r="B333" s="23"/>
      <c r="C333" s="23"/>
      <c r="D333" s="23"/>
      <c r="E333" s="23"/>
      <c r="F333" s="23"/>
      <c r="G333" s="23"/>
      <c r="H333" s="23"/>
      <c r="I333" s="80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</row>
    <row r="334" ht="46.5" customHeight="1">
      <c r="A334" s="23"/>
      <c r="B334" s="23"/>
      <c r="C334" s="23"/>
      <c r="D334" s="23"/>
      <c r="E334" s="23"/>
      <c r="F334" s="23"/>
      <c r="G334" s="23"/>
      <c r="H334" s="23"/>
      <c r="I334" s="80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</row>
    <row r="335" ht="46.5" customHeight="1">
      <c r="A335" s="23"/>
      <c r="B335" s="23"/>
      <c r="C335" s="23"/>
      <c r="D335" s="23"/>
      <c r="E335" s="23"/>
      <c r="F335" s="23"/>
      <c r="G335" s="23"/>
      <c r="H335" s="23"/>
      <c r="I335" s="80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</row>
    <row r="336" ht="46.5" customHeight="1">
      <c r="A336" s="23"/>
      <c r="B336" s="23"/>
      <c r="C336" s="23"/>
      <c r="D336" s="23"/>
      <c r="E336" s="23"/>
      <c r="F336" s="23"/>
      <c r="G336" s="23"/>
      <c r="H336" s="23"/>
      <c r="I336" s="80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</row>
    <row r="337" ht="46.5" customHeight="1">
      <c r="A337" s="23"/>
      <c r="B337" s="23"/>
      <c r="C337" s="23"/>
      <c r="D337" s="23"/>
      <c r="E337" s="23"/>
      <c r="F337" s="23"/>
      <c r="G337" s="23"/>
      <c r="H337" s="23"/>
      <c r="I337" s="80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</row>
    <row r="338" ht="46.5" customHeight="1">
      <c r="A338" s="23"/>
      <c r="B338" s="23"/>
      <c r="C338" s="23"/>
      <c r="D338" s="23"/>
      <c r="E338" s="23"/>
      <c r="F338" s="23"/>
      <c r="G338" s="23"/>
      <c r="H338" s="23"/>
      <c r="I338" s="80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</row>
    <row r="339" ht="46.5" customHeight="1">
      <c r="A339" s="23"/>
      <c r="B339" s="23"/>
      <c r="C339" s="23"/>
      <c r="D339" s="23"/>
      <c r="E339" s="23"/>
      <c r="F339" s="23"/>
      <c r="G339" s="23"/>
      <c r="H339" s="23"/>
      <c r="I339" s="80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</row>
    <row r="340" ht="46.5" customHeight="1">
      <c r="A340" s="23"/>
      <c r="B340" s="23"/>
      <c r="C340" s="23"/>
      <c r="D340" s="23"/>
      <c r="E340" s="23"/>
      <c r="F340" s="23"/>
      <c r="G340" s="23"/>
      <c r="H340" s="23"/>
      <c r="I340" s="80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</row>
    <row r="341" ht="46.5" customHeight="1">
      <c r="A341" s="23"/>
      <c r="B341" s="23"/>
      <c r="C341" s="23"/>
      <c r="D341" s="23"/>
      <c r="E341" s="23"/>
      <c r="F341" s="23"/>
      <c r="G341" s="23"/>
      <c r="H341" s="23"/>
      <c r="I341" s="80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</row>
    <row r="342" ht="46.5" customHeight="1">
      <c r="A342" s="23"/>
      <c r="B342" s="23"/>
      <c r="C342" s="23"/>
      <c r="D342" s="23"/>
      <c r="E342" s="23"/>
      <c r="F342" s="23"/>
      <c r="G342" s="23"/>
      <c r="H342" s="23"/>
      <c r="I342" s="80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</row>
    <row r="343" ht="46.5" customHeight="1">
      <c r="A343" s="23"/>
      <c r="B343" s="23"/>
      <c r="C343" s="23"/>
      <c r="D343" s="23"/>
      <c r="E343" s="23"/>
      <c r="F343" s="23"/>
      <c r="G343" s="23"/>
      <c r="H343" s="23"/>
      <c r="I343" s="80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</row>
    <row r="344" ht="46.5" customHeight="1">
      <c r="A344" s="23"/>
      <c r="B344" s="23"/>
      <c r="C344" s="23"/>
      <c r="D344" s="23"/>
      <c r="E344" s="23"/>
      <c r="F344" s="23"/>
      <c r="G344" s="23"/>
      <c r="H344" s="23"/>
      <c r="I344" s="80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</row>
    <row r="345" ht="46.5" customHeight="1">
      <c r="A345" s="23"/>
      <c r="B345" s="23"/>
      <c r="C345" s="23"/>
      <c r="D345" s="23"/>
      <c r="E345" s="23"/>
      <c r="F345" s="23"/>
      <c r="G345" s="23"/>
      <c r="H345" s="23"/>
      <c r="I345" s="80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</row>
    <row r="346" ht="46.5" customHeight="1">
      <c r="A346" s="23"/>
      <c r="B346" s="23"/>
      <c r="C346" s="23"/>
      <c r="D346" s="23"/>
      <c r="E346" s="23"/>
      <c r="F346" s="23"/>
      <c r="G346" s="23"/>
      <c r="H346" s="23"/>
      <c r="I346" s="80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</row>
    <row r="347" ht="46.5" customHeight="1">
      <c r="A347" s="23"/>
      <c r="B347" s="23"/>
      <c r="C347" s="23"/>
      <c r="D347" s="23"/>
      <c r="E347" s="23"/>
      <c r="F347" s="23"/>
      <c r="G347" s="23"/>
      <c r="H347" s="23"/>
      <c r="I347" s="80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</row>
    <row r="348" ht="46.5" customHeight="1">
      <c r="A348" s="23"/>
      <c r="B348" s="23"/>
      <c r="C348" s="23"/>
      <c r="D348" s="23"/>
      <c r="E348" s="23"/>
      <c r="F348" s="23"/>
      <c r="G348" s="23"/>
      <c r="H348" s="23"/>
      <c r="I348" s="80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</row>
    <row r="349" ht="46.5" customHeight="1">
      <c r="A349" s="23"/>
      <c r="B349" s="23"/>
      <c r="C349" s="23"/>
      <c r="D349" s="23"/>
      <c r="E349" s="23"/>
      <c r="F349" s="23"/>
      <c r="G349" s="23"/>
      <c r="H349" s="23"/>
      <c r="I349" s="80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</row>
    <row r="350" ht="46.5" customHeight="1">
      <c r="A350" s="23"/>
      <c r="B350" s="23"/>
      <c r="C350" s="23"/>
      <c r="D350" s="23"/>
      <c r="E350" s="23"/>
      <c r="F350" s="23"/>
      <c r="G350" s="23"/>
      <c r="H350" s="23"/>
      <c r="I350" s="80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</row>
    <row r="351" ht="46.5" customHeight="1">
      <c r="A351" s="23"/>
      <c r="B351" s="23"/>
      <c r="C351" s="23"/>
      <c r="D351" s="23"/>
      <c r="E351" s="23"/>
      <c r="F351" s="23"/>
      <c r="G351" s="23"/>
      <c r="H351" s="23"/>
      <c r="I351" s="80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</row>
    <row r="352" ht="46.5" customHeight="1">
      <c r="A352" s="23"/>
      <c r="B352" s="23"/>
      <c r="C352" s="23"/>
      <c r="D352" s="23"/>
      <c r="E352" s="23"/>
      <c r="F352" s="23"/>
      <c r="G352" s="23"/>
      <c r="H352" s="23"/>
      <c r="I352" s="80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</row>
    <row r="353" ht="46.5" customHeight="1">
      <c r="A353" s="23"/>
      <c r="B353" s="23"/>
      <c r="C353" s="23"/>
      <c r="D353" s="23"/>
      <c r="E353" s="23"/>
      <c r="F353" s="23"/>
      <c r="G353" s="23"/>
      <c r="H353" s="23"/>
      <c r="I353" s="80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</row>
    <row r="354" ht="46.5" customHeight="1">
      <c r="A354" s="23"/>
      <c r="B354" s="23"/>
      <c r="C354" s="23"/>
      <c r="D354" s="23"/>
      <c r="E354" s="23"/>
      <c r="F354" s="23"/>
      <c r="G354" s="23"/>
      <c r="H354" s="23"/>
      <c r="I354" s="80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</row>
    <row r="355" ht="46.5" customHeight="1">
      <c r="A355" s="23"/>
      <c r="B355" s="23"/>
      <c r="C355" s="23"/>
      <c r="D355" s="23"/>
      <c r="E355" s="23"/>
      <c r="F355" s="23"/>
      <c r="G355" s="23"/>
      <c r="H355" s="23"/>
      <c r="I355" s="80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</row>
    <row r="356" ht="46.5" customHeight="1">
      <c r="A356" s="23"/>
      <c r="B356" s="23"/>
      <c r="C356" s="23"/>
      <c r="D356" s="23"/>
      <c r="E356" s="23"/>
      <c r="F356" s="23"/>
      <c r="G356" s="23"/>
      <c r="H356" s="23"/>
      <c r="I356" s="80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</row>
    <row r="357" ht="46.5" customHeight="1">
      <c r="A357" s="23"/>
      <c r="B357" s="23"/>
      <c r="C357" s="23"/>
      <c r="D357" s="23"/>
      <c r="E357" s="23"/>
      <c r="F357" s="23"/>
      <c r="G357" s="23"/>
      <c r="H357" s="23"/>
      <c r="I357" s="80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</row>
    <row r="358" ht="46.5" customHeight="1">
      <c r="A358" s="23"/>
      <c r="B358" s="23"/>
      <c r="C358" s="23"/>
      <c r="D358" s="23"/>
      <c r="E358" s="23"/>
      <c r="F358" s="23"/>
      <c r="G358" s="23"/>
      <c r="H358" s="23"/>
      <c r="I358" s="80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</row>
    <row r="359" ht="46.5" customHeight="1">
      <c r="A359" s="23"/>
      <c r="B359" s="23"/>
      <c r="C359" s="23"/>
      <c r="D359" s="23"/>
      <c r="E359" s="23"/>
      <c r="F359" s="23"/>
      <c r="G359" s="23"/>
      <c r="H359" s="23"/>
      <c r="I359" s="80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</row>
    <row r="360" ht="46.5" customHeight="1">
      <c r="A360" s="23"/>
      <c r="B360" s="23"/>
      <c r="C360" s="23"/>
      <c r="D360" s="23"/>
      <c r="E360" s="23"/>
      <c r="F360" s="23"/>
      <c r="G360" s="23"/>
      <c r="H360" s="23"/>
      <c r="I360" s="80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</row>
    <row r="361" ht="46.5" customHeight="1">
      <c r="A361" s="23"/>
      <c r="B361" s="23"/>
      <c r="C361" s="23"/>
      <c r="D361" s="23"/>
      <c r="E361" s="23"/>
      <c r="F361" s="23"/>
      <c r="G361" s="23"/>
      <c r="H361" s="23"/>
      <c r="I361" s="80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</row>
    <row r="362" ht="46.5" customHeight="1">
      <c r="A362" s="23"/>
      <c r="B362" s="23"/>
      <c r="C362" s="23"/>
      <c r="D362" s="23"/>
      <c r="E362" s="23"/>
      <c r="F362" s="23"/>
      <c r="G362" s="23"/>
      <c r="H362" s="23"/>
      <c r="I362" s="80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</row>
    <row r="363" ht="46.5" customHeight="1">
      <c r="A363" s="23"/>
      <c r="B363" s="23"/>
      <c r="C363" s="23"/>
      <c r="D363" s="23"/>
      <c r="E363" s="23"/>
      <c r="F363" s="23"/>
      <c r="G363" s="23"/>
      <c r="H363" s="23"/>
      <c r="I363" s="80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</row>
    <row r="364" ht="46.5" customHeight="1">
      <c r="A364" s="23"/>
      <c r="B364" s="23"/>
      <c r="C364" s="23"/>
      <c r="D364" s="23"/>
      <c r="E364" s="23"/>
      <c r="F364" s="23"/>
      <c r="G364" s="23"/>
      <c r="H364" s="23"/>
      <c r="I364" s="80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</row>
    <row r="365" ht="46.5" customHeight="1">
      <c r="A365" s="23"/>
      <c r="B365" s="23"/>
      <c r="C365" s="23"/>
      <c r="D365" s="23"/>
      <c r="E365" s="23"/>
      <c r="F365" s="23"/>
      <c r="G365" s="23"/>
      <c r="H365" s="23"/>
      <c r="I365" s="80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</row>
    <row r="366" ht="46.5" customHeight="1">
      <c r="A366" s="23"/>
      <c r="B366" s="23"/>
      <c r="C366" s="23"/>
      <c r="D366" s="23"/>
      <c r="E366" s="23"/>
      <c r="F366" s="23"/>
      <c r="G366" s="23"/>
      <c r="H366" s="23"/>
      <c r="I366" s="80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</row>
    <row r="367" ht="46.5" customHeight="1">
      <c r="A367" s="23"/>
      <c r="B367" s="23"/>
      <c r="C367" s="23"/>
      <c r="D367" s="23"/>
      <c r="E367" s="23"/>
      <c r="F367" s="23"/>
      <c r="G367" s="23"/>
      <c r="H367" s="23"/>
      <c r="I367" s="80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</row>
    <row r="368" ht="46.5" customHeight="1">
      <c r="A368" s="23"/>
      <c r="B368" s="23"/>
      <c r="C368" s="23"/>
      <c r="D368" s="23"/>
      <c r="E368" s="23"/>
      <c r="F368" s="23"/>
      <c r="G368" s="23"/>
      <c r="H368" s="23"/>
      <c r="I368" s="80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</row>
    <row r="369" ht="46.5" customHeight="1">
      <c r="A369" s="23"/>
      <c r="B369" s="23"/>
      <c r="C369" s="23"/>
      <c r="D369" s="23"/>
      <c r="E369" s="23"/>
      <c r="F369" s="23"/>
      <c r="G369" s="23"/>
      <c r="H369" s="23"/>
      <c r="I369" s="80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</row>
    <row r="370" ht="46.5" customHeight="1">
      <c r="A370" s="23"/>
      <c r="B370" s="23"/>
      <c r="C370" s="23"/>
      <c r="D370" s="23"/>
      <c r="E370" s="23"/>
      <c r="F370" s="23"/>
      <c r="G370" s="23"/>
      <c r="H370" s="23"/>
      <c r="I370" s="80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</row>
    <row r="371" ht="46.5" customHeight="1">
      <c r="A371" s="23"/>
      <c r="B371" s="23"/>
      <c r="C371" s="23"/>
      <c r="D371" s="23"/>
      <c r="E371" s="23"/>
      <c r="F371" s="23"/>
      <c r="G371" s="23"/>
      <c r="H371" s="23"/>
      <c r="I371" s="80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</row>
    <row r="372" ht="46.5" customHeight="1">
      <c r="A372" s="23"/>
      <c r="B372" s="23"/>
      <c r="C372" s="23"/>
      <c r="D372" s="23"/>
      <c r="E372" s="23"/>
      <c r="F372" s="23"/>
      <c r="G372" s="23"/>
      <c r="H372" s="23"/>
      <c r="I372" s="80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</row>
    <row r="373" ht="46.5" customHeight="1">
      <c r="A373" s="23"/>
      <c r="B373" s="23"/>
      <c r="C373" s="23"/>
      <c r="D373" s="23"/>
      <c r="E373" s="23"/>
      <c r="F373" s="23"/>
      <c r="G373" s="23"/>
      <c r="H373" s="23"/>
      <c r="I373" s="80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</row>
    <row r="374" ht="46.5" customHeight="1">
      <c r="A374" s="23"/>
      <c r="B374" s="23"/>
      <c r="C374" s="23"/>
      <c r="D374" s="23"/>
      <c r="E374" s="23"/>
      <c r="F374" s="23"/>
      <c r="G374" s="23"/>
      <c r="H374" s="23"/>
      <c r="I374" s="80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</row>
    <row r="375" ht="46.5" customHeight="1">
      <c r="A375" s="23"/>
      <c r="B375" s="23"/>
      <c r="C375" s="23"/>
      <c r="D375" s="23"/>
      <c r="E375" s="23"/>
      <c r="F375" s="23"/>
      <c r="G375" s="23"/>
      <c r="H375" s="23"/>
      <c r="I375" s="80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</row>
    <row r="376" ht="46.5" customHeight="1">
      <c r="A376" s="23"/>
      <c r="B376" s="23"/>
      <c r="C376" s="23"/>
      <c r="D376" s="23"/>
      <c r="E376" s="23"/>
      <c r="F376" s="23"/>
      <c r="G376" s="23"/>
      <c r="H376" s="23"/>
      <c r="I376" s="80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</row>
    <row r="377" ht="46.5" customHeight="1">
      <c r="A377" s="23"/>
      <c r="B377" s="23"/>
      <c r="C377" s="23"/>
      <c r="D377" s="23"/>
      <c r="E377" s="23"/>
      <c r="F377" s="23"/>
      <c r="G377" s="23"/>
      <c r="H377" s="23"/>
      <c r="I377" s="80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</row>
    <row r="378" ht="46.5" customHeight="1">
      <c r="A378" s="23"/>
      <c r="B378" s="23"/>
      <c r="C378" s="23"/>
      <c r="D378" s="23"/>
      <c r="E378" s="23"/>
      <c r="F378" s="23"/>
      <c r="G378" s="23"/>
      <c r="H378" s="23"/>
      <c r="I378" s="80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</row>
    <row r="379" ht="46.5" customHeight="1">
      <c r="A379" s="23"/>
      <c r="B379" s="23"/>
      <c r="C379" s="23"/>
      <c r="D379" s="23"/>
      <c r="E379" s="23"/>
      <c r="F379" s="23"/>
      <c r="G379" s="23"/>
      <c r="H379" s="23"/>
      <c r="I379" s="80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</row>
    <row r="380" ht="46.5" customHeight="1">
      <c r="A380" s="23"/>
      <c r="B380" s="23"/>
      <c r="C380" s="23"/>
      <c r="D380" s="23"/>
      <c r="E380" s="23"/>
      <c r="F380" s="23"/>
      <c r="G380" s="23"/>
      <c r="H380" s="23"/>
      <c r="I380" s="80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</row>
    <row r="381" ht="46.5" customHeight="1">
      <c r="A381" s="23"/>
      <c r="B381" s="23"/>
      <c r="C381" s="23"/>
      <c r="D381" s="23"/>
      <c r="E381" s="23"/>
      <c r="F381" s="23"/>
      <c r="G381" s="23"/>
      <c r="H381" s="23"/>
      <c r="I381" s="80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</row>
    <row r="382" ht="46.5" customHeight="1">
      <c r="A382" s="23"/>
      <c r="B382" s="23"/>
      <c r="C382" s="23"/>
      <c r="D382" s="23"/>
      <c r="E382" s="23"/>
      <c r="F382" s="23"/>
      <c r="G382" s="23"/>
      <c r="H382" s="23"/>
      <c r="I382" s="80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</row>
    <row r="383" ht="46.5" customHeight="1">
      <c r="A383" s="23"/>
      <c r="B383" s="23"/>
      <c r="C383" s="23"/>
      <c r="D383" s="23"/>
      <c r="E383" s="23"/>
      <c r="F383" s="23"/>
      <c r="G383" s="23"/>
      <c r="H383" s="23"/>
      <c r="I383" s="80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</row>
    <row r="384" ht="46.5" customHeight="1">
      <c r="A384" s="23"/>
      <c r="B384" s="23"/>
      <c r="C384" s="23"/>
      <c r="D384" s="23"/>
      <c r="E384" s="23"/>
      <c r="F384" s="23"/>
      <c r="G384" s="23"/>
      <c r="H384" s="23"/>
      <c r="I384" s="80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</row>
    <row r="385" ht="46.5" customHeight="1">
      <c r="A385" s="23"/>
      <c r="B385" s="23"/>
      <c r="C385" s="23"/>
      <c r="D385" s="23"/>
      <c r="E385" s="23"/>
      <c r="F385" s="23"/>
      <c r="G385" s="23"/>
      <c r="H385" s="23"/>
      <c r="I385" s="80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</row>
    <row r="386" ht="46.5" customHeight="1">
      <c r="A386" s="23"/>
      <c r="B386" s="23"/>
      <c r="C386" s="23"/>
      <c r="D386" s="23"/>
      <c r="E386" s="23"/>
      <c r="F386" s="23"/>
      <c r="G386" s="23"/>
      <c r="H386" s="23"/>
      <c r="I386" s="80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</row>
    <row r="387" ht="46.5" customHeight="1">
      <c r="A387" s="23"/>
      <c r="B387" s="23"/>
      <c r="C387" s="23"/>
      <c r="D387" s="23"/>
      <c r="E387" s="23"/>
      <c r="F387" s="23"/>
      <c r="G387" s="23"/>
      <c r="H387" s="23"/>
      <c r="I387" s="80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</row>
    <row r="388" ht="46.5" customHeight="1">
      <c r="A388" s="23"/>
      <c r="B388" s="23"/>
      <c r="C388" s="23"/>
      <c r="D388" s="23"/>
      <c r="E388" s="23"/>
      <c r="F388" s="23"/>
      <c r="G388" s="23"/>
      <c r="H388" s="23"/>
      <c r="I388" s="80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</row>
    <row r="389" ht="46.5" customHeight="1">
      <c r="A389" s="23"/>
      <c r="B389" s="23"/>
      <c r="C389" s="23"/>
      <c r="D389" s="23"/>
      <c r="E389" s="23"/>
      <c r="F389" s="23"/>
      <c r="G389" s="23"/>
      <c r="H389" s="23"/>
      <c r="I389" s="80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</row>
    <row r="390" ht="46.5" customHeight="1">
      <c r="A390" s="23"/>
      <c r="B390" s="23"/>
      <c r="C390" s="23"/>
      <c r="D390" s="23"/>
      <c r="E390" s="23"/>
      <c r="F390" s="23"/>
      <c r="G390" s="23"/>
      <c r="H390" s="23"/>
      <c r="I390" s="80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</row>
    <row r="391" ht="46.5" customHeight="1">
      <c r="A391" s="23"/>
      <c r="B391" s="23"/>
      <c r="C391" s="23"/>
      <c r="D391" s="23"/>
      <c r="E391" s="23"/>
      <c r="F391" s="23"/>
      <c r="G391" s="23"/>
      <c r="H391" s="23"/>
      <c r="I391" s="80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</row>
    <row r="392" ht="46.5" customHeight="1">
      <c r="A392" s="23"/>
      <c r="B392" s="23"/>
      <c r="C392" s="23"/>
      <c r="D392" s="23"/>
      <c r="E392" s="23"/>
      <c r="F392" s="23"/>
      <c r="G392" s="23"/>
      <c r="H392" s="23"/>
      <c r="I392" s="80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</row>
    <row r="393" ht="46.5" customHeight="1">
      <c r="A393" s="23"/>
      <c r="B393" s="23"/>
      <c r="C393" s="23"/>
      <c r="D393" s="23"/>
      <c r="E393" s="23"/>
      <c r="F393" s="23"/>
      <c r="G393" s="23"/>
      <c r="H393" s="23"/>
      <c r="I393" s="80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</row>
    <row r="394" ht="46.5" customHeight="1">
      <c r="A394" s="23"/>
      <c r="B394" s="23"/>
      <c r="C394" s="23"/>
      <c r="D394" s="23"/>
      <c r="E394" s="23"/>
      <c r="F394" s="23"/>
      <c r="G394" s="23"/>
      <c r="H394" s="23"/>
      <c r="I394" s="80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</row>
    <row r="395" ht="46.5" customHeight="1">
      <c r="A395" s="23"/>
      <c r="B395" s="23"/>
      <c r="C395" s="23"/>
      <c r="D395" s="23"/>
      <c r="E395" s="23"/>
      <c r="F395" s="23"/>
      <c r="G395" s="23"/>
      <c r="H395" s="23"/>
      <c r="I395" s="80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</row>
    <row r="396" ht="46.5" customHeight="1">
      <c r="A396" s="23"/>
      <c r="B396" s="23"/>
      <c r="C396" s="23"/>
      <c r="D396" s="23"/>
      <c r="E396" s="23"/>
      <c r="F396" s="23"/>
      <c r="G396" s="23"/>
      <c r="H396" s="23"/>
      <c r="I396" s="80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</row>
    <row r="397" ht="46.5" customHeight="1">
      <c r="A397" s="23"/>
      <c r="B397" s="23"/>
      <c r="C397" s="23"/>
      <c r="D397" s="23"/>
      <c r="E397" s="23"/>
      <c r="F397" s="23"/>
      <c r="G397" s="23"/>
      <c r="H397" s="23"/>
      <c r="I397" s="80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</row>
    <row r="398" ht="46.5" customHeight="1">
      <c r="A398" s="23"/>
      <c r="B398" s="23"/>
      <c r="C398" s="23"/>
      <c r="D398" s="23"/>
      <c r="E398" s="23"/>
      <c r="F398" s="23"/>
      <c r="G398" s="23"/>
      <c r="H398" s="23"/>
      <c r="I398" s="80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</row>
    <row r="399" ht="46.5" customHeight="1">
      <c r="A399" s="23"/>
      <c r="B399" s="23"/>
      <c r="C399" s="23"/>
      <c r="D399" s="23"/>
      <c r="E399" s="23"/>
      <c r="F399" s="23"/>
      <c r="G399" s="23"/>
      <c r="H399" s="23"/>
      <c r="I399" s="80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</row>
    <row r="400" ht="46.5" customHeight="1">
      <c r="A400" s="23"/>
      <c r="B400" s="23"/>
      <c r="C400" s="23"/>
      <c r="D400" s="23"/>
      <c r="E400" s="23"/>
      <c r="F400" s="23"/>
      <c r="G400" s="23"/>
      <c r="H400" s="23"/>
      <c r="I400" s="80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</row>
    <row r="401" ht="46.5" customHeight="1">
      <c r="A401" s="23"/>
      <c r="B401" s="23"/>
      <c r="C401" s="23"/>
      <c r="D401" s="23"/>
      <c r="E401" s="23"/>
      <c r="F401" s="23"/>
      <c r="G401" s="23"/>
      <c r="H401" s="23"/>
      <c r="I401" s="80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</row>
    <row r="402" ht="46.5" customHeight="1">
      <c r="A402" s="23"/>
      <c r="B402" s="23"/>
      <c r="C402" s="23"/>
      <c r="D402" s="23"/>
      <c r="E402" s="23"/>
      <c r="F402" s="23"/>
      <c r="G402" s="23"/>
      <c r="H402" s="23"/>
      <c r="I402" s="80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</row>
    <row r="403" ht="46.5" customHeight="1">
      <c r="A403" s="23"/>
      <c r="B403" s="23"/>
      <c r="C403" s="23"/>
      <c r="D403" s="23"/>
      <c r="E403" s="23"/>
      <c r="F403" s="23"/>
      <c r="G403" s="23"/>
      <c r="H403" s="23"/>
      <c r="I403" s="80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</row>
    <row r="404" ht="46.5" customHeight="1">
      <c r="A404" s="23"/>
      <c r="B404" s="23"/>
      <c r="C404" s="23"/>
      <c r="D404" s="23"/>
      <c r="E404" s="23"/>
      <c r="F404" s="23"/>
      <c r="G404" s="23"/>
      <c r="H404" s="23"/>
      <c r="I404" s="80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</row>
    <row r="405" ht="46.5" customHeight="1">
      <c r="A405" s="23"/>
      <c r="B405" s="23"/>
      <c r="C405" s="23"/>
      <c r="D405" s="23"/>
      <c r="E405" s="23"/>
      <c r="F405" s="23"/>
      <c r="G405" s="23"/>
      <c r="H405" s="23"/>
      <c r="I405" s="80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</row>
    <row r="406" ht="46.5" customHeight="1">
      <c r="A406" s="23"/>
      <c r="B406" s="23"/>
      <c r="C406" s="23"/>
      <c r="D406" s="23"/>
      <c r="E406" s="23"/>
      <c r="F406" s="23"/>
      <c r="G406" s="23"/>
      <c r="H406" s="23"/>
      <c r="I406" s="80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</row>
    <row r="407" ht="46.5" customHeight="1">
      <c r="A407" s="23"/>
      <c r="B407" s="23"/>
      <c r="C407" s="23"/>
      <c r="D407" s="23"/>
      <c r="E407" s="23"/>
      <c r="F407" s="23"/>
      <c r="G407" s="23"/>
      <c r="H407" s="23"/>
      <c r="I407" s="80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</row>
    <row r="408" ht="46.5" customHeight="1">
      <c r="A408" s="23"/>
      <c r="B408" s="23"/>
      <c r="C408" s="23"/>
      <c r="D408" s="23"/>
      <c r="E408" s="23"/>
      <c r="F408" s="23"/>
      <c r="G408" s="23"/>
      <c r="H408" s="23"/>
      <c r="I408" s="80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</row>
    <row r="409" ht="46.5" customHeight="1">
      <c r="A409" s="23"/>
      <c r="B409" s="23"/>
      <c r="C409" s="23"/>
      <c r="D409" s="23"/>
      <c r="E409" s="23"/>
      <c r="F409" s="23"/>
      <c r="G409" s="23"/>
      <c r="H409" s="23"/>
      <c r="I409" s="80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</row>
    <row r="410" ht="46.5" customHeight="1">
      <c r="A410" s="23"/>
      <c r="B410" s="23"/>
      <c r="C410" s="23"/>
      <c r="D410" s="23"/>
      <c r="E410" s="23"/>
      <c r="F410" s="23"/>
      <c r="G410" s="23"/>
      <c r="H410" s="23"/>
      <c r="I410" s="80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</row>
    <row r="411" ht="46.5" customHeight="1">
      <c r="A411" s="23"/>
      <c r="B411" s="23"/>
      <c r="C411" s="23"/>
      <c r="D411" s="23"/>
      <c r="E411" s="23"/>
      <c r="F411" s="23"/>
      <c r="G411" s="23"/>
      <c r="H411" s="23"/>
      <c r="I411" s="80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</row>
    <row r="412" ht="46.5" customHeight="1">
      <c r="A412" s="23"/>
      <c r="B412" s="23"/>
      <c r="C412" s="23"/>
      <c r="D412" s="23"/>
      <c r="E412" s="23"/>
      <c r="F412" s="23"/>
      <c r="G412" s="23"/>
      <c r="H412" s="23"/>
      <c r="I412" s="80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</row>
    <row r="413" ht="46.5" customHeight="1">
      <c r="A413" s="23"/>
      <c r="B413" s="23"/>
      <c r="C413" s="23"/>
      <c r="D413" s="23"/>
      <c r="E413" s="23"/>
      <c r="F413" s="23"/>
      <c r="G413" s="23"/>
      <c r="H413" s="23"/>
      <c r="I413" s="80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</row>
    <row r="414" ht="46.5" customHeight="1">
      <c r="A414" s="23"/>
      <c r="B414" s="23"/>
      <c r="C414" s="23"/>
      <c r="D414" s="23"/>
      <c r="E414" s="23"/>
      <c r="F414" s="23"/>
      <c r="G414" s="23"/>
      <c r="H414" s="23"/>
      <c r="I414" s="80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</row>
    <row r="415" ht="46.5" customHeight="1">
      <c r="A415" s="23"/>
      <c r="B415" s="23"/>
      <c r="C415" s="23"/>
      <c r="D415" s="23"/>
      <c r="E415" s="23"/>
      <c r="F415" s="23"/>
      <c r="G415" s="23"/>
      <c r="H415" s="23"/>
      <c r="I415" s="80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</row>
    <row r="416" ht="46.5" customHeight="1">
      <c r="A416" s="23"/>
      <c r="B416" s="23"/>
      <c r="C416" s="23"/>
      <c r="D416" s="23"/>
      <c r="E416" s="23"/>
      <c r="F416" s="23"/>
      <c r="G416" s="23"/>
      <c r="H416" s="23"/>
      <c r="I416" s="80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</row>
    <row r="417" ht="46.5" customHeight="1">
      <c r="A417" s="23"/>
      <c r="B417" s="23"/>
      <c r="C417" s="23"/>
      <c r="D417" s="23"/>
      <c r="E417" s="23"/>
      <c r="F417" s="23"/>
      <c r="G417" s="23"/>
      <c r="H417" s="23"/>
      <c r="I417" s="80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</row>
    <row r="418" ht="46.5" customHeight="1">
      <c r="A418" s="23"/>
      <c r="B418" s="23"/>
      <c r="C418" s="23"/>
      <c r="D418" s="23"/>
      <c r="E418" s="23"/>
      <c r="F418" s="23"/>
      <c r="G418" s="23"/>
      <c r="H418" s="23"/>
      <c r="I418" s="80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</row>
    <row r="419" ht="46.5" customHeight="1">
      <c r="A419" s="23"/>
      <c r="B419" s="23"/>
      <c r="C419" s="23"/>
      <c r="D419" s="23"/>
      <c r="E419" s="23"/>
      <c r="F419" s="23"/>
      <c r="G419" s="23"/>
      <c r="H419" s="23"/>
      <c r="I419" s="80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</row>
    <row r="420" ht="46.5" customHeight="1">
      <c r="A420" s="23"/>
      <c r="B420" s="23"/>
      <c r="C420" s="23"/>
      <c r="D420" s="23"/>
      <c r="E420" s="23"/>
      <c r="F420" s="23"/>
      <c r="G420" s="23"/>
      <c r="H420" s="23"/>
      <c r="I420" s="80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</row>
    <row r="421" ht="46.5" customHeight="1">
      <c r="A421" s="23"/>
      <c r="B421" s="23"/>
      <c r="C421" s="23"/>
      <c r="D421" s="23"/>
      <c r="E421" s="23"/>
      <c r="F421" s="23"/>
      <c r="G421" s="23"/>
      <c r="H421" s="23"/>
      <c r="I421" s="80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</row>
    <row r="422" ht="46.5" customHeight="1">
      <c r="A422" s="23"/>
      <c r="B422" s="23"/>
      <c r="C422" s="23"/>
      <c r="D422" s="23"/>
      <c r="E422" s="23"/>
      <c r="F422" s="23"/>
      <c r="G422" s="23"/>
      <c r="H422" s="23"/>
      <c r="I422" s="80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</row>
    <row r="423" ht="46.5" customHeight="1">
      <c r="A423" s="23"/>
      <c r="B423" s="23"/>
      <c r="C423" s="23"/>
      <c r="D423" s="23"/>
      <c r="E423" s="23"/>
      <c r="F423" s="23"/>
      <c r="G423" s="23"/>
      <c r="H423" s="23"/>
      <c r="I423" s="80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</row>
    <row r="424" ht="46.5" customHeight="1">
      <c r="A424" s="23"/>
      <c r="B424" s="23"/>
      <c r="C424" s="23"/>
      <c r="D424" s="23"/>
      <c r="E424" s="23"/>
      <c r="F424" s="23"/>
      <c r="G424" s="23"/>
      <c r="H424" s="23"/>
      <c r="I424" s="80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</row>
    <row r="425" ht="46.5" customHeight="1">
      <c r="A425" s="23"/>
      <c r="B425" s="23"/>
      <c r="C425" s="23"/>
      <c r="D425" s="23"/>
      <c r="E425" s="23"/>
      <c r="F425" s="23"/>
      <c r="G425" s="23"/>
      <c r="H425" s="23"/>
      <c r="I425" s="80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</row>
    <row r="426" ht="46.5" customHeight="1">
      <c r="A426" s="23"/>
      <c r="B426" s="23"/>
      <c r="C426" s="23"/>
      <c r="D426" s="23"/>
      <c r="E426" s="23"/>
      <c r="F426" s="23"/>
      <c r="G426" s="23"/>
      <c r="H426" s="23"/>
      <c r="I426" s="80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</row>
    <row r="427" ht="46.5" customHeight="1">
      <c r="A427" s="23"/>
      <c r="B427" s="23"/>
      <c r="C427" s="23"/>
      <c r="D427" s="23"/>
      <c r="E427" s="23"/>
      <c r="F427" s="23"/>
      <c r="G427" s="23"/>
      <c r="H427" s="23"/>
      <c r="I427" s="80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</row>
    <row r="428" ht="46.5" customHeight="1">
      <c r="A428" s="23"/>
      <c r="B428" s="23"/>
      <c r="C428" s="23"/>
      <c r="D428" s="23"/>
      <c r="E428" s="23"/>
      <c r="F428" s="23"/>
      <c r="G428" s="23"/>
      <c r="H428" s="23"/>
      <c r="I428" s="80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</row>
    <row r="429" ht="46.5" customHeight="1">
      <c r="A429" s="23"/>
      <c r="B429" s="23"/>
      <c r="C429" s="23"/>
      <c r="D429" s="23"/>
      <c r="E429" s="23"/>
      <c r="F429" s="23"/>
      <c r="G429" s="23"/>
      <c r="H429" s="23"/>
      <c r="I429" s="80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</row>
    <row r="430" ht="46.5" customHeight="1">
      <c r="A430" s="23"/>
      <c r="B430" s="23"/>
      <c r="C430" s="23"/>
      <c r="D430" s="23"/>
      <c r="E430" s="23"/>
      <c r="F430" s="23"/>
      <c r="G430" s="23"/>
      <c r="H430" s="23"/>
      <c r="I430" s="80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</row>
    <row r="431" ht="46.5" customHeight="1">
      <c r="A431" s="23"/>
      <c r="B431" s="23"/>
      <c r="C431" s="23"/>
      <c r="D431" s="23"/>
      <c r="E431" s="23"/>
      <c r="F431" s="23"/>
      <c r="G431" s="23"/>
      <c r="H431" s="23"/>
      <c r="I431" s="80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</row>
    <row r="432" ht="46.5" customHeight="1">
      <c r="A432" s="23"/>
      <c r="B432" s="23"/>
      <c r="C432" s="23"/>
      <c r="D432" s="23"/>
      <c r="E432" s="23"/>
      <c r="F432" s="23"/>
      <c r="G432" s="23"/>
      <c r="H432" s="23"/>
      <c r="I432" s="80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</row>
    <row r="433" ht="46.5" customHeight="1">
      <c r="A433" s="23"/>
      <c r="B433" s="23"/>
      <c r="C433" s="23"/>
      <c r="D433" s="23"/>
      <c r="E433" s="23"/>
      <c r="F433" s="23"/>
      <c r="G433" s="23"/>
      <c r="H433" s="23"/>
      <c r="I433" s="80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</row>
    <row r="434" ht="46.5" customHeight="1">
      <c r="A434" s="23"/>
      <c r="B434" s="23"/>
      <c r="C434" s="23"/>
      <c r="D434" s="23"/>
      <c r="E434" s="23"/>
      <c r="F434" s="23"/>
      <c r="G434" s="23"/>
      <c r="H434" s="23"/>
      <c r="I434" s="80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</row>
    <row r="435" ht="46.5" customHeight="1">
      <c r="A435" s="23"/>
      <c r="B435" s="23"/>
      <c r="C435" s="23"/>
      <c r="D435" s="23"/>
      <c r="E435" s="23"/>
      <c r="F435" s="23"/>
      <c r="G435" s="23"/>
      <c r="H435" s="23"/>
      <c r="I435" s="80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</row>
    <row r="436" ht="46.5" customHeight="1">
      <c r="A436" s="23"/>
      <c r="B436" s="23"/>
      <c r="C436" s="23"/>
      <c r="D436" s="23"/>
      <c r="E436" s="23"/>
      <c r="F436" s="23"/>
      <c r="G436" s="23"/>
      <c r="H436" s="23"/>
      <c r="I436" s="80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</row>
    <row r="437" ht="46.5" customHeight="1">
      <c r="A437" s="23"/>
      <c r="B437" s="23"/>
      <c r="C437" s="23"/>
      <c r="D437" s="23"/>
      <c r="E437" s="23"/>
      <c r="F437" s="23"/>
      <c r="G437" s="23"/>
      <c r="H437" s="23"/>
      <c r="I437" s="80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</row>
    <row r="438" ht="46.5" customHeight="1">
      <c r="A438" s="23"/>
      <c r="B438" s="23"/>
      <c r="C438" s="23"/>
      <c r="D438" s="23"/>
      <c r="E438" s="23"/>
      <c r="F438" s="23"/>
      <c r="G438" s="23"/>
      <c r="H438" s="23"/>
      <c r="I438" s="80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</row>
    <row r="439" ht="46.5" customHeight="1">
      <c r="A439" s="23"/>
      <c r="B439" s="23"/>
      <c r="C439" s="23"/>
      <c r="D439" s="23"/>
      <c r="E439" s="23"/>
      <c r="F439" s="23"/>
      <c r="G439" s="23"/>
      <c r="H439" s="23"/>
      <c r="I439" s="80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</row>
    <row r="440" ht="46.5" customHeight="1">
      <c r="A440" s="23"/>
      <c r="B440" s="23"/>
      <c r="C440" s="23"/>
      <c r="D440" s="23"/>
      <c r="E440" s="23"/>
      <c r="F440" s="23"/>
      <c r="G440" s="23"/>
      <c r="H440" s="23"/>
      <c r="I440" s="80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</row>
    <row r="441" ht="46.5" customHeight="1">
      <c r="A441" s="23"/>
      <c r="B441" s="23"/>
      <c r="C441" s="23"/>
      <c r="D441" s="23"/>
      <c r="E441" s="23"/>
      <c r="F441" s="23"/>
      <c r="G441" s="23"/>
      <c r="H441" s="23"/>
      <c r="I441" s="80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</row>
    <row r="442" ht="46.5" customHeight="1">
      <c r="A442" s="23"/>
      <c r="B442" s="23"/>
      <c r="C442" s="23"/>
      <c r="D442" s="23"/>
      <c r="E442" s="23"/>
      <c r="F442" s="23"/>
      <c r="G442" s="23"/>
      <c r="H442" s="23"/>
      <c r="I442" s="80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</row>
    <row r="443" ht="46.5" customHeight="1">
      <c r="A443" s="23"/>
      <c r="B443" s="23"/>
      <c r="C443" s="23"/>
      <c r="D443" s="23"/>
      <c r="E443" s="23"/>
      <c r="F443" s="23"/>
      <c r="G443" s="23"/>
      <c r="H443" s="23"/>
      <c r="I443" s="80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</row>
    <row r="444" ht="46.5" customHeight="1">
      <c r="A444" s="23"/>
      <c r="B444" s="23"/>
      <c r="C444" s="23"/>
      <c r="D444" s="23"/>
      <c r="E444" s="23"/>
      <c r="F444" s="23"/>
      <c r="G444" s="23"/>
      <c r="H444" s="23"/>
      <c r="I444" s="80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</row>
    <row r="445" ht="46.5" customHeight="1">
      <c r="A445" s="23"/>
      <c r="B445" s="23"/>
      <c r="C445" s="23"/>
      <c r="D445" s="23"/>
      <c r="E445" s="23"/>
      <c r="F445" s="23"/>
      <c r="G445" s="23"/>
      <c r="H445" s="23"/>
      <c r="I445" s="80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</row>
    <row r="446" ht="46.5" customHeight="1">
      <c r="A446" s="23"/>
      <c r="B446" s="23"/>
      <c r="C446" s="23"/>
      <c r="D446" s="23"/>
      <c r="E446" s="23"/>
      <c r="F446" s="23"/>
      <c r="G446" s="23"/>
      <c r="H446" s="23"/>
      <c r="I446" s="80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</row>
    <row r="447" ht="46.5" customHeight="1">
      <c r="A447" s="23"/>
      <c r="B447" s="23"/>
      <c r="C447" s="23"/>
      <c r="D447" s="23"/>
      <c r="E447" s="23"/>
      <c r="F447" s="23"/>
      <c r="G447" s="23"/>
      <c r="H447" s="23"/>
      <c r="I447" s="80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</row>
    <row r="448" ht="46.5" customHeight="1">
      <c r="A448" s="23"/>
      <c r="B448" s="23"/>
      <c r="C448" s="23"/>
      <c r="D448" s="23"/>
      <c r="E448" s="23"/>
      <c r="F448" s="23"/>
      <c r="G448" s="23"/>
      <c r="H448" s="23"/>
      <c r="I448" s="80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</row>
    <row r="449" ht="46.5" customHeight="1">
      <c r="A449" s="23"/>
      <c r="B449" s="23"/>
      <c r="C449" s="23"/>
      <c r="D449" s="23"/>
      <c r="E449" s="23"/>
      <c r="F449" s="23"/>
      <c r="G449" s="23"/>
      <c r="H449" s="23"/>
      <c r="I449" s="80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</row>
    <row r="450" ht="46.5" customHeight="1">
      <c r="A450" s="23"/>
      <c r="B450" s="23"/>
      <c r="C450" s="23"/>
      <c r="D450" s="23"/>
      <c r="E450" s="23"/>
      <c r="F450" s="23"/>
      <c r="G450" s="23"/>
      <c r="H450" s="23"/>
      <c r="I450" s="80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</row>
    <row r="451" ht="46.5" customHeight="1">
      <c r="A451" s="23"/>
      <c r="B451" s="23"/>
      <c r="C451" s="23"/>
      <c r="D451" s="23"/>
      <c r="E451" s="23"/>
      <c r="F451" s="23"/>
      <c r="G451" s="23"/>
      <c r="H451" s="23"/>
      <c r="I451" s="80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</row>
    <row r="452" ht="46.5" customHeight="1">
      <c r="A452" s="23"/>
      <c r="B452" s="23"/>
      <c r="C452" s="23"/>
      <c r="D452" s="23"/>
      <c r="E452" s="23"/>
      <c r="F452" s="23"/>
      <c r="G452" s="23"/>
      <c r="H452" s="23"/>
      <c r="I452" s="80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</row>
    <row r="453" ht="46.5" customHeight="1">
      <c r="A453" s="23"/>
      <c r="B453" s="23"/>
      <c r="C453" s="23"/>
      <c r="D453" s="23"/>
      <c r="E453" s="23"/>
      <c r="F453" s="23"/>
      <c r="G453" s="23"/>
      <c r="H453" s="23"/>
      <c r="I453" s="80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</row>
    <row r="454" ht="46.5" customHeight="1">
      <c r="A454" s="23"/>
      <c r="B454" s="23"/>
      <c r="C454" s="23"/>
      <c r="D454" s="23"/>
      <c r="E454" s="23"/>
      <c r="F454" s="23"/>
      <c r="G454" s="23"/>
      <c r="H454" s="23"/>
      <c r="I454" s="80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</row>
    <row r="455" ht="46.5" customHeight="1">
      <c r="A455" s="23"/>
      <c r="B455" s="23"/>
      <c r="C455" s="23"/>
      <c r="D455" s="23"/>
      <c r="E455" s="23"/>
      <c r="F455" s="23"/>
      <c r="G455" s="23"/>
      <c r="H455" s="23"/>
      <c r="I455" s="80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</row>
    <row r="456" ht="46.5" customHeight="1">
      <c r="A456" s="23"/>
      <c r="B456" s="23"/>
      <c r="C456" s="23"/>
      <c r="D456" s="23"/>
      <c r="E456" s="23"/>
      <c r="F456" s="23"/>
      <c r="G456" s="23"/>
      <c r="H456" s="23"/>
      <c r="I456" s="80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</row>
    <row r="457" ht="46.5" customHeight="1">
      <c r="A457" s="23"/>
      <c r="B457" s="23"/>
      <c r="C457" s="23"/>
      <c r="D457" s="23"/>
      <c r="E457" s="23"/>
      <c r="F457" s="23"/>
      <c r="G457" s="23"/>
      <c r="H457" s="23"/>
      <c r="I457" s="80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</row>
    <row r="458" ht="46.5" customHeight="1">
      <c r="A458" s="23"/>
      <c r="B458" s="23"/>
      <c r="C458" s="23"/>
      <c r="D458" s="23"/>
      <c r="E458" s="23"/>
      <c r="F458" s="23"/>
      <c r="G458" s="23"/>
      <c r="H458" s="23"/>
      <c r="I458" s="80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</row>
    <row r="459" ht="46.5" customHeight="1">
      <c r="A459" s="23"/>
      <c r="B459" s="23"/>
      <c r="C459" s="23"/>
      <c r="D459" s="23"/>
      <c r="E459" s="23"/>
      <c r="F459" s="23"/>
      <c r="G459" s="23"/>
      <c r="H459" s="23"/>
      <c r="I459" s="80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</row>
    <row r="460" ht="46.5" customHeight="1">
      <c r="A460" s="23"/>
      <c r="B460" s="23"/>
      <c r="C460" s="23"/>
      <c r="D460" s="23"/>
      <c r="E460" s="23"/>
      <c r="F460" s="23"/>
      <c r="G460" s="23"/>
      <c r="H460" s="23"/>
      <c r="I460" s="80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</row>
    <row r="461" ht="46.5" customHeight="1">
      <c r="A461" s="23"/>
      <c r="B461" s="23"/>
      <c r="C461" s="23"/>
      <c r="D461" s="23"/>
      <c r="E461" s="23"/>
      <c r="F461" s="23"/>
      <c r="G461" s="23"/>
      <c r="H461" s="23"/>
      <c r="I461" s="80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</row>
    <row r="462" ht="46.5" customHeight="1">
      <c r="A462" s="23"/>
      <c r="B462" s="23"/>
      <c r="C462" s="23"/>
      <c r="D462" s="23"/>
      <c r="E462" s="23"/>
      <c r="F462" s="23"/>
      <c r="G462" s="23"/>
      <c r="H462" s="23"/>
      <c r="I462" s="80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</row>
    <row r="463" ht="46.5" customHeight="1">
      <c r="A463" s="23"/>
      <c r="B463" s="23"/>
      <c r="C463" s="23"/>
      <c r="D463" s="23"/>
      <c r="E463" s="23"/>
      <c r="F463" s="23"/>
      <c r="G463" s="23"/>
      <c r="H463" s="23"/>
      <c r="I463" s="80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</row>
    <row r="464" ht="46.5" customHeight="1">
      <c r="A464" s="23"/>
      <c r="B464" s="23"/>
      <c r="C464" s="23"/>
      <c r="D464" s="23"/>
      <c r="E464" s="23"/>
      <c r="F464" s="23"/>
      <c r="G464" s="23"/>
      <c r="H464" s="23"/>
      <c r="I464" s="80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</row>
    <row r="465" ht="46.5" customHeight="1">
      <c r="A465" s="23"/>
      <c r="B465" s="23"/>
      <c r="C465" s="23"/>
      <c r="D465" s="23"/>
      <c r="E465" s="23"/>
      <c r="F465" s="23"/>
      <c r="G465" s="23"/>
      <c r="H465" s="23"/>
      <c r="I465" s="80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</row>
    <row r="466" ht="46.5" customHeight="1">
      <c r="A466" s="23"/>
      <c r="B466" s="23"/>
      <c r="C466" s="23"/>
      <c r="D466" s="23"/>
      <c r="E466" s="23"/>
      <c r="F466" s="23"/>
      <c r="G466" s="23"/>
      <c r="H466" s="23"/>
      <c r="I466" s="80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</row>
    <row r="467" ht="46.5" customHeight="1">
      <c r="A467" s="23"/>
      <c r="B467" s="23"/>
      <c r="C467" s="23"/>
      <c r="D467" s="23"/>
      <c r="E467" s="23"/>
      <c r="F467" s="23"/>
      <c r="G467" s="23"/>
      <c r="H467" s="23"/>
      <c r="I467" s="80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</row>
    <row r="468" ht="46.5" customHeight="1">
      <c r="A468" s="23"/>
      <c r="B468" s="23"/>
      <c r="C468" s="23"/>
      <c r="D468" s="23"/>
      <c r="E468" s="23"/>
      <c r="F468" s="23"/>
      <c r="G468" s="23"/>
      <c r="H468" s="23"/>
      <c r="I468" s="80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</row>
    <row r="469" ht="46.5" customHeight="1">
      <c r="A469" s="23"/>
      <c r="B469" s="23"/>
      <c r="C469" s="23"/>
      <c r="D469" s="23"/>
      <c r="E469" s="23"/>
      <c r="F469" s="23"/>
      <c r="G469" s="23"/>
      <c r="H469" s="23"/>
      <c r="I469" s="80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</row>
    <row r="470" ht="46.5" customHeight="1">
      <c r="A470" s="23"/>
      <c r="B470" s="23"/>
      <c r="C470" s="23"/>
      <c r="D470" s="23"/>
      <c r="E470" s="23"/>
      <c r="F470" s="23"/>
      <c r="G470" s="23"/>
      <c r="H470" s="23"/>
      <c r="I470" s="80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</row>
    <row r="471" ht="46.5" customHeight="1">
      <c r="A471" s="23"/>
      <c r="B471" s="23"/>
      <c r="C471" s="23"/>
      <c r="D471" s="23"/>
      <c r="E471" s="23"/>
      <c r="F471" s="23"/>
      <c r="G471" s="23"/>
      <c r="H471" s="23"/>
      <c r="I471" s="80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</row>
    <row r="472" ht="46.5" customHeight="1">
      <c r="A472" s="23"/>
      <c r="B472" s="23"/>
      <c r="C472" s="23"/>
      <c r="D472" s="23"/>
      <c r="E472" s="23"/>
      <c r="F472" s="23"/>
      <c r="G472" s="23"/>
      <c r="H472" s="23"/>
      <c r="I472" s="80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</row>
    <row r="473" ht="46.5" customHeight="1">
      <c r="A473" s="23"/>
      <c r="B473" s="23"/>
      <c r="C473" s="23"/>
      <c r="D473" s="23"/>
      <c r="E473" s="23"/>
      <c r="F473" s="23"/>
      <c r="G473" s="23"/>
      <c r="H473" s="23"/>
      <c r="I473" s="80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</row>
    <row r="474" ht="46.5" customHeight="1">
      <c r="A474" s="23"/>
      <c r="B474" s="23"/>
      <c r="C474" s="23"/>
      <c r="D474" s="23"/>
      <c r="E474" s="23"/>
      <c r="F474" s="23"/>
      <c r="G474" s="23"/>
      <c r="H474" s="23"/>
      <c r="I474" s="80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</row>
    <row r="475" ht="46.5" customHeight="1">
      <c r="A475" s="23"/>
      <c r="B475" s="23"/>
      <c r="C475" s="23"/>
      <c r="D475" s="23"/>
      <c r="E475" s="23"/>
      <c r="F475" s="23"/>
      <c r="G475" s="23"/>
      <c r="H475" s="23"/>
      <c r="I475" s="80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</row>
    <row r="476" ht="46.5" customHeight="1">
      <c r="A476" s="23"/>
      <c r="B476" s="23"/>
      <c r="C476" s="23"/>
      <c r="D476" s="23"/>
      <c r="E476" s="23"/>
      <c r="F476" s="23"/>
      <c r="G476" s="23"/>
      <c r="H476" s="23"/>
      <c r="I476" s="80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</row>
    <row r="477" ht="46.5" customHeight="1">
      <c r="A477" s="23"/>
      <c r="B477" s="23"/>
      <c r="C477" s="23"/>
      <c r="D477" s="23"/>
      <c r="E477" s="23"/>
      <c r="F477" s="23"/>
      <c r="G477" s="23"/>
      <c r="H477" s="23"/>
      <c r="I477" s="80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</row>
    <row r="478" ht="46.5" customHeight="1">
      <c r="A478" s="23"/>
      <c r="B478" s="23"/>
      <c r="C478" s="23"/>
      <c r="D478" s="23"/>
      <c r="E478" s="23"/>
      <c r="F478" s="23"/>
      <c r="G478" s="23"/>
      <c r="H478" s="23"/>
      <c r="I478" s="80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</row>
    <row r="479" ht="46.5" customHeight="1">
      <c r="A479" s="23"/>
      <c r="B479" s="23"/>
      <c r="C479" s="23"/>
      <c r="D479" s="23"/>
      <c r="E479" s="23"/>
      <c r="F479" s="23"/>
      <c r="G479" s="23"/>
      <c r="H479" s="23"/>
      <c r="I479" s="80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</row>
    <row r="480" ht="46.5" customHeight="1">
      <c r="A480" s="23"/>
      <c r="B480" s="23"/>
      <c r="C480" s="23"/>
      <c r="D480" s="23"/>
      <c r="E480" s="23"/>
      <c r="F480" s="23"/>
      <c r="G480" s="23"/>
      <c r="H480" s="23"/>
      <c r="I480" s="80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</row>
    <row r="481" ht="46.5" customHeight="1">
      <c r="A481" s="23"/>
      <c r="B481" s="23"/>
      <c r="C481" s="23"/>
      <c r="D481" s="23"/>
      <c r="E481" s="23"/>
      <c r="F481" s="23"/>
      <c r="G481" s="23"/>
      <c r="H481" s="23"/>
      <c r="I481" s="80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</row>
    <row r="482" ht="46.5" customHeight="1">
      <c r="A482" s="23"/>
      <c r="B482" s="23"/>
      <c r="C482" s="23"/>
      <c r="D482" s="23"/>
      <c r="E482" s="23"/>
      <c r="F482" s="23"/>
      <c r="G482" s="23"/>
      <c r="H482" s="23"/>
      <c r="I482" s="80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</row>
    <row r="483" ht="46.5" customHeight="1">
      <c r="A483" s="23"/>
      <c r="B483" s="23"/>
      <c r="C483" s="23"/>
      <c r="D483" s="23"/>
      <c r="E483" s="23"/>
      <c r="F483" s="23"/>
      <c r="G483" s="23"/>
      <c r="H483" s="23"/>
      <c r="I483" s="80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</row>
    <row r="484" ht="46.5" customHeight="1">
      <c r="A484" s="23"/>
      <c r="B484" s="23"/>
      <c r="C484" s="23"/>
      <c r="D484" s="23"/>
      <c r="E484" s="23"/>
      <c r="F484" s="23"/>
      <c r="G484" s="23"/>
      <c r="H484" s="23"/>
      <c r="I484" s="80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</row>
    <row r="485" ht="46.5" customHeight="1">
      <c r="A485" s="23"/>
      <c r="B485" s="23"/>
      <c r="C485" s="23"/>
      <c r="D485" s="23"/>
      <c r="E485" s="23"/>
      <c r="F485" s="23"/>
      <c r="G485" s="23"/>
      <c r="H485" s="23"/>
      <c r="I485" s="80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</row>
    <row r="486" ht="46.5" customHeight="1">
      <c r="A486" s="23"/>
      <c r="B486" s="23"/>
      <c r="C486" s="23"/>
      <c r="D486" s="23"/>
      <c r="E486" s="23"/>
      <c r="F486" s="23"/>
      <c r="G486" s="23"/>
      <c r="H486" s="23"/>
      <c r="I486" s="80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</row>
    <row r="487" ht="46.5" customHeight="1">
      <c r="A487" s="23"/>
      <c r="B487" s="23"/>
      <c r="C487" s="23"/>
      <c r="D487" s="23"/>
      <c r="E487" s="23"/>
      <c r="F487" s="23"/>
      <c r="G487" s="23"/>
      <c r="H487" s="23"/>
      <c r="I487" s="80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</row>
    <row r="488" ht="46.5" customHeight="1">
      <c r="A488" s="23"/>
      <c r="B488" s="23"/>
      <c r="C488" s="23"/>
      <c r="D488" s="23"/>
      <c r="E488" s="23"/>
      <c r="F488" s="23"/>
      <c r="G488" s="23"/>
      <c r="H488" s="23"/>
      <c r="I488" s="80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</row>
    <row r="489" ht="46.5" customHeight="1">
      <c r="A489" s="23"/>
      <c r="B489" s="23"/>
      <c r="C489" s="23"/>
      <c r="D489" s="23"/>
      <c r="E489" s="23"/>
      <c r="F489" s="23"/>
      <c r="G489" s="23"/>
      <c r="H489" s="23"/>
      <c r="I489" s="80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</row>
    <row r="490" ht="46.5" customHeight="1">
      <c r="A490" s="23"/>
      <c r="B490" s="23"/>
      <c r="C490" s="23"/>
      <c r="D490" s="23"/>
      <c r="E490" s="23"/>
      <c r="F490" s="23"/>
      <c r="G490" s="23"/>
      <c r="H490" s="23"/>
      <c r="I490" s="80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</row>
    <row r="491" ht="46.5" customHeight="1">
      <c r="A491" s="23"/>
      <c r="B491" s="23"/>
      <c r="C491" s="23"/>
      <c r="D491" s="23"/>
      <c r="E491" s="23"/>
      <c r="F491" s="23"/>
      <c r="G491" s="23"/>
      <c r="H491" s="23"/>
      <c r="I491" s="80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</row>
    <row r="492" ht="46.5" customHeight="1">
      <c r="A492" s="23"/>
      <c r="B492" s="23"/>
      <c r="C492" s="23"/>
      <c r="D492" s="23"/>
      <c r="E492" s="23"/>
      <c r="F492" s="23"/>
      <c r="G492" s="23"/>
      <c r="H492" s="23"/>
      <c r="I492" s="80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</row>
    <row r="493" ht="46.5" customHeight="1">
      <c r="A493" s="23"/>
      <c r="B493" s="23"/>
      <c r="C493" s="23"/>
      <c r="D493" s="23"/>
      <c r="E493" s="23"/>
      <c r="F493" s="23"/>
      <c r="G493" s="23"/>
      <c r="H493" s="23"/>
      <c r="I493" s="80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</row>
    <row r="494" ht="46.5" customHeight="1">
      <c r="A494" s="23"/>
      <c r="B494" s="23"/>
      <c r="C494" s="23"/>
      <c r="D494" s="23"/>
      <c r="E494" s="23"/>
      <c r="F494" s="23"/>
      <c r="G494" s="23"/>
      <c r="H494" s="23"/>
      <c r="I494" s="80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</row>
    <row r="495" ht="46.5" customHeight="1">
      <c r="A495" s="23"/>
      <c r="B495" s="23"/>
      <c r="C495" s="23"/>
      <c r="D495" s="23"/>
      <c r="E495" s="23"/>
      <c r="F495" s="23"/>
      <c r="G495" s="23"/>
      <c r="H495" s="23"/>
      <c r="I495" s="80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</row>
    <row r="496" ht="46.5" customHeight="1">
      <c r="A496" s="23"/>
      <c r="B496" s="23"/>
      <c r="C496" s="23"/>
      <c r="D496" s="23"/>
      <c r="E496" s="23"/>
      <c r="F496" s="23"/>
      <c r="G496" s="23"/>
      <c r="H496" s="23"/>
      <c r="I496" s="80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</row>
    <row r="497" ht="46.5" customHeight="1">
      <c r="A497" s="23"/>
      <c r="B497" s="23"/>
      <c r="C497" s="23"/>
      <c r="D497" s="23"/>
      <c r="E497" s="23"/>
      <c r="F497" s="23"/>
      <c r="G497" s="23"/>
      <c r="H497" s="23"/>
      <c r="I497" s="80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</row>
    <row r="498" ht="46.5" customHeight="1">
      <c r="A498" s="23"/>
      <c r="B498" s="23"/>
      <c r="C498" s="23"/>
      <c r="D498" s="23"/>
      <c r="E498" s="23"/>
      <c r="F498" s="23"/>
      <c r="G498" s="23"/>
      <c r="H498" s="23"/>
      <c r="I498" s="80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</row>
    <row r="499" ht="46.5" customHeight="1">
      <c r="A499" s="23"/>
      <c r="B499" s="23"/>
      <c r="C499" s="23"/>
      <c r="D499" s="23"/>
      <c r="E499" s="23"/>
      <c r="F499" s="23"/>
      <c r="G499" s="23"/>
      <c r="H499" s="23"/>
      <c r="I499" s="80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</row>
    <row r="500" ht="46.5" customHeight="1">
      <c r="A500" s="23"/>
      <c r="B500" s="23"/>
      <c r="C500" s="23"/>
      <c r="D500" s="23"/>
      <c r="E500" s="23"/>
      <c r="F500" s="23"/>
      <c r="G500" s="23"/>
      <c r="H500" s="23"/>
      <c r="I500" s="80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</row>
    <row r="501" ht="46.5" customHeight="1">
      <c r="A501" s="23"/>
      <c r="B501" s="23"/>
      <c r="C501" s="23"/>
      <c r="D501" s="23"/>
      <c r="E501" s="23"/>
      <c r="F501" s="23"/>
      <c r="G501" s="23"/>
      <c r="H501" s="23"/>
      <c r="I501" s="80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</row>
    <row r="502" ht="46.5" customHeight="1">
      <c r="A502" s="23"/>
      <c r="B502" s="23"/>
      <c r="C502" s="23"/>
      <c r="D502" s="23"/>
      <c r="E502" s="23"/>
      <c r="F502" s="23"/>
      <c r="G502" s="23"/>
      <c r="H502" s="23"/>
      <c r="I502" s="80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</row>
    <row r="503" ht="46.5" customHeight="1">
      <c r="A503" s="23"/>
      <c r="B503" s="23"/>
      <c r="C503" s="23"/>
      <c r="D503" s="23"/>
      <c r="E503" s="23"/>
      <c r="F503" s="23"/>
      <c r="G503" s="23"/>
      <c r="H503" s="23"/>
      <c r="I503" s="80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</row>
    <row r="504" ht="46.5" customHeight="1">
      <c r="A504" s="23"/>
      <c r="B504" s="23"/>
      <c r="C504" s="23"/>
      <c r="D504" s="23"/>
      <c r="E504" s="23"/>
      <c r="F504" s="23"/>
      <c r="G504" s="23"/>
      <c r="H504" s="23"/>
      <c r="I504" s="80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</row>
    <row r="505" ht="46.5" customHeight="1">
      <c r="A505" s="23"/>
      <c r="B505" s="23"/>
      <c r="C505" s="23"/>
      <c r="D505" s="23"/>
      <c r="E505" s="23"/>
      <c r="F505" s="23"/>
      <c r="G505" s="23"/>
      <c r="H505" s="23"/>
      <c r="I505" s="80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</row>
    <row r="506" ht="46.5" customHeight="1">
      <c r="A506" s="23"/>
      <c r="B506" s="23"/>
      <c r="C506" s="23"/>
      <c r="D506" s="23"/>
      <c r="E506" s="23"/>
      <c r="F506" s="23"/>
      <c r="G506" s="23"/>
      <c r="H506" s="23"/>
      <c r="I506" s="80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</row>
    <row r="507" ht="46.5" customHeight="1">
      <c r="A507" s="23"/>
      <c r="B507" s="23"/>
      <c r="C507" s="23"/>
      <c r="D507" s="23"/>
      <c r="E507" s="23"/>
      <c r="F507" s="23"/>
      <c r="G507" s="23"/>
      <c r="H507" s="23"/>
      <c r="I507" s="80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</row>
    <row r="508" ht="46.5" customHeight="1">
      <c r="A508" s="23"/>
      <c r="B508" s="23"/>
      <c r="C508" s="23"/>
      <c r="D508" s="23"/>
      <c r="E508" s="23"/>
      <c r="F508" s="23"/>
      <c r="G508" s="23"/>
      <c r="H508" s="23"/>
      <c r="I508" s="80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</row>
    <row r="509" ht="46.5" customHeight="1">
      <c r="A509" s="23"/>
      <c r="B509" s="23"/>
      <c r="C509" s="23"/>
      <c r="D509" s="23"/>
      <c r="E509" s="23"/>
      <c r="F509" s="23"/>
      <c r="G509" s="23"/>
      <c r="H509" s="23"/>
      <c r="I509" s="80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</row>
    <row r="510" ht="46.5" customHeight="1">
      <c r="A510" s="23"/>
      <c r="B510" s="23"/>
      <c r="C510" s="23"/>
      <c r="D510" s="23"/>
      <c r="E510" s="23"/>
      <c r="F510" s="23"/>
      <c r="G510" s="23"/>
      <c r="H510" s="23"/>
      <c r="I510" s="80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</row>
    <row r="511" ht="46.5" customHeight="1">
      <c r="A511" s="23"/>
      <c r="B511" s="23"/>
      <c r="C511" s="23"/>
      <c r="D511" s="23"/>
      <c r="E511" s="23"/>
      <c r="F511" s="23"/>
      <c r="G511" s="23"/>
      <c r="H511" s="23"/>
      <c r="I511" s="80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</row>
    <row r="512" ht="46.5" customHeight="1">
      <c r="A512" s="23"/>
      <c r="B512" s="23"/>
      <c r="C512" s="23"/>
      <c r="D512" s="23"/>
      <c r="E512" s="23"/>
      <c r="F512" s="23"/>
      <c r="G512" s="23"/>
      <c r="H512" s="23"/>
      <c r="I512" s="80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</row>
    <row r="513" ht="46.5" customHeight="1">
      <c r="A513" s="23"/>
      <c r="B513" s="23"/>
      <c r="C513" s="23"/>
      <c r="D513" s="23"/>
      <c r="E513" s="23"/>
      <c r="F513" s="23"/>
      <c r="G513" s="23"/>
      <c r="H513" s="23"/>
      <c r="I513" s="80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</row>
    <row r="514" ht="46.5" customHeight="1">
      <c r="A514" s="23"/>
      <c r="B514" s="23"/>
      <c r="C514" s="23"/>
      <c r="D514" s="23"/>
      <c r="E514" s="23"/>
      <c r="F514" s="23"/>
      <c r="G514" s="23"/>
      <c r="H514" s="23"/>
      <c r="I514" s="80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</row>
    <row r="515" ht="46.5" customHeight="1">
      <c r="A515" s="23"/>
      <c r="B515" s="23"/>
      <c r="C515" s="23"/>
      <c r="D515" s="23"/>
      <c r="E515" s="23"/>
      <c r="F515" s="23"/>
      <c r="G515" s="23"/>
      <c r="H515" s="23"/>
      <c r="I515" s="80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</row>
    <row r="516" ht="46.5" customHeight="1">
      <c r="A516" s="23"/>
      <c r="B516" s="23"/>
      <c r="C516" s="23"/>
      <c r="D516" s="23"/>
      <c r="E516" s="23"/>
      <c r="F516" s="23"/>
      <c r="G516" s="23"/>
      <c r="H516" s="23"/>
      <c r="I516" s="80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</row>
    <row r="517" ht="46.5" customHeight="1">
      <c r="A517" s="23"/>
      <c r="B517" s="23"/>
      <c r="C517" s="23"/>
      <c r="D517" s="23"/>
      <c r="E517" s="23"/>
      <c r="F517" s="23"/>
      <c r="G517" s="23"/>
      <c r="H517" s="23"/>
      <c r="I517" s="80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</row>
    <row r="518" ht="46.5" customHeight="1">
      <c r="A518" s="23"/>
      <c r="B518" s="23"/>
      <c r="C518" s="23"/>
      <c r="D518" s="23"/>
      <c r="E518" s="23"/>
      <c r="F518" s="23"/>
      <c r="G518" s="23"/>
      <c r="H518" s="23"/>
      <c r="I518" s="80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</row>
    <row r="519" ht="46.5" customHeight="1">
      <c r="A519" s="23"/>
      <c r="B519" s="23"/>
      <c r="C519" s="23"/>
      <c r="D519" s="23"/>
      <c r="E519" s="23"/>
      <c r="F519" s="23"/>
      <c r="G519" s="23"/>
      <c r="H519" s="23"/>
      <c r="I519" s="80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</row>
    <row r="520" ht="46.5" customHeight="1">
      <c r="A520" s="23"/>
      <c r="B520" s="23"/>
      <c r="C520" s="23"/>
      <c r="D520" s="23"/>
      <c r="E520" s="23"/>
      <c r="F520" s="23"/>
      <c r="G520" s="23"/>
      <c r="H520" s="23"/>
      <c r="I520" s="80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</row>
    <row r="521" ht="46.5" customHeight="1">
      <c r="A521" s="23"/>
      <c r="B521" s="23"/>
      <c r="C521" s="23"/>
      <c r="D521" s="23"/>
      <c r="E521" s="23"/>
      <c r="F521" s="23"/>
      <c r="G521" s="23"/>
      <c r="H521" s="23"/>
      <c r="I521" s="80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</row>
    <row r="522" ht="46.5" customHeight="1">
      <c r="A522" s="23"/>
      <c r="B522" s="23"/>
      <c r="C522" s="23"/>
      <c r="D522" s="23"/>
      <c r="E522" s="23"/>
      <c r="F522" s="23"/>
      <c r="G522" s="23"/>
      <c r="H522" s="23"/>
      <c r="I522" s="80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</row>
    <row r="523" ht="46.5" customHeight="1">
      <c r="A523" s="23"/>
      <c r="B523" s="23"/>
      <c r="C523" s="23"/>
      <c r="D523" s="23"/>
      <c r="E523" s="23"/>
      <c r="F523" s="23"/>
      <c r="G523" s="23"/>
      <c r="H523" s="23"/>
      <c r="I523" s="80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</row>
    <row r="524" ht="46.5" customHeight="1">
      <c r="A524" s="23"/>
      <c r="B524" s="23"/>
      <c r="C524" s="23"/>
      <c r="D524" s="23"/>
      <c r="E524" s="23"/>
      <c r="F524" s="23"/>
      <c r="G524" s="23"/>
      <c r="H524" s="23"/>
      <c r="I524" s="80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</row>
    <row r="525" ht="46.5" customHeight="1">
      <c r="A525" s="23"/>
      <c r="B525" s="23"/>
      <c r="C525" s="23"/>
      <c r="D525" s="23"/>
      <c r="E525" s="23"/>
      <c r="F525" s="23"/>
      <c r="G525" s="23"/>
      <c r="H525" s="23"/>
      <c r="I525" s="80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</row>
    <row r="526" ht="46.5" customHeight="1">
      <c r="A526" s="23"/>
      <c r="B526" s="23"/>
      <c r="C526" s="23"/>
      <c r="D526" s="23"/>
      <c r="E526" s="23"/>
      <c r="F526" s="23"/>
      <c r="G526" s="23"/>
      <c r="H526" s="23"/>
      <c r="I526" s="80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</row>
    <row r="527" ht="46.5" customHeight="1">
      <c r="A527" s="23"/>
      <c r="B527" s="23"/>
      <c r="C527" s="23"/>
      <c r="D527" s="23"/>
      <c r="E527" s="23"/>
      <c r="F527" s="23"/>
      <c r="G527" s="23"/>
      <c r="H527" s="23"/>
      <c r="I527" s="80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</row>
    <row r="528" ht="46.5" customHeight="1">
      <c r="A528" s="23"/>
      <c r="B528" s="23"/>
      <c r="C528" s="23"/>
      <c r="D528" s="23"/>
      <c r="E528" s="23"/>
      <c r="F528" s="23"/>
      <c r="G528" s="23"/>
      <c r="H528" s="23"/>
      <c r="I528" s="80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</row>
    <row r="529" ht="46.5" customHeight="1">
      <c r="A529" s="23"/>
      <c r="B529" s="23"/>
      <c r="C529" s="23"/>
      <c r="D529" s="23"/>
      <c r="E529" s="23"/>
      <c r="F529" s="23"/>
      <c r="G529" s="23"/>
      <c r="H529" s="23"/>
      <c r="I529" s="80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</row>
    <row r="530" ht="46.5" customHeight="1">
      <c r="A530" s="23"/>
      <c r="B530" s="23"/>
      <c r="C530" s="23"/>
      <c r="D530" s="23"/>
      <c r="E530" s="23"/>
      <c r="F530" s="23"/>
      <c r="G530" s="23"/>
      <c r="H530" s="23"/>
      <c r="I530" s="80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</row>
    <row r="531" ht="46.5" customHeight="1">
      <c r="A531" s="23"/>
      <c r="B531" s="23"/>
      <c r="C531" s="23"/>
      <c r="D531" s="23"/>
      <c r="E531" s="23"/>
      <c r="F531" s="23"/>
      <c r="G531" s="23"/>
      <c r="H531" s="23"/>
      <c r="I531" s="80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</row>
    <row r="532" ht="46.5" customHeight="1">
      <c r="A532" s="23"/>
      <c r="B532" s="23"/>
      <c r="C532" s="23"/>
      <c r="D532" s="23"/>
      <c r="E532" s="23"/>
      <c r="F532" s="23"/>
      <c r="G532" s="23"/>
      <c r="H532" s="23"/>
      <c r="I532" s="80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</row>
    <row r="533" ht="46.5" customHeight="1">
      <c r="A533" s="23"/>
      <c r="B533" s="23"/>
      <c r="C533" s="23"/>
      <c r="D533" s="23"/>
      <c r="E533" s="23"/>
      <c r="F533" s="23"/>
      <c r="G533" s="23"/>
      <c r="H533" s="23"/>
      <c r="I533" s="80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</row>
    <row r="534" ht="46.5" customHeight="1">
      <c r="A534" s="23"/>
      <c r="B534" s="23"/>
      <c r="C534" s="23"/>
      <c r="D534" s="23"/>
      <c r="E534" s="23"/>
      <c r="F534" s="23"/>
      <c r="G534" s="23"/>
      <c r="H534" s="23"/>
      <c r="I534" s="80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</row>
    <row r="535" ht="46.5" customHeight="1">
      <c r="A535" s="23"/>
      <c r="B535" s="23"/>
      <c r="C535" s="23"/>
      <c r="D535" s="23"/>
      <c r="E535" s="23"/>
      <c r="F535" s="23"/>
      <c r="G535" s="23"/>
      <c r="H535" s="23"/>
      <c r="I535" s="80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</row>
    <row r="536" ht="46.5" customHeight="1">
      <c r="A536" s="23"/>
      <c r="B536" s="23"/>
      <c r="C536" s="23"/>
      <c r="D536" s="23"/>
      <c r="E536" s="23"/>
      <c r="F536" s="23"/>
      <c r="G536" s="23"/>
      <c r="H536" s="23"/>
      <c r="I536" s="80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</row>
    <row r="537" ht="46.5" customHeight="1">
      <c r="A537" s="23"/>
      <c r="B537" s="23"/>
      <c r="C537" s="23"/>
      <c r="D537" s="23"/>
      <c r="E537" s="23"/>
      <c r="F537" s="23"/>
      <c r="G537" s="23"/>
      <c r="H537" s="23"/>
      <c r="I537" s="80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</row>
    <row r="538" ht="46.5" customHeight="1">
      <c r="A538" s="23"/>
      <c r="B538" s="23"/>
      <c r="C538" s="23"/>
      <c r="D538" s="23"/>
      <c r="E538" s="23"/>
      <c r="F538" s="23"/>
      <c r="G538" s="23"/>
      <c r="H538" s="23"/>
      <c r="I538" s="80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</row>
    <row r="539" ht="46.5" customHeight="1">
      <c r="A539" s="23"/>
      <c r="B539" s="23"/>
      <c r="C539" s="23"/>
      <c r="D539" s="23"/>
      <c r="E539" s="23"/>
      <c r="F539" s="23"/>
      <c r="G539" s="23"/>
      <c r="H539" s="23"/>
      <c r="I539" s="80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</row>
    <row r="540" ht="46.5" customHeight="1">
      <c r="A540" s="23"/>
      <c r="B540" s="23"/>
      <c r="C540" s="23"/>
      <c r="D540" s="23"/>
      <c r="E540" s="23"/>
      <c r="F540" s="23"/>
      <c r="G540" s="23"/>
      <c r="H540" s="23"/>
      <c r="I540" s="80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</row>
    <row r="541" ht="46.5" customHeight="1">
      <c r="A541" s="23"/>
      <c r="B541" s="23"/>
      <c r="C541" s="23"/>
      <c r="D541" s="23"/>
      <c r="E541" s="23"/>
      <c r="F541" s="23"/>
      <c r="G541" s="23"/>
      <c r="H541" s="23"/>
      <c r="I541" s="80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</row>
    <row r="542" ht="46.5" customHeight="1">
      <c r="A542" s="23"/>
      <c r="B542" s="23"/>
      <c r="C542" s="23"/>
      <c r="D542" s="23"/>
      <c r="E542" s="23"/>
      <c r="F542" s="23"/>
      <c r="G542" s="23"/>
      <c r="H542" s="23"/>
      <c r="I542" s="80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</row>
    <row r="543" ht="46.5" customHeight="1">
      <c r="A543" s="23"/>
      <c r="B543" s="23"/>
      <c r="C543" s="23"/>
      <c r="D543" s="23"/>
      <c r="E543" s="23"/>
      <c r="F543" s="23"/>
      <c r="G543" s="23"/>
      <c r="H543" s="23"/>
      <c r="I543" s="80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</row>
    <row r="544" ht="46.5" customHeight="1">
      <c r="A544" s="23"/>
      <c r="B544" s="23"/>
      <c r="C544" s="23"/>
      <c r="D544" s="23"/>
      <c r="E544" s="23"/>
      <c r="F544" s="23"/>
      <c r="G544" s="23"/>
      <c r="H544" s="23"/>
      <c r="I544" s="80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</row>
    <row r="545" ht="46.5" customHeight="1">
      <c r="A545" s="23"/>
      <c r="B545" s="23"/>
      <c r="C545" s="23"/>
      <c r="D545" s="23"/>
      <c r="E545" s="23"/>
      <c r="F545" s="23"/>
      <c r="G545" s="23"/>
      <c r="H545" s="23"/>
      <c r="I545" s="80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</row>
    <row r="546" ht="46.5" customHeight="1">
      <c r="A546" s="23"/>
      <c r="B546" s="23"/>
      <c r="C546" s="23"/>
      <c r="D546" s="23"/>
      <c r="E546" s="23"/>
      <c r="F546" s="23"/>
      <c r="G546" s="23"/>
      <c r="H546" s="23"/>
      <c r="I546" s="80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</row>
    <row r="547" ht="46.5" customHeight="1">
      <c r="A547" s="23"/>
      <c r="B547" s="23"/>
      <c r="C547" s="23"/>
      <c r="D547" s="23"/>
      <c r="E547" s="23"/>
      <c r="F547" s="23"/>
      <c r="G547" s="23"/>
      <c r="H547" s="23"/>
      <c r="I547" s="80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</row>
    <row r="548" ht="46.5" customHeight="1">
      <c r="A548" s="23"/>
      <c r="B548" s="23"/>
      <c r="C548" s="23"/>
      <c r="D548" s="23"/>
      <c r="E548" s="23"/>
      <c r="F548" s="23"/>
      <c r="G548" s="23"/>
      <c r="H548" s="23"/>
      <c r="I548" s="80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</row>
    <row r="549" ht="46.5" customHeight="1">
      <c r="A549" s="23"/>
      <c r="B549" s="23"/>
      <c r="C549" s="23"/>
      <c r="D549" s="23"/>
      <c r="E549" s="23"/>
      <c r="F549" s="23"/>
      <c r="G549" s="23"/>
      <c r="H549" s="23"/>
      <c r="I549" s="80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</row>
    <row r="550" ht="46.5" customHeight="1">
      <c r="A550" s="23"/>
      <c r="B550" s="23"/>
      <c r="C550" s="23"/>
      <c r="D550" s="23"/>
      <c r="E550" s="23"/>
      <c r="F550" s="23"/>
      <c r="G550" s="23"/>
      <c r="H550" s="23"/>
      <c r="I550" s="80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</row>
    <row r="551" ht="46.5" customHeight="1">
      <c r="A551" s="23"/>
      <c r="B551" s="23"/>
      <c r="C551" s="23"/>
      <c r="D551" s="23"/>
      <c r="E551" s="23"/>
      <c r="F551" s="23"/>
      <c r="G551" s="23"/>
      <c r="H551" s="23"/>
      <c r="I551" s="80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</row>
    <row r="552" ht="46.5" customHeight="1">
      <c r="A552" s="23"/>
      <c r="B552" s="23"/>
      <c r="C552" s="23"/>
      <c r="D552" s="23"/>
      <c r="E552" s="23"/>
      <c r="F552" s="23"/>
      <c r="G552" s="23"/>
      <c r="H552" s="23"/>
      <c r="I552" s="80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</row>
    <row r="553" ht="46.5" customHeight="1">
      <c r="A553" s="23"/>
      <c r="B553" s="23"/>
      <c r="C553" s="23"/>
      <c r="D553" s="23"/>
      <c r="E553" s="23"/>
      <c r="F553" s="23"/>
      <c r="G553" s="23"/>
      <c r="H553" s="23"/>
      <c r="I553" s="80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</row>
    <row r="554" ht="46.5" customHeight="1">
      <c r="A554" s="23"/>
      <c r="B554" s="23"/>
      <c r="C554" s="23"/>
      <c r="D554" s="23"/>
      <c r="E554" s="23"/>
      <c r="F554" s="23"/>
      <c r="G554" s="23"/>
      <c r="H554" s="23"/>
      <c r="I554" s="80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</row>
    <row r="555" ht="46.5" customHeight="1">
      <c r="A555" s="23"/>
      <c r="B555" s="23"/>
      <c r="C555" s="23"/>
      <c r="D555" s="23"/>
      <c r="E555" s="23"/>
      <c r="F555" s="23"/>
      <c r="G555" s="23"/>
      <c r="H555" s="23"/>
      <c r="I555" s="80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</row>
    <row r="556" ht="46.5" customHeight="1">
      <c r="A556" s="23"/>
      <c r="B556" s="23"/>
      <c r="C556" s="23"/>
      <c r="D556" s="23"/>
      <c r="E556" s="23"/>
      <c r="F556" s="23"/>
      <c r="G556" s="23"/>
      <c r="H556" s="23"/>
      <c r="I556" s="80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</row>
    <row r="557" ht="46.5" customHeight="1">
      <c r="A557" s="23"/>
      <c r="B557" s="23"/>
      <c r="C557" s="23"/>
      <c r="D557" s="23"/>
      <c r="E557" s="23"/>
      <c r="F557" s="23"/>
      <c r="G557" s="23"/>
      <c r="H557" s="23"/>
      <c r="I557" s="80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</row>
    <row r="558" ht="46.5" customHeight="1">
      <c r="A558" s="23"/>
      <c r="B558" s="23"/>
      <c r="C558" s="23"/>
      <c r="D558" s="23"/>
      <c r="E558" s="23"/>
      <c r="F558" s="23"/>
      <c r="G558" s="23"/>
      <c r="H558" s="23"/>
      <c r="I558" s="80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</row>
    <row r="559" ht="46.5" customHeight="1">
      <c r="A559" s="23"/>
      <c r="B559" s="23"/>
      <c r="C559" s="23"/>
      <c r="D559" s="23"/>
      <c r="E559" s="23"/>
      <c r="F559" s="23"/>
      <c r="G559" s="23"/>
      <c r="H559" s="23"/>
      <c r="I559" s="80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</row>
    <row r="560" ht="46.5" customHeight="1">
      <c r="A560" s="23"/>
      <c r="B560" s="23"/>
      <c r="C560" s="23"/>
      <c r="D560" s="23"/>
      <c r="E560" s="23"/>
      <c r="F560" s="23"/>
      <c r="G560" s="23"/>
      <c r="H560" s="23"/>
      <c r="I560" s="80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</row>
    <row r="561" ht="46.5" customHeight="1">
      <c r="A561" s="23"/>
      <c r="B561" s="23"/>
      <c r="C561" s="23"/>
      <c r="D561" s="23"/>
      <c r="E561" s="23"/>
      <c r="F561" s="23"/>
      <c r="G561" s="23"/>
      <c r="H561" s="23"/>
      <c r="I561" s="80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</row>
    <row r="562" ht="46.5" customHeight="1">
      <c r="A562" s="23"/>
      <c r="B562" s="23"/>
      <c r="C562" s="23"/>
      <c r="D562" s="23"/>
      <c r="E562" s="23"/>
      <c r="F562" s="23"/>
      <c r="G562" s="23"/>
      <c r="H562" s="23"/>
      <c r="I562" s="80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</row>
    <row r="563" ht="46.5" customHeight="1">
      <c r="A563" s="23"/>
      <c r="B563" s="23"/>
      <c r="C563" s="23"/>
      <c r="D563" s="23"/>
      <c r="E563" s="23"/>
      <c r="F563" s="23"/>
      <c r="G563" s="23"/>
      <c r="H563" s="23"/>
      <c r="I563" s="80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</row>
    <row r="564" ht="46.5" customHeight="1">
      <c r="A564" s="23"/>
      <c r="B564" s="23"/>
      <c r="C564" s="23"/>
      <c r="D564" s="23"/>
      <c r="E564" s="23"/>
      <c r="F564" s="23"/>
      <c r="G564" s="23"/>
      <c r="H564" s="23"/>
      <c r="I564" s="80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</row>
    <row r="565" ht="46.5" customHeight="1">
      <c r="A565" s="23"/>
      <c r="B565" s="23"/>
      <c r="C565" s="23"/>
      <c r="D565" s="23"/>
      <c r="E565" s="23"/>
      <c r="F565" s="23"/>
      <c r="G565" s="23"/>
      <c r="H565" s="23"/>
      <c r="I565" s="80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</row>
    <row r="566" ht="46.5" customHeight="1">
      <c r="A566" s="23"/>
      <c r="B566" s="23"/>
      <c r="C566" s="23"/>
      <c r="D566" s="23"/>
      <c r="E566" s="23"/>
      <c r="F566" s="23"/>
      <c r="G566" s="23"/>
      <c r="H566" s="23"/>
      <c r="I566" s="80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</row>
    <row r="567" ht="46.5" customHeight="1">
      <c r="A567" s="23"/>
      <c r="B567" s="23"/>
      <c r="C567" s="23"/>
      <c r="D567" s="23"/>
      <c r="E567" s="23"/>
      <c r="F567" s="23"/>
      <c r="G567" s="23"/>
      <c r="H567" s="23"/>
      <c r="I567" s="80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</row>
    <row r="568" ht="46.5" customHeight="1">
      <c r="A568" s="23"/>
      <c r="B568" s="23"/>
      <c r="C568" s="23"/>
      <c r="D568" s="23"/>
      <c r="E568" s="23"/>
      <c r="F568" s="23"/>
      <c r="G568" s="23"/>
      <c r="H568" s="23"/>
      <c r="I568" s="80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</row>
    <row r="569" ht="46.5" customHeight="1">
      <c r="A569" s="23"/>
      <c r="B569" s="23"/>
      <c r="C569" s="23"/>
      <c r="D569" s="23"/>
      <c r="E569" s="23"/>
      <c r="F569" s="23"/>
      <c r="G569" s="23"/>
      <c r="H569" s="23"/>
      <c r="I569" s="80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</row>
    <row r="570" ht="46.5" customHeight="1">
      <c r="A570" s="23"/>
      <c r="B570" s="23"/>
      <c r="C570" s="23"/>
      <c r="D570" s="23"/>
      <c r="E570" s="23"/>
      <c r="F570" s="23"/>
      <c r="G570" s="23"/>
      <c r="H570" s="23"/>
      <c r="I570" s="80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</row>
    <row r="571" ht="46.5" customHeight="1">
      <c r="A571" s="23"/>
      <c r="B571" s="23"/>
      <c r="C571" s="23"/>
      <c r="D571" s="23"/>
      <c r="E571" s="23"/>
      <c r="F571" s="23"/>
      <c r="G571" s="23"/>
      <c r="H571" s="23"/>
      <c r="I571" s="80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</row>
    <row r="572" ht="46.5" customHeight="1">
      <c r="A572" s="23"/>
      <c r="B572" s="23"/>
      <c r="C572" s="23"/>
      <c r="D572" s="23"/>
      <c r="E572" s="23"/>
      <c r="F572" s="23"/>
      <c r="G572" s="23"/>
      <c r="H572" s="23"/>
      <c r="I572" s="80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</row>
    <row r="573" ht="46.5" customHeight="1">
      <c r="A573" s="23"/>
      <c r="B573" s="23"/>
      <c r="C573" s="23"/>
      <c r="D573" s="23"/>
      <c r="E573" s="23"/>
      <c r="F573" s="23"/>
      <c r="G573" s="23"/>
      <c r="H573" s="23"/>
      <c r="I573" s="80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</row>
    <row r="574" ht="46.5" customHeight="1">
      <c r="A574" s="23"/>
      <c r="B574" s="23"/>
      <c r="C574" s="23"/>
      <c r="D574" s="23"/>
      <c r="E574" s="23"/>
      <c r="F574" s="23"/>
      <c r="G574" s="23"/>
      <c r="H574" s="23"/>
      <c r="I574" s="80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</row>
    <row r="575" ht="46.5" customHeight="1">
      <c r="A575" s="23"/>
      <c r="B575" s="23"/>
      <c r="C575" s="23"/>
      <c r="D575" s="23"/>
      <c r="E575" s="23"/>
      <c r="F575" s="23"/>
      <c r="G575" s="23"/>
      <c r="H575" s="23"/>
      <c r="I575" s="80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</row>
    <row r="576" ht="46.5" customHeight="1">
      <c r="A576" s="23"/>
      <c r="B576" s="23"/>
      <c r="C576" s="23"/>
      <c r="D576" s="23"/>
      <c r="E576" s="23"/>
      <c r="F576" s="23"/>
      <c r="G576" s="23"/>
      <c r="H576" s="23"/>
      <c r="I576" s="80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</row>
    <row r="577" ht="46.5" customHeight="1">
      <c r="A577" s="23"/>
      <c r="B577" s="23"/>
      <c r="C577" s="23"/>
      <c r="D577" s="23"/>
      <c r="E577" s="23"/>
      <c r="F577" s="23"/>
      <c r="G577" s="23"/>
      <c r="H577" s="23"/>
      <c r="I577" s="80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</row>
    <row r="578" ht="46.5" customHeight="1">
      <c r="A578" s="23"/>
      <c r="B578" s="23"/>
      <c r="C578" s="23"/>
      <c r="D578" s="23"/>
      <c r="E578" s="23"/>
      <c r="F578" s="23"/>
      <c r="G578" s="23"/>
      <c r="H578" s="23"/>
      <c r="I578" s="80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</row>
    <row r="579" ht="46.5" customHeight="1">
      <c r="A579" s="23"/>
      <c r="B579" s="23"/>
      <c r="C579" s="23"/>
      <c r="D579" s="23"/>
      <c r="E579" s="23"/>
      <c r="F579" s="23"/>
      <c r="G579" s="23"/>
      <c r="H579" s="23"/>
      <c r="I579" s="80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</row>
    <row r="580" ht="46.5" customHeight="1">
      <c r="A580" s="23"/>
      <c r="B580" s="23"/>
      <c r="C580" s="23"/>
      <c r="D580" s="23"/>
      <c r="E580" s="23"/>
      <c r="F580" s="23"/>
      <c r="G580" s="23"/>
      <c r="H580" s="23"/>
      <c r="I580" s="80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</row>
    <row r="581" ht="46.5" customHeight="1">
      <c r="A581" s="23"/>
      <c r="B581" s="23"/>
      <c r="C581" s="23"/>
      <c r="D581" s="23"/>
      <c r="E581" s="23"/>
      <c r="F581" s="23"/>
      <c r="G581" s="23"/>
      <c r="H581" s="23"/>
      <c r="I581" s="80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</row>
    <row r="582" ht="46.5" customHeight="1">
      <c r="A582" s="23"/>
      <c r="B582" s="23"/>
      <c r="C582" s="23"/>
      <c r="D582" s="23"/>
      <c r="E582" s="23"/>
      <c r="F582" s="23"/>
      <c r="G582" s="23"/>
      <c r="H582" s="23"/>
      <c r="I582" s="80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</row>
    <row r="583" ht="46.5" customHeight="1">
      <c r="A583" s="23"/>
      <c r="B583" s="23"/>
      <c r="C583" s="23"/>
      <c r="D583" s="23"/>
      <c r="E583" s="23"/>
      <c r="F583" s="23"/>
      <c r="G583" s="23"/>
      <c r="H583" s="23"/>
      <c r="I583" s="80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</row>
    <row r="584" ht="46.5" customHeight="1">
      <c r="A584" s="23"/>
      <c r="B584" s="23"/>
      <c r="C584" s="23"/>
      <c r="D584" s="23"/>
      <c r="E584" s="23"/>
      <c r="F584" s="23"/>
      <c r="G584" s="23"/>
      <c r="H584" s="23"/>
      <c r="I584" s="80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</row>
    <row r="585" ht="46.5" customHeight="1">
      <c r="A585" s="23"/>
      <c r="B585" s="23"/>
      <c r="C585" s="23"/>
      <c r="D585" s="23"/>
      <c r="E585" s="23"/>
      <c r="F585" s="23"/>
      <c r="G585" s="23"/>
      <c r="H585" s="23"/>
      <c r="I585" s="80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</row>
    <row r="586" ht="46.5" customHeight="1">
      <c r="A586" s="23"/>
      <c r="B586" s="23"/>
      <c r="C586" s="23"/>
      <c r="D586" s="23"/>
      <c r="E586" s="23"/>
      <c r="F586" s="23"/>
      <c r="G586" s="23"/>
      <c r="H586" s="23"/>
      <c r="I586" s="80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</row>
    <row r="587" ht="46.5" customHeight="1">
      <c r="A587" s="23"/>
      <c r="B587" s="23"/>
      <c r="C587" s="23"/>
      <c r="D587" s="23"/>
      <c r="E587" s="23"/>
      <c r="F587" s="23"/>
      <c r="G587" s="23"/>
      <c r="H587" s="23"/>
      <c r="I587" s="80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</row>
    <row r="588" ht="46.5" customHeight="1">
      <c r="A588" s="23"/>
      <c r="B588" s="23"/>
      <c r="C588" s="23"/>
      <c r="D588" s="23"/>
      <c r="E588" s="23"/>
      <c r="F588" s="23"/>
      <c r="G588" s="23"/>
      <c r="H588" s="23"/>
      <c r="I588" s="80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</row>
    <row r="589" ht="46.5" customHeight="1">
      <c r="A589" s="23"/>
      <c r="B589" s="23"/>
      <c r="C589" s="23"/>
      <c r="D589" s="23"/>
      <c r="E589" s="23"/>
      <c r="F589" s="23"/>
      <c r="G589" s="23"/>
      <c r="H589" s="23"/>
      <c r="I589" s="80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</row>
    <row r="590" ht="46.5" customHeight="1">
      <c r="A590" s="23"/>
      <c r="B590" s="23"/>
      <c r="C590" s="23"/>
      <c r="D590" s="23"/>
      <c r="E590" s="23"/>
      <c r="F590" s="23"/>
      <c r="G590" s="23"/>
      <c r="H590" s="23"/>
      <c r="I590" s="80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</row>
    <row r="591" ht="46.5" customHeight="1">
      <c r="A591" s="23"/>
      <c r="B591" s="23"/>
      <c r="C591" s="23"/>
      <c r="D591" s="23"/>
      <c r="E591" s="23"/>
      <c r="F591" s="23"/>
      <c r="G591" s="23"/>
      <c r="H591" s="23"/>
      <c r="I591" s="80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</row>
    <row r="592" ht="46.5" customHeight="1">
      <c r="A592" s="23"/>
      <c r="B592" s="23"/>
      <c r="C592" s="23"/>
      <c r="D592" s="23"/>
      <c r="E592" s="23"/>
      <c r="F592" s="23"/>
      <c r="G592" s="23"/>
      <c r="H592" s="23"/>
      <c r="I592" s="80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</row>
    <row r="593" ht="46.5" customHeight="1">
      <c r="A593" s="23"/>
      <c r="B593" s="23"/>
      <c r="C593" s="23"/>
      <c r="D593" s="23"/>
      <c r="E593" s="23"/>
      <c r="F593" s="23"/>
      <c r="G593" s="23"/>
      <c r="H593" s="23"/>
      <c r="I593" s="80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</row>
    <row r="594" ht="46.5" customHeight="1">
      <c r="A594" s="23"/>
      <c r="B594" s="23"/>
      <c r="C594" s="23"/>
      <c r="D594" s="23"/>
      <c r="E594" s="23"/>
      <c r="F594" s="23"/>
      <c r="G594" s="23"/>
      <c r="H594" s="23"/>
      <c r="I594" s="80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</row>
    <row r="595" ht="46.5" customHeight="1">
      <c r="A595" s="23"/>
      <c r="B595" s="23"/>
      <c r="C595" s="23"/>
      <c r="D595" s="23"/>
      <c r="E595" s="23"/>
      <c r="F595" s="23"/>
      <c r="G595" s="23"/>
      <c r="H595" s="23"/>
      <c r="I595" s="80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</row>
    <row r="596" ht="46.5" customHeight="1">
      <c r="A596" s="23"/>
      <c r="B596" s="23"/>
      <c r="C596" s="23"/>
      <c r="D596" s="23"/>
      <c r="E596" s="23"/>
      <c r="F596" s="23"/>
      <c r="G596" s="23"/>
      <c r="H596" s="23"/>
      <c r="I596" s="80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</row>
    <row r="597" ht="46.5" customHeight="1">
      <c r="A597" s="23"/>
      <c r="B597" s="23"/>
      <c r="C597" s="23"/>
      <c r="D597" s="23"/>
      <c r="E597" s="23"/>
      <c r="F597" s="23"/>
      <c r="G597" s="23"/>
      <c r="H597" s="23"/>
      <c r="I597" s="80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</row>
    <row r="598" ht="46.5" customHeight="1">
      <c r="A598" s="23"/>
      <c r="B598" s="23"/>
      <c r="C598" s="23"/>
      <c r="D598" s="23"/>
      <c r="E598" s="23"/>
      <c r="F598" s="23"/>
      <c r="G598" s="23"/>
      <c r="H598" s="23"/>
      <c r="I598" s="80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</row>
    <row r="599" ht="46.5" customHeight="1">
      <c r="A599" s="23"/>
      <c r="B599" s="23"/>
      <c r="C599" s="23"/>
      <c r="D599" s="23"/>
      <c r="E599" s="23"/>
      <c r="F599" s="23"/>
      <c r="G599" s="23"/>
      <c r="H599" s="23"/>
      <c r="I599" s="80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</row>
    <row r="600" ht="46.5" customHeight="1">
      <c r="A600" s="23"/>
      <c r="B600" s="23"/>
      <c r="C600" s="23"/>
      <c r="D600" s="23"/>
      <c r="E600" s="23"/>
      <c r="F600" s="23"/>
      <c r="G600" s="23"/>
      <c r="H600" s="23"/>
      <c r="I600" s="80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</row>
    <row r="601" ht="46.5" customHeight="1">
      <c r="A601" s="23"/>
      <c r="B601" s="23"/>
      <c r="C601" s="23"/>
      <c r="D601" s="23"/>
      <c r="E601" s="23"/>
      <c r="F601" s="23"/>
      <c r="G601" s="23"/>
      <c r="H601" s="23"/>
      <c r="I601" s="80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</row>
    <row r="602" ht="46.5" customHeight="1">
      <c r="A602" s="23"/>
      <c r="B602" s="23"/>
      <c r="C602" s="23"/>
      <c r="D602" s="23"/>
      <c r="E602" s="23"/>
      <c r="F602" s="23"/>
      <c r="G602" s="23"/>
      <c r="H602" s="23"/>
      <c r="I602" s="80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</row>
    <row r="603" ht="46.5" customHeight="1">
      <c r="A603" s="23"/>
      <c r="B603" s="23"/>
      <c r="C603" s="23"/>
      <c r="D603" s="23"/>
      <c r="E603" s="23"/>
      <c r="F603" s="23"/>
      <c r="G603" s="23"/>
      <c r="H603" s="23"/>
      <c r="I603" s="80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</row>
    <row r="604" ht="46.5" customHeight="1">
      <c r="A604" s="23"/>
      <c r="B604" s="23"/>
      <c r="C604" s="23"/>
      <c r="D604" s="23"/>
      <c r="E604" s="23"/>
      <c r="F604" s="23"/>
      <c r="G604" s="23"/>
      <c r="H604" s="23"/>
      <c r="I604" s="80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</row>
    <row r="605" ht="46.5" customHeight="1">
      <c r="A605" s="23"/>
      <c r="B605" s="23"/>
      <c r="C605" s="23"/>
      <c r="D605" s="23"/>
      <c r="E605" s="23"/>
      <c r="F605" s="23"/>
      <c r="G605" s="23"/>
      <c r="H605" s="23"/>
      <c r="I605" s="80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</row>
    <row r="606" ht="46.5" customHeight="1">
      <c r="A606" s="23"/>
      <c r="B606" s="23"/>
      <c r="C606" s="23"/>
      <c r="D606" s="23"/>
      <c r="E606" s="23"/>
      <c r="F606" s="23"/>
      <c r="G606" s="23"/>
      <c r="H606" s="23"/>
      <c r="I606" s="80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</row>
    <row r="607" ht="46.5" customHeight="1">
      <c r="A607" s="23"/>
      <c r="B607" s="23"/>
      <c r="C607" s="23"/>
      <c r="D607" s="23"/>
      <c r="E607" s="23"/>
      <c r="F607" s="23"/>
      <c r="G607" s="23"/>
      <c r="H607" s="23"/>
      <c r="I607" s="80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</row>
    <row r="608" ht="46.5" customHeight="1">
      <c r="A608" s="23"/>
      <c r="B608" s="23"/>
      <c r="C608" s="23"/>
      <c r="D608" s="23"/>
      <c r="E608" s="23"/>
      <c r="F608" s="23"/>
      <c r="G608" s="23"/>
      <c r="H608" s="23"/>
      <c r="I608" s="80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</row>
    <row r="609" ht="46.5" customHeight="1">
      <c r="A609" s="23"/>
      <c r="B609" s="23"/>
      <c r="C609" s="23"/>
      <c r="D609" s="23"/>
      <c r="E609" s="23"/>
      <c r="F609" s="23"/>
      <c r="G609" s="23"/>
      <c r="H609" s="23"/>
      <c r="I609" s="80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</row>
    <row r="610" ht="46.5" customHeight="1">
      <c r="A610" s="23"/>
      <c r="B610" s="23"/>
      <c r="C610" s="23"/>
      <c r="D610" s="23"/>
      <c r="E610" s="23"/>
      <c r="F610" s="23"/>
      <c r="G610" s="23"/>
      <c r="H610" s="23"/>
      <c r="I610" s="80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</row>
    <row r="611" ht="46.5" customHeight="1">
      <c r="A611" s="23"/>
      <c r="B611" s="23"/>
      <c r="C611" s="23"/>
      <c r="D611" s="23"/>
      <c r="E611" s="23"/>
      <c r="F611" s="23"/>
      <c r="G611" s="23"/>
      <c r="H611" s="23"/>
      <c r="I611" s="80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</row>
    <row r="612" ht="46.5" customHeight="1">
      <c r="A612" s="23"/>
      <c r="B612" s="23"/>
      <c r="C612" s="23"/>
      <c r="D612" s="23"/>
      <c r="E612" s="23"/>
      <c r="F612" s="23"/>
      <c r="G612" s="23"/>
      <c r="H612" s="23"/>
      <c r="I612" s="80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</row>
    <row r="613" ht="46.5" customHeight="1">
      <c r="A613" s="23"/>
      <c r="B613" s="23"/>
      <c r="C613" s="23"/>
      <c r="D613" s="23"/>
      <c r="E613" s="23"/>
      <c r="F613" s="23"/>
      <c r="G613" s="23"/>
      <c r="H613" s="23"/>
      <c r="I613" s="80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</row>
    <row r="614" ht="46.5" customHeight="1">
      <c r="A614" s="23"/>
      <c r="B614" s="23"/>
      <c r="C614" s="23"/>
      <c r="D614" s="23"/>
      <c r="E614" s="23"/>
      <c r="F614" s="23"/>
      <c r="G614" s="23"/>
      <c r="H614" s="23"/>
      <c r="I614" s="80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</row>
    <row r="615" ht="46.5" customHeight="1">
      <c r="A615" s="23"/>
      <c r="B615" s="23"/>
      <c r="C615" s="23"/>
      <c r="D615" s="23"/>
      <c r="E615" s="23"/>
      <c r="F615" s="23"/>
      <c r="G615" s="23"/>
      <c r="H615" s="23"/>
      <c r="I615" s="80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</row>
    <row r="616" ht="46.5" customHeight="1">
      <c r="A616" s="23"/>
      <c r="B616" s="23"/>
      <c r="C616" s="23"/>
      <c r="D616" s="23"/>
      <c r="E616" s="23"/>
      <c r="F616" s="23"/>
      <c r="G616" s="23"/>
      <c r="H616" s="23"/>
      <c r="I616" s="80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</row>
    <row r="617" ht="46.5" customHeight="1">
      <c r="A617" s="23"/>
      <c r="B617" s="23"/>
      <c r="C617" s="23"/>
      <c r="D617" s="23"/>
      <c r="E617" s="23"/>
      <c r="F617" s="23"/>
      <c r="G617" s="23"/>
      <c r="H617" s="23"/>
      <c r="I617" s="80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</row>
    <row r="618" ht="46.5" customHeight="1">
      <c r="A618" s="23"/>
      <c r="B618" s="23"/>
      <c r="C618" s="23"/>
      <c r="D618" s="23"/>
      <c r="E618" s="23"/>
      <c r="F618" s="23"/>
      <c r="G618" s="23"/>
      <c r="H618" s="23"/>
      <c r="I618" s="80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</row>
    <row r="619" ht="46.5" customHeight="1">
      <c r="A619" s="23"/>
      <c r="B619" s="23"/>
      <c r="C619" s="23"/>
      <c r="D619" s="23"/>
      <c r="E619" s="23"/>
      <c r="F619" s="23"/>
      <c r="G619" s="23"/>
      <c r="H619" s="23"/>
      <c r="I619" s="80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</row>
    <row r="620" ht="46.5" customHeight="1">
      <c r="A620" s="23"/>
      <c r="B620" s="23"/>
      <c r="C620" s="23"/>
      <c r="D620" s="23"/>
      <c r="E620" s="23"/>
      <c r="F620" s="23"/>
      <c r="G620" s="23"/>
      <c r="H620" s="23"/>
      <c r="I620" s="80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</row>
    <row r="621" ht="46.5" customHeight="1">
      <c r="A621" s="23"/>
      <c r="B621" s="23"/>
      <c r="C621" s="23"/>
      <c r="D621" s="23"/>
      <c r="E621" s="23"/>
      <c r="F621" s="23"/>
      <c r="G621" s="23"/>
      <c r="H621" s="23"/>
      <c r="I621" s="80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</row>
    <row r="622" ht="46.5" customHeight="1">
      <c r="A622" s="23"/>
      <c r="B622" s="23"/>
      <c r="C622" s="23"/>
      <c r="D622" s="23"/>
      <c r="E622" s="23"/>
      <c r="F622" s="23"/>
      <c r="G622" s="23"/>
      <c r="H622" s="23"/>
      <c r="I622" s="80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</row>
    <row r="623" ht="46.5" customHeight="1">
      <c r="A623" s="23"/>
      <c r="B623" s="23"/>
      <c r="C623" s="23"/>
      <c r="D623" s="23"/>
      <c r="E623" s="23"/>
      <c r="F623" s="23"/>
      <c r="G623" s="23"/>
      <c r="H623" s="23"/>
      <c r="I623" s="80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</row>
    <row r="624" ht="46.5" customHeight="1">
      <c r="A624" s="23"/>
      <c r="B624" s="23"/>
      <c r="C624" s="23"/>
      <c r="D624" s="23"/>
      <c r="E624" s="23"/>
      <c r="F624" s="23"/>
      <c r="G624" s="23"/>
      <c r="H624" s="23"/>
      <c r="I624" s="80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</row>
    <row r="625" ht="46.5" customHeight="1">
      <c r="A625" s="23"/>
      <c r="B625" s="23"/>
      <c r="C625" s="23"/>
      <c r="D625" s="23"/>
      <c r="E625" s="23"/>
      <c r="F625" s="23"/>
      <c r="G625" s="23"/>
      <c r="H625" s="23"/>
      <c r="I625" s="80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</row>
    <row r="626" ht="46.5" customHeight="1">
      <c r="A626" s="23"/>
      <c r="B626" s="23"/>
      <c r="C626" s="23"/>
      <c r="D626" s="23"/>
      <c r="E626" s="23"/>
      <c r="F626" s="23"/>
      <c r="G626" s="23"/>
      <c r="H626" s="23"/>
      <c r="I626" s="80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</row>
    <row r="627" ht="46.5" customHeight="1">
      <c r="A627" s="23"/>
      <c r="B627" s="23"/>
      <c r="C627" s="23"/>
      <c r="D627" s="23"/>
      <c r="E627" s="23"/>
      <c r="F627" s="23"/>
      <c r="G627" s="23"/>
      <c r="H627" s="23"/>
      <c r="I627" s="80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</row>
    <row r="628" ht="46.5" customHeight="1">
      <c r="A628" s="23"/>
      <c r="B628" s="23"/>
      <c r="C628" s="23"/>
      <c r="D628" s="23"/>
      <c r="E628" s="23"/>
      <c r="F628" s="23"/>
      <c r="G628" s="23"/>
      <c r="H628" s="23"/>
      <c r="I628" s="80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</row>
    <row r="629" ht="46.5" customHeight="1">
      <c r="A629" s="23"/>
      <c r="B629" s="23"/>
      <c r="C629" s="23"/>
      <c r="D629" s="23"/>
      <c r="E629" s="23"/>
      <c r="F629" s="23"/>
      <c r="G629" s="23"/>
      <c r="H629" s="23"/>
      <c r="I629" s="80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</row>
    <row r="630" ht="46.5" customHeight="1">
      <c r="A630" s="23"/>
      <c r="B630" s="23"/>
      <c r="C630" s="23"/>
      <c r="D630" s="23"/>
      <c r="E630" s="23"/>
      <c r="F630" s="23"/>
      <c r="G630" s="23"/>
      <c r="H630" s="23"/>
      <c r="I630" s="80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</row>
    <row r="631" ht="46.5" customHeight="1">
      <c r="A631" s="23"/>
      <c r="B631" s="23"/>
      <c r="C631" s="23"/>
      <c r="D631" s="23"/>
      <c r="E631" s="23"/>
      <c r="F631" s="23"/>
      <c r="G631" s="23"/>
      <c r="H631" s="23"/>
      <c r="I631" s="80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</row>
    <row r="632" ht="46.5" customHeight="1">
      <c r="A632" s="23"/>
      <c r="B632" s="23"/>
      <c r="C632" s="23"/>
      <c r="D632" s="23"/>
      <c r="E632" s="23"/>
      <c r="F632" s="23"/>
      <c r="G632" s="23"/>
      <c r="H632" s="23"/>
      <c r="I632" s="80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</row>
    <row r="633" ht="46.5" customHeight="1">
      <c r="A633" s="23"/>
      <c r="B633" s="23"/>
      <c r="C633" s="23"/>
      <c r="D633" s="23"/>
      <c r="E633" s="23"/>
      <c r="F633" s="23"/>
      <c r="G633" s="23"/>
      <c r="H633" s="23"/>
      <c r="I633" s="80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</row>
    <row r="634" ht="46.5" customHeight="1">
      <c r="A634" s="23"/>
      <c r="B634" s="23"/>
      <c r="C634" s="23"/>
      <c r="D634" s="23"/>
      <c r="E634" s="23"/>
      <c r="F634" s="23"/>
      <c r="G634" s="23"/>
      <c r="H634" s="23"/>
      <c r="I634" s="80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</row>
    <row r="635" ht="46.5" customHeight="1">
      <c r="A635" s="23"/>
      <c r="B635" s="23"/>
      <c r="C635" s="23"/>
      <c r="D635" s="23"/>
      <c r="E635" s="23"/>
      <c r="F635" s="23"/>
      <c r="G635" s="23"/>
      <c r="H635" s="23"/>
      <c r="I635" s="80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</row>
    <row r="636" ht="46.5" customHeight="1">
      <c r="A636" s="23"/>
      <c r="B636" s="23"/>
      <c r="C636" s="23"/>
      <c r="D636" s="23"/>
      <c r="E636" s="23"/>
      <c r="F636" s="23"/>
      <c r="G636" s="23"/>
      <c r="H636" s="23"/>
      <c r="I636" s="80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</row>
    <row r="637" ht="46.5" customHeight="1">
      <c r="A637" s="23"/>
      <c r="B637" s="23"/>
      <c r="C637" s="23"/>
      <c r="D637" s="23"/>
      <c r="E637" s="23"/>
      <c r="F637" s="23"/>
      <c r="G637" s="23"/>
      <c r="H637" s="23"/>
      <c r="I637" s="80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</row>
    <row r="638" ht="46.5" customHeight="1">
      <c r="A638" s="23"/>
      <c r="B638" s="23"/>
      <c r="C638" s="23"/>
      <c r="D638" s="23"/>
      <c r="E638" s="23"/>
      <c r="F638" s="23"/>
      <c r="G638" s="23"/>
      <c r="H638" s="23"/>
      <c r="I638" s="80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</row>
    <row r="639" ht="46.5" customHeight="1">
      <c r="A639" s="23"/>
      <c r="B639" s="23"/>
      <c r="C639" s="23"/>
      <c r="D639" s="23"/>
      <c r="E639" s="23"/>
      <c r="F639" s="23"/>
      <c r="G639" s="23"/>
      <c r="H639" s="23"/>
      <c r="I639" s="80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</row>
    <row r="640" ht="46.5" customHeight="1">
      <c r="A640" s="23"/>
      <c r="B640" s="23"/>
      <c r="C640" s="23"/>
      <c r="D640" s="23"/>
      <c r="E640" s="23"/>
      <c r="F640" s="23"/>
      <c r="G640" s="23"/>
      <c r="H640" s="23"/>
      <c r="I640" s="80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</row>
    <row r="641" ht="46.5" customHeight="1">
      <c r="A641" s="23"/>
      <c r="B641" s="23"/>
      <c r="C641" s="23"/>
      <c r="D641" s="23"/>
      <c r="E641" s="23"/>
      <c r="F641" s="23"/>
      <c r="G641" s="23"/>
      <c r="H641" s="23"/>
      <c r="I641" s="80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</row>
    <row r="642" ht="46.5" customHeight="1">
      <c r="A642" s="23"/>
      <c r="B642" s="23"/>
      <c r="C642" s="23"/>
      <c r="D642" s="23"/>
      <c r="E642" s="23"/>
      <c r="F642" s="23"/>
      <c r="G642" s="23"/>
      <c r="H642" s="23"/>
      <c r="I642" s="80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</row>
    <row r="643" ht="46.5" customHeight="1">
      <c r="A643" s="23"/>
      <c r="B643" s="23"/>
      <c r="C643" s="23"/>
      <c r="D643" s="23"/>
      <c r="E643" s="23"/>
      <c r="F643" s="23"/>
      <c r="G643" s="23"/>
      <c r="H643" s="23"/>
      <c r="I643" s="80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</row>
    <row r="644" ht="46.5" customHeight="1">
      <c r="A644" s="23"/>
      <c r="B644" s="23"/>
      <c r="C644" s="23"/>
      <c r="D644" s="23"/>
      <c r="E644" s="23"/>
      <c r="F644" s="23"/>
      <c r="G644" s="23"/>
      <c r="H644" s="23"/>
      <c r="I644" s="80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</row>
    <row r="645" ht="46.5" customHeight="1">
      <c r="A645" s="23"/>
      <c r="B645" s="23"/>
      <c r="C645" s="23"/>
      <c r="D645" s="23"/>
      <c r="E645" s="23"/>
      <c r="F645" s="23"/>
      <c r="G645" s="23"/>
      <c r="H645" s="23"/>
      <c r="I645" s="80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</row>
    <row r="646" ht="46.5" customHeight="1">
      <c r="A646" s="23"/>
      <c r="B646" s="23"/>
      <c r="C646" s="23"/>
      <c r="D646" s="23"/>
      <c r="E646" s="23"/>
      <c r="F646" s="23"/>
      <c r="G646" s="23"/>
      <c r="H646" s="23"/>
      <c r="I646" s="80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</row>
    <row r="647" ht="46.5" customHeight="1">
      <c r="A647" s="23"/>
      <c r="B647" s="23"/>
      <c r="C647" s="23"/>
      <c r="D647" s="23"/>
      <c r="E647" s="23"/>
      <c r="F647" s="23"/>
      <c r="G647" s="23"/>
      <c r="H647" s="23"/>
      <c r="I647" s="80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</row>
    <row r="648" ht="46.5" customHeight="1">
      <c r="A648" s="23"/>
      <c r="B648" s="23"/>
      <c r="C648" s="23"/>
      <c r="D648" s="23"/>
      <c r="E648" s="23"/>
      <c r="F648" s="23"/>
      <c r="G648" s="23"/>
      <c r="H648" s="23"/>
      <c r="I648" s="80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</row>
    <row r="649" ht="46.5" customHeight="1">
      <c r="A649" s="23"/>
      <c r="B649" s="23"/>
      <c r="C649" s="23"/>
      <c r="D649" s="23"/>
      <c r="E649" s="23"/>
      <c r="F649" s="23"/>
      <c r="G649" s="23"/>
      <c r="H649" s="23"/>
      <c r="I649" s="80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</row>
    <row r="650" ht="46.5" customHeight="1">
      <c r="A650" s="23"/>
      <c r="B650" s="23"/>
      <c r="C650" s="23"/>
      <c r="D650" s="23"/>
      <c r="E650" s="23"/>
      <c r="F650" s="23"/>
      <c r="G650" s="23"/>
      <c r="H650" s="23"/>
      <c r="I650" s="80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</row>
    <row r="651" ht="46.5" customHeight="1">
      <c r="A651" s="23"/>
      <c r="B651" s="23"/>
      <c r="C651" s="23"/>
      <c r="D651" s="23"/>
      <c r="E651" s="23"/>
      <c r="F651" s="23"/>
      <c r="G651" s="23"/>
      <c r="H651" s="23"/>
      <c r="I651" s="80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</row>
    <row r="652" ht="46.5" customHeight="1">
      <c r="A652" s="23"/>
      <c r="B652" s="23"/>
      <c r="C652" s="23"/>
      <c r="D652" s="23"/>
      <c r="E652" s="23"/>
      <c r="F652" s="23"/>
      <c r="G652" s="23"/>
      <c r="H652" s="23"/>
      <c r="I652" s="80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</row>
    <row r="653" ht="46.5" customHeight="1">
      <c r="A653" s="23"/>
      <c r="B653" s="23"/>
      <c r="C653" s="23"/>
      <c r="D653" s="23"/>
      <c r="E653" s="23"/>
      <c r="F653" s="23"/>
      <c r="G653" s="23"/>
      <c r="H653" s="23"/>
      <c r="I653" s="80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</row>
    <row r="654" ht="46.5" customHeight="1">
      <c r="A654" s="23"/>
      <c r="B654" s="23"/>
      <c r="C654" s="23"/>
      <c r="D654" s="23"/>
      <c r="E654" s="23"/>
      <c r="F654" s="23"/>
      <c r="G654" s="23"/>
      <c r="H654" s="23"/>
      <c r="I654" s="80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</row>
    <row r="655" ht="46.5" customHeight="1">
      <c r="A655" s="23"/>
      <c r="B655" s="23"/>
      <c r="C655" s="23"/>
      <c r="D655" s="23"/>
      <c r="E655" s="23"/>
      <c r="F655" s="23"/>
      <c r="G655" s="23"/>
      <c r="H655" s="23"/>
      <c r="I655" s="80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</row>
    <row r="656" ht="46.5" customHeight="1">
      <c r="A656" s="23"/>
      <c r="B656" s="23"/>
      <c r="C656" s="23"/>
      <c r="D656" s="23"/>
      <c r="E656" s="23"/>
      <c r="F656" s="23"/>
      <c r="G656" s="23"/>
      <c r="H656" s="23"/>
      <c r="I656" s="80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</row>
    <row r="657" ht="46.5" customHeight="1">
      <c r="A657" s="23"/>
      <c r="B657" s="23"/>
      <c r="C657" s="23"/>
      <c r="D657" s="23"/>
      <c r="E657" s="23"/>
      <c r="F657" s="23"/>
      <c r="G657" s="23"/>
      <c r="H657" s="23"/>
      <c r="I657" s="80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</row>
    <row r="658" ht="46.5" customHeight="1">
      <c r="A658" s="23"/>
      <c r="B658" s="23"/>
      <c r="C658" s="23"/>
      <c r="D658" s="23"/>
      <c r="E658" s="23"/>
      <c r="F658" s="23"/>
      <c r="G658" s="23"/>
      <c r="H658" s="23"/>
      <c r="I658" s="80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</row>
    <row r="659" ht="46.5" customHeight="1">
      <c r="A659" s="23"/>
      <c r="B659" s="23"/>
      <c r="C659" s="23"/>
      <c r="D659" s="23"/>
      <c r="E659" s="23"/>
      <c r="F659" s="23"/>
      <c r="G659" s="23"/>
      <c r="H659" s="23"/>
      <c r="I659" s="80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</row>
    <row r="660" ht="46.5" customHeight="1">
      <c r="A660" s="23"/>
      <c r="B660" s="23"/>
      <c r="C660" s="23"/>
      <c r="D660" s="23"/>
      <c r="E660" s="23"/>
      <c r="F660" s="23"/>
      <c r="G660" s="23"/>
      <c r="H660" s="23"/>
      <c r="I660" s="80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</row>
    <row r="661" ht="46.5" customHeight="1">
      <c r="A661" s="23"/>
      <c r="B661" s="23"/>
      <c r="C661" s="23"/>
      <c r="D661" s="23"/>
      <c r="E661" s="23"/>
      <c r="F661" s="23"/>
      <c r="G661" s="23"/>
      <c r="H661" s="23"/>
      <c r="I661" s="80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</row>
    <row r="662" ht="46.5" customHeight="1">
      <c r="A662" s="23"/>
      <c r="B662" s="23"/>
      <c r="C662" s="23"/>
      <c r="D662" s="23"/>
      <c r="E662" s="23"/>
      <c r="F662" s="23"/>
      <c r="G662" s="23"/>
      <c r="H662" s="23"/>
      <c r="I662" s="80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</row>
    <row r="663" ht="46.5" customHeight="1">
      <c r="A663" s="23"/>
      <c r="B663" s="23"/>
      <c r="C663" s="23"/>
      <c r="D663" s="23"/>
      <c r="E663" s="23"/>
      <c r="F663" s="23"/>
      <c r="G663" s="23"/>
      <c r="H663" s="23"/>
      <c r="I663" s="80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</row>
    <row r="664" ht="46.5" customHeight="1">
      <c r="A664" s="23"/>
      <c r="B664" s="23"/>
      <c r="C664" s="23"/>
      <c r="D664" s="23"/>
      <c r="E664" s="23"/>
      <c r="F664" s="23"/>
      <c r="G664" s="23"/>
      <c r="H664" s="23"/>
      <c r="I664" s="80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</row>
    <row r="665" ht="46.5" customHeight="1">
      <c r="A665" s="23"/>
      <c r="B665" s="23"/>
      <c r="C665" s="23"/>
      <c r="D665" s="23"/>
      <c r="E665" s="23"/>
      <c r="F665" s="23"/>
      <c r="G665" s="23"/>
      <c r="H665" s="23"/>
      <c r="I665" s="80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</row>
    <row r="666" ht="46.5" customHeight="1">
      <c r="A666" s="23"/>
      <c r="B666" s="23"/>
      <c r="C666" s="23"/>
      <c r="D666" s="23"/>
      <c r="E666" s="23"/>
      <c r="F666" s="23"/>
      <c r="G666" s="23"/>
      <c r="H666" s="23"/>
      <c r="I666" s="80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</row>
    <row r="667" ht="46.5" customHeight="1">
      <c r="A667" s="23"/>
      <c r="B667" s="23"/>
      <c r="C667" s="23"/>
      <c r="D667" s="23"/>
      <c r="E667" s="23"/>
      <c r="F667" s="23"/>
      <c r="G667" s="23"/>
      <c r="H667" s="23"/>
      <c r="I667" s="80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</row>
    <row r="668" ht="46.5" customHeight="1">
      <c r="A668" s="23"/>
      <c r="B668" s="23"/>
      <c r="C668" s="23"/>
      <c r="D668" s="23"/>
      <c r="E668" s="23"/>
      <c r="F668" s="23"/>
      <c r="G668" s="23"/>
      <c r="H668" s="23"/>
      <c r="I668" s="80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</row>
    <row r="669" ht="46.5" customHeight="1">
      <c r="A669" s="23"/>
      <c r="B669" s="23"/>
      <c r="C669" s="23"/>
      <c r="D669" s="23"/>
      <c r="E669" s="23"/>
      <c r="F669" s="23"/>
      <c r="G669" s="23"/>
      <c r="H669" s="23"/>
      <c r="I669" s="80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</row>
    <row r="670" ht="46.5" customHeight="1">
      <c r="A670" s="23"/>
      <c r="B670" s="23"/>
      <c r="C670" s="23"/>
      <c r="D670" s="23"/>
      <c r="E670" s="23"/>
      <c r="F670" s="23"/>
      <c r="G670" s="23"/>
      <c r="H670" s="23"/>
      <c r="I670" s="80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</row>
    <row r="671" ht="46.5" customHeight="1">
      <c r="A671" s="23"/>
      <c r="B671" s="23"/>
      <c r="C671" s="23"/>
      <c r="D671" s="23"/>
      <c r="E671" s="23"/>
      <c r="F671" s="23"/>
      <c r="G671" s="23"/>
      <c r="H671" s="23"/>
      <c r="I671" s="80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</row>
    <row r="672" ht="46.5" customHeight="1">
      <c r="A672" s="23"/>
      <c r="B672" s="23"/>
      <c r="C672" s="23"/>
      <c r="D672" s="23"/>
      <c r="E672" s="23"/>
      <c r="F672" s="23"/>
      <c r="G672" s="23"/>
      <c r="H672" s="23"/>
      <c r="I672" s="80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</row>
    <row r="673" ht="46.5" customHeight="1">
      <c r="A673" s="23"/>
      <c r="B673" s="23"/>
      <c r="C673" s="23"/>
      <c r="D673" s="23"/>
      <c r="E673" s="23"/>
      <c r="F673" s="23"/>
      <c r="G673" s="23"/>
      <c r="H673" s="23"/>
      <c r="I673" s="80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</row>
    <row r="674" ht="46.5" customHeight="1">
      <c r="A674" s="23"/>
      <c r="B674" s="23"/>
      <c r="C674" s="23"/>
      <c r="D674" s="23"/>
      <c r="E674" s="23"/>
      <c r="F674" s="23"/>
      <c r="G674" s="23"/>
      <c r="H674" s="23"/>
      <c r="I674" s="80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</row>
    <row r="675" ht="46.5" customHeight="1">
      <c r="A675" s="23"/>
      <c r="B675" s="23"/>
      <c r="C675" s="23"/>
      <c r="D675" s="23"/>
      <c r="E675" s="23"/>
      <c r="F675" s="23"/>
      <c r="G675" s="23"/>
      <c r="H675" s="23"/>
      <c r="I675" s="80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</row>
    <row r="676" ht="46.5" customHeight="1">
      <c r="A676" s="23"/>
      <c r="B676" s="23"/>
      <c r="C676" s="23"/>
      <c r="D676" s="23"/>
      <c r="E676" s="23"/>
      <c r="F676" s="23"/>
      <c r="G676" s="23"/>
      <c r="H676" s="23"/>
      <c r="I676" s="80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</row>
    <row r="677" ht="46.5" customHeight="1">
      <c r="A677" s="23"/>
      <c r="B677" s="23"/>
      <c r="C677" s="23"/>
      <c r="D677" s="23"/>
      <c r="E677" s="23"/>
      <c r="F677" s="23"/>
      <c r="G677" s="23"/>
      <c r="H677" s="23"/>
      <c r="I677" s="80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</row>
    <row r="678" ht="46.5" customHeight="1">
      <c r="A678" s="23"/>
      <c r="B678" s="23"/>
      <c r="C678" s="23"/>
      <c r="D678" s="23"/>
      <c r="E678" s="23"/>
      <c r="F678" s="23"/>
      <c r="G678" s="23"/>
      <c r="H678" s="23"/>
      <c r="I678" s="80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</row>
    <row r="679" ht="46.5" customHeight="1">
      <c r="A679" s="23"/>
      <c r="B679" s="23"/>
      <c r="C679" s="23"/>
      <c r="D679" s="23"/>
      <c r="E679" s="23"/>
      <c r="F679" s="23"/>
      <c r="G679" s="23"/>
      <c r="H679" s="23"/>
      <c r="I679" s="80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</row>
    <row r="680" ht="46.5" customHeight="1">
      <c r="A680" s="23"/>
      <c r="B680" s="23"/>
      <c r="C680" s="23"/>
      <c r="D680" s="23"/>
      <c r="E680" s="23"/>
      <c r="F680" s="23"/>
      <c r="G680" s="23"/>
      <c r="H680" s="23"/>
      <c r="I680" s="80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</row>
    <row r="681" ht="46.5" customHeight="1">
      <c r="A681" s="23"/>
      <c r="B681" s="23"/>
      <c r="C681" s="23"/>
      <c r="D681" s="23"/>
      <c r="E681" s="23"/>
      <c r="F681" s="23"/>
      <c r="G681" s="23"/>
      <c r="H681" s="23"/>
      <c r="I681" s="80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</row>
    <row r="682" ht="46.5" customHeight="1">
      <c r="A682" s="23"/>
      <c r="B682" s="23"/>
      <c r="C682" s="23"/>
      <c r="D682" s="23"/>
      <c r="E682" s="23"/>
      <c r="F682" s="23"/>
      <c r="G682" s="23"/>
      <c r="H682" s="23"/>
      <c r="I682" s="80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</row>
    <row r="683" ht="46.5" customHeight="1">
      <c r="A683" s="23"/>
      <c r="B683" s="23"/>
      <c r="C683" s="23"/>
      <c r="D683" s="23"/>
      <c r="E683" s="23"/>
      <c r="F683" s="23"/>
      <c r="G683" s="23"/>
      <c r="H683" s="23"/>
      <c r="I683" s="80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</row>
    <row r="684" ht="46.5" customHeight="1">
      <c r="A684" s="23"/>
      <c r="B684" s="23"/>
      <c r="C684" s="23"/>
      <c r="D684" s="23"/>
      <c r="E684" s="23"/>
      <c r="F684" s="23"/>
      <c r="G684" s="23"/>
      <c r="H684" s="23"/>
      <c r="I684" s="80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</row>
    <row r="685" ht="46.5" customHeight="1">
      <c r="A685" s="23"/>
      <c r="B685" s="23"/>
      <c r="C685" s="23"/>
      <c r="D685" s="23"/>
      <c r="E685" s="23"/>
      <c r="F685" s="23"/>
      <c r="G685" s="23"/>
      <c r="H685" s="23"/>
      <c r="I685" s="80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</row>
    <row r="686" ht="46.5" customHeight="1">
      <c r="A686" s="23"/>
      <c r="B686" s="23"/>
      <c r="C686" s="23"/>
      <c r="D686" s="23"/>
      <c r="E686" s="23"/>
      <c r="F686" s="23"/>
      <c r="G686" s="23"/>
      <c r="H686" s="23"/>
      <c r="I686" s="80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</row>
    <row r="687" ht="46.5" customHeight="1">
      <c r="A687" s="23"/>
      <c r="B687" s="23"/>
      <c r="C687" s="23"/>
      <c r="D687" s="23"/>
      <c r="E687" s="23"/>
      <c r="F687" s="23"/>
      <c r="G687" s="23"/>
      <c r="H687" s="23"/>
      <c r="I687" s="80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</row>
    <row r="688" ht="46.5" customHeight="1">
      <c r="A688" s="23"/>
      <c r="B688" s="23"/>
      <c r="C688" s="23"/>
      <c r="D688" s="23"/>
      <c r="E688" s="23"/>
      <c r="F688" s="23"/>
      <c r="G688" s="23"/>
      <c r="H688" s="23"/>
      <c r="I688" s="80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</row>
    <row r="689" ht="46.5" customHeight="1">
      <c r="A689" s="23"/>
      <c r="B689" s="23"/>
      <c r="C689" s="23"/>
      <c r="D689" s="23"/>
      <c r="E689" s="23"/>
      <c r="F689" s="23"/>
      <c r="G689" s="23"/>
      <c r="H689" s="23"/>
      <c r="I689" s="80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</row>
    <row r="690" ht="46.5" customHeight="1">
      <c r="A690" s="23"/>
      <c r="B690" s="23"/>
      <c r="C690" s="23"/>
      <c r="D690" s="23"/>
      <c r="E690" s="23"/>
      <c r="F690" s="23"/>
      <c r="G690" s="23"/>
      <c r="H690" s="23"/>
      <c r="I690" s="80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</row>
    <row r="691" ht="46.5" customHeight="1">
      <c r="A691" s="23"/>
      <c r="B691" s="23"/>
      <c r="C691" s="23"/>
      <c r="D691" s="23"/>
      <c r="E691" s="23"/>
      <c r="F691" s="23"/>
      <c r="G691" s="23"/>
      <c r="H691" s="23"/>
      <c r="I691" s="80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</row>
    <row r="692" ht="46.5" customHeight="1">
      <c r="A692" s="23"/>
      <c r="B692" s="23"/>
      <c r="C692" s="23"/>
      <c r="D692" s="23"/>
      <c r="E692" s="23"/>
      <c r="F692" s="23"/>
      <c r="G692" s="23"/>
      <c r="H692" s="23"/>
      <c r="I692" s="80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</row>
    <row r="693" ht="46.5" customHeight="1">
      <c r="A693" s="23"/>
      <c r="B693" s="23"/>
      <c r="C693" s="23"/>
      <c r="D693" s="23"/>
      <c r="E693" s="23"/>
      <c r="F693" s="23"/>
      <c r="G693" s="23"/>
      <c r="H693" s="23"/>
      <c r="I693" s="80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</row>
    <row r="694" ht="46.5" customHeight="1">
      <c r="A694" s="23"/>
      <c r="B694" s="23"/>
      <c r="C694" s="23"/>
      <c r="D694" s="23"/>
      <c r="E694" s="23"/>
      <c r="F694" s="23"/>
      <c r="G694" s="23"/>
      <c r="H694" s="23"/>
      <c r="I694" s="80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</row>
    <row r="695" ht="46.5" customHeight="1">
      <c r="A695" s="23"/>
      <c r="B695" s="23"/>
      <c r="C695" s="23"/>
      <c r="D695" s="23"/>
      <c r="E695" s="23"/>
      <c r="F695" s="23"/>
      <c r="G695" s="23"/>
      <c r="H695" s="23"/>
      <c r="I695" s="80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</row>
    <row r="696" ht="46.5" customHeight="1">
      <c r="A696" s="23"/>
      <c r="B696" s="23"/>
      <c r="C696" s="23"/>
      <c r="D696" s="23"/>
      <c r="E696" s="23"/>
      <c r="F696" s="23"/>
      <c r="G696" s="23"/>
      <c r="H696" s="23"/>
      <c r="I696" s="80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</row>
    <row r="697" ht="46.5" customHeight="1">
      <c r="A697" s="23"/>
      <c r="B697" s="23"/>
      <c r="C697" s="23"/>
      <c r="D697" s="23"/>
      <c r="E697" s="23"/>
      <c r="F697" s="23"/>
      <c r="G697" s="23"/>
      <c r="H697" s="23"/>
      <c r="I697" s="80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</row>
    <row r="698" ht="46.5" customHeight="1">
      <c r="A698" s="23"/>
      <c r="B698" s="23"/>
      <c r="C698" s="23"/>
      <c r="D698" s="23"/>
      <c r="E698" s="23"/>
      <c r="F698" s="23"/>
      <c r="G698" s="23"/>
      <c r="H698" s="23"/>
      <c r="I698" s="80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</row>
    <row r="699" ht="46.5" customHeight="1">
      <c r="A699" s="23"/>
      <c r="B699" s="23"/>
      <c r="C699" s="23"/>
      <c r="D699" s="23"/>
      <c r="E699" s="23"/>
      <c r="F699" s="23"/>
      <c r="G699" s="23"/>
      <c r="H699" s="23"/>
      <c r="I699" s="80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</row>
    <row r="700" ht="46.5" customHeight="1">
      <c r="A700" s="23"/>
      <c r="B700" s="23"/>
      <c r="C700" s="23"/>
      <c r="D700" s="23"/>
      <c r="E700" s="23"/>
      <c r="F700" s="23"/>
      <c r="G700" s="23"/>
      <c r="H700" s="23"/>
      <c r="I700" s="80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</row>
    <row r="701" ht="46.5" customHeight="1">
      <c r="A701" s="23"/>
      <c r="B701" s="23"/>
      <c r="C701" s="23"/>
      <c r="D701" s="23"/>
      <c r="E701" s="23"/>
      <c r="F701" s="23"/>
      <c r="G701" s="23"/>
      <c r="H701" s="23"/>
      <c r="I701" s="80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</row>
    <row r="702" ht="46.5" customHeight="1">
      <c r="A702" s="23"/>
      <c r="B702" s="23"/>
      <c r="C702" s="23"/>
      <c r="D702" s="23"/>
      <c r="E702" s="23"/>
      <c r="F702" s="23"/>
      <c r="G702" s="23"/>
      <c r="H702" s="23"/>
      <c r="I702" s="80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</row>
    <row r="703" ht="46.5" customHeight="1">
      <c r="A703" s="23"/>
      <c r="B703" s="23"/>
      <c r="C703" s="23"/>
      <c r="D703" s="23"/>
      <c r="E703" s="23"/>
      <c r="F703" s="23"/>
      <c r="G703" s="23"/>
      <c r="H703" s="23"/>
      <c r="I703" s="80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</row>
    <row r="704" ht="46.5" customHeight="1">
      <c r="A704" s="23"/>
      <c r="B704" s="23"/>
      <c r="C704" s="23"/>
      <c r="D704" s="23"/>
      <c r="E704" s="23"/>
      <c r="F704" s="23"/>
      <c r="G704" s="23"/>
      <c r="H704" s="23"/>
      <c r="I704" s="80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</row>
    <row r="705" ht="46.5" customHeight="1">
      <c r="A705" s="23"/>
      <c r="B705" s="23"/>
      <c r="C705" s="23"/>
      <c r="D705" s="23"/>
      <c r="E705" s="23"/>
      <c r="F705" s="23"/>
      <c r="G705" s="23"/>
      <c r="H705" s="23"/>
      <c r="I705" s="80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</row>
    <row r="706" ht="46.5" customHeight="1">
      <c r="A706" s="23"/>
      <c r="B706" s="23"/>
      <c r="C706" s="23"/>
      <c r="D706" s="23"/>
      <c r="E706" s="23"/>
      <c r="F706" s="23"/>
      <c r="G706" s="23"/>
      <c r="H706" s="23"/>
      <c r="I706" s="80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</row>
    <row r="707" ht="46.5" customHeight="1">
      <c r="A707" s="23"/>
      <c r="B707" s="23"/>
      <c r="C707" s="23"/>
      <c r="D707" s="23"/>
      <c r="E707" s="23"/>
      <c r="F707" s="23"/>
      <c r="G707" s="23"/>
      <c r="H707" s="23"/>
      <c r="I707" s="80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</row>
    <row r="708" ht="46.5" customHeight="1">
      <c r="A708" s="23"/>
      <c r="B708" s="23"/>
      <c r="C708" s="23"/>
      <c r="D708" s="23"/>
      <c r="E708" s="23"/>
      <c r="F708" s="23"/>
      <c r="G708" s="23"/>
      <c r="H708" s="23"/>
      <c r="I708" s="80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</row>
    <row r="709" ht="46.5" customHeight="1">
      <c r="A709" s="23"/>
      <c r="B709" s="23"/>
      <c r="C709" s="23"/>
      <c r="D709" s="23"/>
      <c r="E709" s="23"/>
      <c r="F709" s="23"/>
      <c r="G709" s="23"/>
      <c r="H709" s="23"/>
      <c r="I709" s="80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</row>
    <row r="710" ht="46.5" customHeight="1">
      <c r="A710" s="23"/>
      <c r="B710" s="23"/>
      <c r="C710" s="23"/>
      <c r="D710" s="23"/>
      <c r="E710" s="23"/>
      <c r="F710" s="23"/>
      <c r="G710" s="23"/>
      <c r="H710" s="23"/>
      <c r="I710" s="80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</row>
    <row r="711" ht="46.5" customHeight="1">
      <c r="A711" s="23"/>
      <c r="B711" s="23"/>
      <c r="C711" s="23"/>
      <c r="D711" s="23"/>
      <c r="E711" s="23"/>
      <c r="F711" s="23"/>
      <c r="G711" s="23"/>
      <c r="H711" s="23"/>
      <c r="I711" s="80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</row>
    <row r="712" ht="46.5" customHeight="1">
      <c r="A712" s="23"/>
      <c r="B712" s="23"/>
      <c r="C712" s="23"/>
      <c r="D712" s="23"/>
      <c r="E712" s="23"/>
      <c r="F712" s="23"/>
      <c r="G712" s="23"/>
      <c r="H712" s="23"/>
      <c r="I712" s="80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</row>
    <row r="713" ht="46.5" customHeight="1">
      <c r="A713" s="23"/>
      <c r="B713" s="23"/>
      <c r="C713" s="23"/>
      <c r="D713" s="23"/>
      <c r="E713" s="23"/>
      <c r="F713" s="23"/>
      <c r="G713" s="23"/>
      <c r="H713" s="23"/>
      <c r="I713" s="80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</row>
    <row r="714" ht="46.5" customHeight="1">
      <c r="A714" s="23"/>
      <c r="B714" s="23"/>
      <c r="C714" s="23"/>
      <c r="D714" s="23"/>
      <c r="E714" s="23"/>
      <c r="F714" s="23"/>
      <c r="G714" s="23"/>
      <c r="H714" s="23"/>
      <c r="I714" s="80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</row>
    <row r="715" ht="46.5" customHeight="1">
      <c r="A715" s="23"/>
      <c r="B715" s="23"/>
      <c r="C715" s="23"/>
      <c r="D715" s="23"/>
      <c r="E715" s="23"/>
      <c r="F715" s="23"/>
      <c r="G715" s="23"/>
      <c r="H715" s="23"/>
      <c r="I715" s="80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</row>
    <row r="716" ht="46.5" customHeight="1">
      <c r="A716" s="23"/>
      <c r="B716" s="23"/>
      <c r="C716" s="23"/>
      <c r="D716" s="23"/>
      <c r="E716" s="23"/>
      <c r="F716" s="23"/>
      <c r="G716" s="23"/>
      <c r="H716" s="23"/>
      <c r="I716" s="80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</row>
    <row r="717" ht="46.5" customHeight="1">
      <c r="A717" s="23"/>
      <c r="B717" s="23"/>
      <c r="C717" s="23"/>
      <c r="D717" s="23"/>
      <c r="E717" s="23"/>
      <c r="F717" s="23"/>
      <c r="G717" s="23"/>
      <c r="H717" s="23"/>
      <c r="I717" s="80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</row>
    <row r="718" ht="46.5" customHeight="1">
      <c r="A718" s="23"/>
      <c r="B718" s="23"/>
      <c r="C718" s="23"/>
      <c r="D718" s="23"/>
      <c r="E718" s="23"/>
      <c r="F718" s="23"/>
      <c r="G718" s="23"/>
      <c r="H718" s="23"/>
      <c r="I718" s="80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</row>
    <row r="719" ht="46.5" customHeight="1">
      <c r="A719" s="23"/>
      <c r="B719" s="23"/>
      <c r="C719" s="23"/>
      <c r="D719" s="23"/>
      <c r="E719" s="23"/>
      <c r="F719" s="23"/>
      <c r="G719" s="23"/>
      <c r="H719" s="23"/>
      <c r="I719" s="80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</row>
    <row r="720" ht="46.5" customHeight="1">
      <c r="A720" s="23"/>
      <c r="B720" s="23"/>
      <c r="C720" s="23"/>
      <c r="D720" s="23"/>
      <c r="E720" s="23"/>
      <c r="F720" s="23"/>
      <c r="G720" s="23"/>
      <c r="H720" s="23"/>
      <c r="I720" s="80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</row>
    <row r="721" ht="46.5" customHeight="1">
      <c r="A721" s="23"/>
      <c r="B721" s="23"/>
      <c r="C721" s="23"/>
      <c r="D721" s="23"/>
      <c r="E721" s="23"/>
      <c r="F721" s="23"/>
      <c r="G721" s="23"/>
      <c r="H721" s="23"/>
      <c r="I721" s="80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</row>
    <row r="722" ht="46.5" customHeight="1">
      <c r="A722" s="23"/>
      <c r="B722" s="23"/>
      <c r="C722" s="23"/>
      <c r="D722" s="23"/>
      <c r="E722" s="23"/>
      <c r="F722" s="23"/>
      <c r="G722" s="23"/>
      <c r="H722" s="23"/>
      <c r="I722" s="80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</row>
    <row r="723" ht="46.5" customHeight="1">
      <c r="A723" s="23"/>
      <c r="B723" s="23"/>
      <c r="C723" s="23"/>
      <c r="D723" s="23"/>
      <c r="E723" s="23"/>
      <c r="F723" s="23"/>
      <c r="G723" s="23"/>
      <c r="H723" s="23"/>
      <c r="I723" s="80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</row>
    <row r="724" ht="46.5" customHeight="1">
      <c r="A724" s="23"/>
      <c r="B724" s="23"/>
      <c r="C724" s="23"/>
      <c r="D724" s="23"/>
      <c r="E724" s="23"/>
      <c r="F724" s="23"/>
      <c r="G724" s="23"/>
      <c r="H724" s="23"/>
      <c r="I724" s="80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</row>
    <row r="725" ht="46.5" customHeight="1">
      <c r="A725" s="23"/>
      <c r="B725" s="23"/>
      <c r="C725" s="23"/>
      <c r="D725" s="23"/>
      <c r="E725" s="23"/>
      <c r="F725" s="23"/>
      <c r="G725" s="23"/>
      <c r="H725" s="23"/>
      <c r="I725" s="80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</row>
    <row r="726" ht="46.5" customHeight="1">
      <c r="A726" s="23"/>
      <c r="B726" s="23"/>
      <c r="C726" s="23"/>
      <c r="D726" s="23"/>
      <c r="E726" s="23"/>
      <c r="F726" s="23"/>
      <c r="G726" s="23"/>
      <c r="H726" s="23"/>
      <c r="I726" s="80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</row>
    <row r="727" ht="46.5" customHeight="1">
      <c r="A727" s="23"/>
      <c r="B727" s="23"/>
      <c r="C727" s="23"/>
      <c r="D727" s="23"/>
      <c r="E727" s="23"/>
      <c r="F727" s="23"/>
      <c r="G727" s="23"/>
      <c r="H727" s="23"/>
      <c r="I727" s="80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</row>
    <row r="728" ht="46.5" customHeight="1">
      <c r="A728" s="23"/>
      <c r="B728" s="23"/>
      <c r="C728" s="23"/>
      <c r="D728" s="23"/>
      <c r="E728" s="23"/>
      <c r="F728" s="23"/>
      <c r="G728" s="23"/>
      <c r="H728" s="23"/>
      <c r="I728" s="80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</row>
    <row r="729" ht="46.5" customHeight="1">
      <c r="A729" s="23"/>
      <c r="B729" s="23"/>
      <c r="C729" s="23"/>
      <c r="D729" s="23"/>
      <c r="E729" s="23"/>
      <c r="F729" s="23"/>
      <c r="G729" s="23"/>
      <c r="H729" s="23"/>
      <c r="I729" s="80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</row>
    <row r="730" ht="46.5" customHeight="1">
      <c r="A730" s="23"/>
      <c r="B730" s="23"/>
      <c r="C730" s="23"/>
      <c r="D730" s="23"/>
      <c r="E730" s="23"/>
      <c r="F730" s="23"/>
      <c r="G730" s="23"/>
      <c r="H730" s="23"/>
      <c r="I730" s="80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</row>
    <row r="731" ht="46.5" customHeight="1">
      <c r="A731" s="23"/>
      <c r="B731" s="23"/>
      <c r="C731" s="23"/>
      <c r="D731" s="23"/>
      <c r="E731" s="23"/>
      <c r="F731" s="23"/>
      <c r="G731" s="23"/>
      <c r="H731" s="23"/>
      <c r="I731" s="80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</row>
    <row r="732" ht="46.5" customHeight="1">
      <c r="A732" s="23"/>
      <c r="B732" s="23"/>
      <c r="C732" s="23"/>
      <c r="D732" s="23"/>
      <c r="E732" s="23"/>
      <c r="F732" s="23"/>
      <c r="G732" s="23"/>
      <c r="H732" s="23"/>
      <c r="I732" s="80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</row>
    <row r="733" ht="46.5" customHeight="1">
      <c r="A733" s="23"/>
      <c r="B733" s="23"/>
      <c r="C733" s="23"/>
      <c r="D733" s="23"/>
      <c r="E733" s="23"/>
      <c r="F733" s="23"/>
      <c r="G733" s="23"/>
      <c r="H733" s="23"/>
      <c r="I733" s="80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</row>
    <row r="734" ht="46.5" customHeight="1">
      <c r="A734" s="23"/>
      <c r="B734" s="23"/>
      <c r="C734" s="23"/>
      <c r="D734" s="23"/>
      <c r="E734" s="23"/>
      <c r="F734" s="23"/>
      <c r="G734" s="23"/>
      <c r="H734" s="23"/>
      <c r="I734" s="80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</row>
    <row r="735" ht="46.5" customHeight="1">
      <c r="A735" s="23"/>
      <c r="B735" s="23"/>
      <c r="C735" s="23"/>
      <c r="D735" s="23"/>
      <c r="E735" s="23"/>
      <c r="F735" s="23"/>
      <c r="G735" s="23"/>
      <c r="H735" s="23"/>
      <c r="I735" s="80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</row>
    <row r="736" ht="46.5" customHeight="1">
      <c r="A736" s="23"/>
      <c r="B736" s="23"/>
      <c r="C736" s="23"/>
      <c r="D736" s="23"/>
      <c r="E736" s="23"/>
      <c r="F736" s="23"/>
      <c r="G736" s="23"/>
      <c r="H736" s="23"/>
      <c r="I736" s="80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</row>
    <row r="737" ht="46.5" customHeight="1">
      <c r="A737" s="23"/>
      <c r="B737" s="23"/>
      <c r="C737" s="23"/>
      <c r="D737" s="23"/>
      <c r="E737" s="23"/>
      <c r="F737" s="23"/>
      <c r="G737" s="23"/>
      <c r="H737" s="23"/>
      <c r="I737" s="80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</row>
    <row r="738" ht="46.5" customHeight="1">
      <c r="A738" s="23"/>
      <c r="B738" s="23"/>
      <c r="C738" s="23"/>
      <c r="D738" s="23"/>
      <c r="E738" s="23"/>
      <c r="F738" s="23"/>
      <c r="G738" s="23"/>
      <c r="H738" s="23"/>
      <c r="I738" s="80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</row>
    <row r="739" ht="46.5" customHeight="1">
      <c r="A739" s="23"/>
      <c r="B739" s="23"/>
      <c r="C739" s="23"/>
      <c r="D739" s="23"/>
      <c r="E739" s="23"/>
      <c r="F739" s="23"/>
      <c r="G739" s="23"/>
      <c r="H739" s="23"/>
      <c r="I739" s="80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</row>
    <row r="740" ht="46.5" customHeight="1">
      <c r="A740" s="23"/>
      <c r="B740" s="23"/>
      <c r="C740" s="23"/>
      <c r="D740" s="23"/>
      <c r="E740" s="23"/>
      <c r="F740" s="23"/>
      <c r="G740" s="23"/>
      <c r="H740" s="23"/>
      <c r="I740" s="80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</row>
    <row r="741" ht="46.5" customHeight="1">
      <c r="A741" s="23"/>
      <c r="B741" s="23"/>
      <c r="C741" s="23"/>
      <c r="D741" s="23"/>
      <c r="E741" s="23"/>
      <c r="F741" s="23"/>
      <c r="G741" s="23"/>
      <c r="H741" s="23"/>
      <c r="I741" s="80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</row>
    <row r="742" ht="46.5" customHeight="1">
      <c r="A742" s="23"/>
      <c r="B742" s="23"/>
      <c r="C742" s="23"/>
      <c r="D742" s="23"/>
      <c r="E742" s="23"/>
      <c r="F742" s="23"/>
      <c r="G742" s="23"/>
      <c r="H742" s="23"/>
      <c r="I742" s="80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</row>
    <row r="743" ht="46.5" customHeight="1">
      <c r="A743" s="23"/>
      <c r="B743" s="23"/>
      <c r="C743" s="23"/>
      <c r="D743" s="23"/>
      <c r="E743" s="23"/>
      <c r="F743" s="23"/>
      <c r="G743" s="23"/>
      <c r="H743" s="23"/>
      <c r="I743" s="80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</row>
    <row r="744" ht="46.5" customHeight="1">
      <c r="A744" s="23"/>
      <c r="B744" s="23"/>
      <c r="C744" s="23"/>
      <c r="D744" s="23"/>
      <c r="E744" s="23"/>
      <c r="F744" s="23"/>
      <c r="G744" s="23"/>
      <c r="H744" s="23"/>
      <c r="I744" s="80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</row>
    <row r="745" ht="46.5" customHeight="1">
      <c r="A745" s="23"/>
      <c r="B745" s="23"/>
      <c r="C745" s="23"/>
      <c r="D745" s="23"/>
      <c r="E745" s="23"/>
      <c r="F745" s="23"/>
      <c r="G745" s="23"/>
      <c r="H745" s="23"/>
      <c r="I745" s="80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</row>
    <row r="746" ht="46.5" customHeight="1">
      <c r="A746" s="23"/>
      <c r="B746" s="23"/>
      <c r="C746" s="23"/>
      <c r="D746" s="23"/>
      <c r="E746" s="23"/>
      <c r="F746" s="23"/>
      <c r="G746" s="23"/>
      <c r="H746" s="23"/>
      <c r="I746" s="80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</row>
    <row r="747" ht="46.5" customHeight="1">
      <c r="A747" s="23"/>
      <c r="B747" s="23"/>
      <c r="C747" s="23"/>
      <c r="D747" s="23"/>
      <c r="E747" s="23"/>
      <c r="F747" s="23"/>
      <c r="G747" s="23"/>
      <c r="H747" s="23"/>
      <c r="I747" s="80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</row>
    <row r="748" ht="46.5" customHeight="1">
      <c r="A748" s="23"/>
      <c r="B748" s="23"/>
      <c r="C748" s="23"/>
      <c r="D748" s="23"/>
      <c r="E748" s="23"/>
      <c r="F748" s="23"/>
      <c r="G748" s="23"/>
      <c r="H748" s="23"/>
      <c r="I748" s="80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</row>
    <row r="749" ht="46.5" customHeight="1">
      <c r="A749" s="23"/>
      <c r="B749" s="23"/>
      <c r="C749" s="23"/>
      <c r="D749" s="23"/>
      <c r="E749" s="23"/>
      <c r="F749" s="23"/>
      <c r="G749" s="23"/>
      <c r="H749" s="23"/>
      <c r="I749" s="80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</row>
    <row r="750" ht="46.5" customHeight="1">
      <c r="A750" s="23"/>
      <c r="B750" s="23"/>
      <c r="C750" s="23"/>
      <c r="D750" s="23"/>
      <c r="E750" s="23"/>
      <c r="F750" s="23"/>
      <c r="G750" s="23"/>
      <c r="H750" s="23"/>
      <c r="I750" s="80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</row>
    <row r="751" ht="46.5" customHeight="1">
      <c r="A751" s="23"/>
      <c r="B751" s="23"/>
      <c r="C751" s="23"/>
      <c r="D751" s="23"/>
      <c r="E751" s="23"/>
      <c r="F751" s="23"/>
      <c r="G751" s="23"/>
      <c r="H751" s="23"/>
      <c r="I751" s="80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</row>
    <row r="752" ht="46.5" customHeight="1">
      <c r="A752" s="23"/>
      <c r="B752" s="23"/>
      <c r="C752" s="23"/>
      <c r="D752" s="23"/>
      <c r="E752" s="23"/>
      <c r="F752" s="23"/>
      <c r="G752" s="23"/>
      <c r="H752" s="23"/>
      <c r="I752" s="80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</row>
    <row r="753" ht="46.5" customHeight="1">
      <c r="A753" s="23"/>
      <c r="B753" s="23"/>
      <c r="C753" s="23"/>
      <c r="D753" s="23"/>
      <c r="E753" s="23"/>
      <c r="F753" s="23"/>
      <c r="G753" s="23"/>
      <c r="H753" s="23"/>
      <c r="I753" s="80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</row>
    <row r="754" ht="46.5" customHeight="1">
      <c r="A754" s="23"/>
      <c r="B754" s="23"/>
      <c r="C754" s="23"/>
      <c r="D754" s="23"/>
      <c r="E754" s="23"/>
      <c r="F754" s="23"/>
      <c r="G754" s="23"/>
      <c r="H754" s="23"/>
      <c r="I754" s="80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</row>
    <row r="755" ht="46.5" customHeight="1">
      <c r="A755" s="23"/>
      <c r="B755" s="23"/>
      <c r="C755" s="23"/>
      <c r="D755" s="23"/>
      <c r="E755" s="23"/>
      <c r="F755" s="23"/>
      <c r="G755" s="23"/>
      <c r="H755" s="23"/>
      <c r="I755" s="80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</row>
    <row r="756" ht="46.5" customHeight="1">
      <c r="A756" s="23"/>
      <c r="B756" s="23"/>
      <c r="C756" s="23"/>
      <c r="D756" s="23"/>
      <c r="E756" s="23"/>
      <c r="F756" s="23"/>
      <c r="G756" s="23"/>
      <c r="H756" s="23"/>
      <c r="I756" s="80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</row>
    <row r="757" ht="46.5" customHeight="1">
      <c r="A757" s="23"/>
      <c r="B757" s="23"/>
      <c r="C757" s="23"/>
      <c r="D757" s="23"/>
      <c r="E757" s="23"/>
      <c r="F757" s="23"/>
      <c r="G757" s="23"/>
      <c r="H757" s="23"/>
      <c r="I757" s="80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</row>
    <row r="758" ht="46.5" customHeight="1">
      <c r="A758" s="23"/>
      <c r="B758" s="23"/>
      <c r="C758" s="23"/>
      <c r="D758" s="23"/>
      <c r="E758" s="23"/>
      <c r="F758" s="23"/>
      <c r="G758" s="23"/>
      <c r="H758" s="23"/>
      <c r="I758" s="80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</row>
    <row r="759" ht="46.5" customHeight="1">
      <c r="A759" s="23"/>
      <c r="B759" s="23"/>
      <c r="C759" s="23"/>
      <c r="D759" s="23"/>
      <c r="E759" s="23"/>
      <c r="F759" s="23"/>
      <c r="G759" s="23"/>
      <c r="H759" s="23"/>
      <c r="I759" s="80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</row>
    <row r="760" ht="46.5" customHeight="1">
      <c r="A760" s="23"/>
      <c r="B760" s="23"/>
      <c r="C760" s="23"/>
      <c r="D760" s="23"/>
      <c r="E760" s="23"/>
      <c r="F760" s="23"/>
      <c r="G760" s="23"/>
      <c r="H760" s="23"/>
      <c r="I760" s="80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</row>
    <row r="761" ht="46.5" customHeight="1">
      <c r="A761" s="23"/>
      <c r="B761" s="23"/>
      <c r="C761" s="23"/>
      <c r="D761" s="23"/>
      <c r="E761" s="23"/>
      <c r="F761" s="23"/>
      <c r="G761" s="23"/>
      <c r="H761" s="23"/>
      <c r="I761" s="80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</row>
    <row r="762" ht="46.5" customHeight="1">
      <c r="A762" s="23"/>
      <c r="B762" s="23"/>
      <c r="C762" s="23"/>
      <c r="D762" s="23"/>
      <c r="E762" s="23"/>
      <c r="F762" s="23"/>
      <c r="G762" s="23"/>
      <c r="H762" s="23"/>
      <c r="I762" s="80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</row>
    <row r="763" ht="46.5" customHeight="1">
      <c r="A763" s="23"/>
      <c r="B763" s="23"/>
      <c r="C763" s="23"/>
      <c r="D763" s="23"/>
      <c r="E763" s="23"/>
      <c r="F763" s="23"/>
      <c r="G763" s="23"/>
      <c r="H763" s="23"/>
      <c r="I763" s="80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</row>
    <row r="764" ht="46.5" customHeight="1">
      <c r="A764" s="23"/>
      <c r="B764" s="23"/>
      <c r="C764" s="23"/>
      <c r="D764" s="23"/>
      <c r="E764" s="23"/>
      <c r="F764" s="23"/>
      <c r="G764" s="23"/>
      <c r="H764" s="23"/>
      <c r="I764" s="80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</row>
    <row r="765" ht="46.5" customHeight="1">
      <c r="A765" s="23"/>
      <c r="B765" s="23"/>
      <c r="C765" s="23"/>
      <c r="D765" s="23"/>
      <c r="E765" s="23"/>
      <c r="F765" s="23"/>
      <c r="G765" s="23"/>
      <c r="H765" s="23"/>
      <c r="I765" s="80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</row>
    <row r="766" ht="46.5" customHeight="1">
      <c r="A766" s="23"/>
      <c r="B766" s="23"/>
      <c r="C766" s="23"/>
      <c r="D766" s="23"/>
      <c r="E766" s="23"/>
      <c r="F766" s="23"/>
      <c r="G766" s="23"/>
      <c r="H766" s="23"/>
      <c r="I766" s="80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</row>
    <row r="767" ht="46.5" customHeight="1">
      <c r="A767" s="23"/>
      <c r="B767" s="23"/>
      <c r="C767" s="23"/>
      <c r="D767" s="23"/>
      <c r="E767" s="23"/>
      <c r="F767" s="23"/>
      <c r="G767" s="23"/>
      <c r="H767" s="23"/>
      <c r="I767" s="80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</row>
    <row r="768" ht="46.5" customHeight="1">
      <c r="A768" s="23"/>
      <c r="B768" s="23"/>
      <c r="C768" s="23"/>
      <c r="D768" s="23"/>
      <c r="E768" s="23"/>
      <c r="F768" s="23"/>
      <c r="G768" s="23"/>
      <c r="H768" s="23"/>
      <c r="I768" s="80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</row>
    <row r="769" ht="46.5" customHeight="1">
      <c r="A769" s="23"/>
      <c r="B769" s="23"/>
      <c r="C769" s="23"/>
      <c r="D769" s="23"/>
      <c r="E769" s="23"/>
      <c r="F769" s="23"/>
      <c r="G769" s="23"/>
      <c r="H769" s="23"/>
      <c r="I769" s="80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</row>
    <row r="770" ht="46.5" customHeight="1">
      <c r="A770" s="23"/>
      <c r="B770" s="23"/>
      <c r="C770" s="23"/>
      <c r="D770" s="23"/>
      <c r="E770" s="23"/>
      <c r="F770" s="23"/>
      <c r="G770" s="23"/>
      <c r="H770" s="23"/>
      <c r="I770" s="80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</row>
    <row r="771" ht="46.5" customHeight="1">
      <c r="A771" s="23"/>
      <c r="B771" s="23"/>
      <c r="C771" s="23"/>
      <c r="D771" s="23"/>
      <c r="E771" s="23"/>
      <c r="F771" s="23"/>
      <c r="G771" s="23"/>
      <c r="H771" s="23"/>
      <c r="I771" s="80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</row>
    <row r="772" ht="46.5" customHeight="1">
      <c r="A772" s="23"/>
      <c r="B772" s="23"/>
      <c r="C772" s="23"/>
      <c r="D772" s="23"/>
      <c r="E772" s="23"/>
      <c r="F772" s="23"/>
      <c r="G772" s="23"/>
      <c r="H772" s="23"/>
      <c r="I772" s="80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</row>
    <row r="773" ht="46.5" customHeight="1">
      <c r="A773" s="23"/>
      <c r="B773" s="23"/>
      <c r="C773" s="23"/>
      <c r="D773" s="23"/>
      <c r="E773" s="23"/>
      <c r="F773" s="23"/>
      <c r="G773" s="23"/>
      <c r="H773" s="23"/>
      <c r="I773" s="80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</row>
    <row r="774" ht="46.5" customHeight="1">
      <c r="A774" s="23"/>
      <c r="B774" s="23"/>
      <c r="C774" s="23"/>
      <c r="D774" s="23"/>
      <c r="E774" s="23"/>
      <c r="F774" s="23"/>
      <c r="G774" s="23"/>
      <c r="H774" s="23"/>
      <c r="I774" s="80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</row>
    <row r="775" ht="46.5" customHeight="1">
      <c r="A775" s="23"/>
      <c r="B775" s="23"/>
      <c r="C775" s="23"/>
      <c r="D775" s="23"/>
      <c r="E775" s="23"/>
      <c r="F775" s="23"/>
      <c r="G775" s="23"/>
      <c r="H775" s="23"/>
      <c r="I775" s="80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</row>
    <row r="776" ht="46.5" customHeight="1">
      <c r="A776" s="23"/>
      <c r="B776" s="23"/>
      <c r="C776" s="23"/>
      <c r="D776" s="23"/>
      <c r="E776" s="23"/>
      <c r="F776" s="23"/>
      <c r="G776" s="23"/>
      <c r="H776" s="23"/>
      <c r="I776" s="80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</row>
    <row r="777" ht="46.5" customHeight="1">
      <c r="A777" s="23"/>
      <c r="B777" s="23"/>
      <c r="C777" s="23"/>
      <c r="D777" s="23"/>
      <c r="E777" s="23"/>
      <c r="F777" s="23"/>
      <c r="G777" s="23"/>
      <c r="H777" s="23"/>
      <c r="I777" s="80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</row>
    <row r="778" ht="46.5" customHeight="1">
      <c r="A778" s="23"/>
      <c r="B778" s="23"/>
      <c r="C778" s="23"/>
      <c r="D778" s="23"/>
      <c r="E778" s="23"/>
      <c r="F778" s="23"/>
      <c r="G778" s="23"/>
      <c r="H778" s="23"/>
      <c r="I778" s="80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</row>
    <row r="779" ht="46.5" customHeight="1">
      <c r="A779" s="23"/>
      <c r="B779" s="23"/>
      <c r="C779" s="23"/>
      <c r="D779" s="23"/>
      <c r="E779" s="23"/>
      <c r="F779" s="23"/>
      <c r="G779" s="23"/>
      <c r="H779" s="23"/>
      <c r="I779" s="80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</row>
    <row r="780" ht="46.5" customHeight="1">
      <c r="A780" s="23"/>
      <c r="B780" s="23"/>
      <c r="C780" s="23"/>
      <c r="D780" s="23"/>
      <c r="E780" s="23"/>
      <c r="F780" s="23"/>
      <c r="G780" s="23"/>
      <c r="H780" s="23"/>
      <c r="I780" s="80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</row>
    <row r="781" ht="46.5" customHeight="1">
      <c r="A781" s="23"/>
      <c r="B781" s="23"/>
      <c r="C781" s="23"/>
      <c r="D781" s="23"/>
      <c r="E781" s="23"/>
      <c r="F781" s="23"/>
      <c r="G781" s="23"/>
      <c r="H781" s="23"/>
      <c r="I781" s="80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</row>
    <row r="782" ht="46.5" customHeight="1">
      <c r="A782" s="23"/>
      <c r="B782" s="23"/>
      <c r="C782" s="23"/>
      <c r="D782" s="23"/>
      <c r="E782" s="23"/>
      <c r="F782" s="23"/>
      <c r="G782" s="23"/>
      <c r="H782" s="23"/>
      <c r="I782" s="80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</row>
    <row r="783" ht="46.5" customHeight="1">
      <c r="A783" s="23"/>
      <c r="B783" s="23"/>
      <c r="C783" s="23"/>
      <c r="D783" s="23"/>
      <c r="E783" s="23"/>
      <c r="F783" s="23"/>
      <c r="G783" s="23"/>
      <c r="H783" s="23"/>
      <c r="I783" s="80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</row>
    <row r="784" ht="46.5" customHeight="1">
      <c r="A784" s="23"/>
      <c r="B784" s="23"/>
      <c r="C784" s="23"/>
      <c r="D784" s="23"/>
      <c r="E784" s="23"/>
      <c r="F784" s="23"/>
      <c r="G784" s="23"/>
      <c r="H784" s="23"/>
      <c r="I784" s="80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</row>
    <row r="785" ht="46.5" customHeight="1">
      <c r="A785" s="23"/>
      <c r="B785" s="23"/>
      <c r="C785" s="23"/>
      <c r="D785" s="23"/>
      <c r="E785" s="23"/>
      <c r="F785" s="23"/>
      <c r="G785" s="23"/>
      <c r="H785" s="23"/>
      <c r="I785" s="80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</row>
    <row r="786" ht="46.5" customHeight="1">
      <c r="A786" s="23"/>
      <c r="B786" s="23"/>
      <c r="C786" s="23"/>
      <c r="D786" s="23"/>
      <c r="E786" s="23"/>
      <c r="F786" s="23"/>
      <c r="G786" s="23"/>
      <c r="H786" s="23"/>
      <c r="I786" s="80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</row>
    <row r="787" ht="46.5" customHeight="1">
      <c r="A787" s="23"/>
      <c r="B787" s="23"/>
      <c r="C787" s="23"/>
      <c r="D787" s="23"/>
      <c r="E787" s="23"/>
      <c r="F787" s="23"/>
      <c r="G787" s="23"/>
      <c r="H787" s="23"/>
      <c r="I787" s="80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</row>
    <row r="788" ht="46.5" customHeight="1">
      <c r="A788" s="23"/>
      <c r="B788" s="23"/>
      <c r="C788" s="23"/>
      <c r="D788" s="23"/>
      <c r="E788" s="23"/>
      <c r="F788" s="23"/>
      <c r="G788" s="23"/>
      <c r="H788" s="23"/>
      <c r="I788" s="80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</row>
    <row r="789" ht="46.5" customHeight="1">
      <c r="A789" s="23"/>
      <c r="B789" s="23"/>
      <c r="C789" s="23"/>
      <c r="D789" s="23"/>
      <c r="E789" s="23"/>
      <c r="F789" s="23"/>
      <c r="G789" s="23"/>
      <c r="H789" s="23"/>
      <c r="I789" s="80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</row>
    <row r="790" ht="46.5" customHeight="1">
      <c r="A790" s="23"/>
      <c r="B790" s="23"/>
      <c r="C790" s="23"/>
      <c r="D790" s="23"/>
      <c r="E790" s="23"/>
      <c r="F790" s="23"/>
      <c r="G790" s="23"/>
      <c r="H790" s="23"/>
      <c r="I790" s="80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</row>
    <row r="791" ht="46.5" customHeight="1">
      <c r="A791" s="23"/>
      <c r="B791" s="23"/>
      <c r="C791" s="23"/>
      <c r="D791" s="23"/>
      <c r="E791" s="23"/>
      <c r="F791" s="23"/>
      <c r="G791" s="23"/>
      <c r="H791" s="23"/>
      <c r="I791" s="80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</row>
    <row r="792" ht="46.5" customHeight="1">
      <c r="A792" s="23"/>
      <c r="B792" s="23"/>
      <c r="C792" s="23"/>
      <c r="D792" s="23"/>
      <c r="E792" s="23"/>
      <c r="F792" s="23"/>
      <c r="G792" s="23"/>
      <c r="H792" s="23"/>
      <c r="I792" s="80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</row>
    <row r="793" ht="46.5" customHeight="1">
      <c r="A793" s="23"/>
      <c r="B793" s="23"/>
      <c r="C793" s="23"/>
      <c r="D793" s="23"/>
      <c r="E793" s="23"/>
      <c r="F793" s="23"/>
      <c r="G793" s="23"/>
      <c r="H793" s="23"/>
      <c r="I793" s="80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</row>
    <row r="794" ht="46.5" customHeight="1">
      <c r="A794" s="23"/>
      <c r="B794" s="23"/>
      <c r="C794" s="23"/>
      <c r="D794" s="23"/>
      <c r="E794" s="23"/>
      <c r="F794" s="23"/>
      <c r="G794" s="23"/>
      <c r="H794" s="23"/>
      <c r="I794" s="80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</row>
    <row r="795" ht="46.5" customHeight="1">
      <c r="A795" s="23"/>
      <c r="B795" s="23"/>
      <c r="C795" s="23"/>
      <c r="D795" s="23"/>
      <c r="E795" s="23"/>
      <c r="F795" s="23"/>
      <c r="G795" s="23"/>
      <c r="H795" s="23"/>
      <c r="I795" s="80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</row>
    <row r="796" ht="46.5" customHeight="1">
      <c r="A796" s="23"/>
      <c r="B796" s="23"/>
      <c r="C796" s="23"/>
      <c r="D796" s="23"/>
      <c r="E796" s="23"/>
      <c r="F796" s="23"/>
      <c r="G796" s="23"/>
      <c r="H796" s="23"/>
      <c r="I796" s="80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</row>
    <row r="797" ht="46.5" customHeight="1">
      <c r="A797" s="23"/>
      <c r="B797" s="23"/>
      <c r="C797" s="23"/>
      <c r="D797" s="23"/>
      <c r="E797" s="23"/>
      <c r="F797" s="23"/>
      <c r="G797" s="23"/>
      <c r="H797" s="23"/>
      <c r="I797" s="80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</row>
    <row r="798" ht="46.5" customHeight="1">
      <c r="A798" s="23"/>
      <c r="B798" s="23"/>
      <c r="C798" s="23"/>
      <c r="D798" s="23"/>
      <c r="E798" s="23"/>
      <c r="F798" s="23"/>
      <c r="G798" s="23"/>
      <c r="H798" s="23"/>
      <c r="I798" s="80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</row>
    <row r="799" ht="46.5" customHeight="1">
      <c r="A799" s="23"/>
      <c r="B799" s="23"/>
      <c r="C799" s="23"/>
      <c r="D799" s="23"/>
      <c r="E799" s="23"/>
      <c r="F799" s="23"/>
      <c r="G799" s="23"/>
      <c r="H799" s="23"/>
      <c r="I799" s="80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</row>
    <row r="800" ht="46.5" customHeight="1">
      <c r="A800" s="23"/>
      <c r="B800" s="23"/>
      <c r="C800" s="23"/>
      <c r="D800" s="23"/>
      <c r="E800" s="23"/>
      <c r="F800" s="23"/>
      <c r="G800" s="23"/>
      <c r="H800" s="23"/>
      <c r="I800" s="80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</row>
    <row r="801" ht="46.5" customHeight="1">
      <c r="A801" s="23"/>
      <c r="B801" s="23"/>
      <c r="C801" s="23"/>
      <c r="D801" s="23"/>
      <c r="E801" s="23"/>
      <c r="F801" s="23"/>
      <c r="G801" s="23"/>
      <c r="H801" s="23"/>
      <c r="I801" s="80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</row>
    <row r="802" ht="46.5" customHeight="1">
      <c r="A802" s="23"/>
      <c r="B802" s="23"/>
      <c r="C802" s="23"/>
      <c r="D802" s="23"/>
      <c r="E802" s="23"/>
      <c r="F802" s="23"/>
      <c r="G802" s="23"/>
      <c r="H802" s="23"/>
      <c r="I802" s="80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</row>
    <row r="803" ht="46.5" customHeight="1">
      <c r="A803" s="23"/>
      <c r="B803" s="23"/>
      <c r="C803" s="23"/>
      <c r="D803" s="23"/>
      <c r="E803" s="23"/>
      <c r="F803" s="23"/>
      <c r="G803" s="23"/>
      <c r="H803" s="23"/>
      <c r="I803" s="80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</row>
    <row r="804" ht="46.5" customHeight="1">
      <c r="A804" s="23"/>
      <c r="B804" s="23"/>
      <c r="C804" s="23"/>
      <c r="D804" s="23"/>
      <c r="E804" s="23"/>
      <c r="F804" s="23"/>
      <c r="G804" s="23"/>
      <c r="H804" s="23"/>
      <c r="I804" s="80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</row>
    <row r="805" ht="46.5" customHeight="1">
      <c r="A805" s="23"/>
      <c r="B805" s="23"/>
      <c r="C805" s="23"/>
      <c r="D805" s="23"/>
      <c r="E805" s="23"/>
      <c r="F805" s="23"/>
      <c r="G805" s="23"/>
      <c r="H805" s="23"/>
      <c r="I805" s="80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</row>
    <row r="806" ht="46.5" customHeight="1">
      <c r="A806" s="23"/>
      <c r="B806" s="23"/>
      <c r="C806" s="23"/>
      <c r="D806" s="23"/>
      <c r="E806" s="23"/>
      <c r="F806" s="23"/>
      <c r="G806" s="23"/>
      <c r="H806" s="23"/>
      <c r="I806" s="80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</row>
    <row r="807" ht="46.5" customHeight="1">
      <c r="A807" s="23"/>
      <c r="B807" s="23"/>
      <c r="C807" s="23"/>
      <c r="D807" s="23"/>
      <c r="E807" s="23"/>
      <c r="F807" s="23"/>
      <c r="G807" s="23"/>
      <c r="H807" s="23"/>
      <c r="I807" s="80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</row>
    <row r="808" ht="46.5" customHeight="1">
      <c r="A808" s="23"/>
      <c r="B808" s="23"/>
      <c r="C808" s="23"/>
      <c r="D808" s="23"/>
      <c r="E808" s="23"/>
      <c r="F808" s="23"/>
      <c r="G808" s="23"/>
      <c r="H808" s="23"/>
      <c r="I808" s="80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</row>
    <row r="809" ht="46.5" customHeight="1">
      <c r="A809" s="23"/>
      <c r="B809" s="23"/>
      <c r="C809" s="23"/>
      <c r="D809" s="23"/>
      <c r="E809" s="23"/>
      <c r="F809" s="23"/>
      <c r="G809" s="23"/>
      <c r="H809" s="23"/>
      <c r="I809" s="80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</row>
    <row r="810" ht="46.5" customHeight="1">
      <c r="A810" s="23"/>
      <c r="B810" s="23"/>
      <c r="C810" s="23"/>
      <c r="D810" s="23"/>
      <c r="E810" s="23"/>
      <c r="F810" s="23"/>
      <c r="G810" s="23"/>
      <c r="H810" s="23"/>
      <c r="I810" s="80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</row>
    <row r="811" ht="46.5" customHeight="1">
      <c r="A811" s="23"/>
      <c r="B811" s="23"/>
      <c r="C811" s="23"/>
      <c r="D811" s="23"/>
      <c r="E811" s="23"/>
      <c r="F811" s="23"/>
      <c r="G811" s="23"/>
      <c r="H811" s="23"/>
      <c r="I811" s="80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</row>
    <row r="812" ht="46.5" customHeight="1">
      <c r="A812" s="23"/>
      <c r="B812" s="23"/>
      <c r="C812" s="23"/>
      <c r="D812" s="23"/>
      <c r="E812" s="23"/>
      <c r="F812" s="23"/>
      <c r="G812" s="23"/>
      <c r="H812" s="23"/>
      <c r="I812" s="80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</row>
    <row r="813" ht="46.5" customHeight="1">
      <c r="A813" s="23"/>
      <c r="B813" s="23"/>
      <c r="C813" s="23"/>
      <c r="D813" s="23"/>
      <c r="E813" s="23"/>
      <c r="F813" s="23"/>
      <c r="G813" s="23"/>
      <c r="H813" s="23"/>
      <c r="I813" s="80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</row>
    <row r="814" ht="46.5" customHeight="1">
      <c r="A814" s="23"/>
      <c r="B814" s="23"/>
      <c r="C814" s="23"/>
      <c r="D814" s="23"/>
      <c r="E814" s="23"/>
      <c r="F814" s="23"/>
      <c r="G814" s="23"/>
      <c r="H814" s="23"/>
      <c r="I814" s="80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</row>
    <row r="815" ht="46.5" customHeight="1">
      <c r="A815" s="23"/>
      <c r="B815" s="23"/>
      <c r="C815" s="23"/>
      <c r="D815" s="23"/>
      <c r="E815" s="23"/>
      <c r="F815" s="23"/>
      <c r="G815" s="23"/>
      <c r="H815" s="23"/>
      <c r="I815" s="80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</row>
    <row r="816" ht="46.5" customHeight="1">
      <c r="A816" s="23"/>
      <c r="B816" s="23"/>
      <c r="C816" s="23"/>
      <c r="D816" s="23"/>
      <c r="E816" s="23"/>
      <c r="F816" s="23"/>
      <c r="G816" s="23"/>
      <c r="H816" s="23"/>
      <c r="I816" s="80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</row>
    <row r="817" ht="46.5" customHeight="1">
      <c r="A817" s="23"/>
      <c r="B817" s="23"/>
      <c r="C817" s="23"/>
      <c r="D817" s="23"/>
      <c r="E817" s="23"/>
      <c r="F817" s="23"/>
      <c r="G817" s="23"/>
      <c r="H817" s="23"/>
      <c r="I817" s="80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</row>
    <row r="818" ht="46.5" customHeight="1">
      <c r="A818" s="23"/>
      <c r="B818" s="23"/>
      <c r="C818" s="23"/>
      <c r="D818" s="23"/>
      <c r="E818" s="23"/>
      <c r="F818" s="23"/>
      <c r="G818" s="23"/>
      <c r="H818" s="23"/>
      <c r="I818" s="80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</row>
    <row r="819" ht="46.5" customHeight="1">
      <c r="A819" s="23"/>
      <c r="B819" s="23"/>
      <c r="C819" s="23"/>
      <c r="D819" s="23"/>
      <c r="E819" s="23"/>
      <c r="F819" s="23"/>
      <c r="G819" s="23"/>
      <c r="H819" s="23"/>
      <c r="I819" s="80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</row>
    <row r="820" ht="46.5" customHeight="1">
      <c r="A820" s="23"/>
      <c r="B820" s="23"/>
      <c r="C820" s="23"/>
      <c r="D820" s="23"/>
      <c r="E820" s="23"/>
      <c r="F820" s="23"/>
      <c r="G820" s="23"/>
      <c r="H820" s="23"/>
      <c r="I820" s="80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</row>
    <row r="821" ht="46.5" customHeight="1">
      <c r="A821" s="23"/>
      <c r="B821" s="23"/>
      <c r="C821" s="23"/>
      <c r="D821" s="23"/>
      <c r="E821" s="23"/>
      <c r="F821" s="23"/>
      <c r="G821" s="23"/>
      <c r="H821" s="23"/>
      <c r="I821" s="80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</row>
    <row r="822" ht="46.5" customHeight="1">
      <c r="A822" s="23"/>
      <c r="B822" s="23"/>
      <c r="C822" s="23"/>
      <c r="D822" s="23"/>
      <c r="E822" s="23"/>
      <c r="F822" s="23"/>
      <c r="G822" s="23"/>
      <c r="H822" s="23"/>
      <c r="I822" s="80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</row>
    <row r="823" ht="46.5" customHeight="1">
      <c r="A823" s="23"/>
      <c r="B823" s="23"/>
      <c r="C823" s="23"/>
      <c r="D823" s="23"/>
      <c r="E823" s="23"/>
      <c r="F823" s="23"/>
      <c r="G823" s="23"/>
      <c r="H823" s="23"/>
      <c r="I823" s="80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</row>
    <row r="824" ht="46.5" customHeight="1">
      <c r="A824" s="23"/>
      <c r="B824" s="23"/>
      <c r="C824" s="23"/>
      <c r="D824" s="23"/>
      <c r="E824" s="23"/>
      <c r="F824" s="23"/>
      <c r="G824" s="23"/>
      <c r="H824" s="23"/>
      <c r="I824" s="80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</row>
    <row r="825" ht="46.5" customHeight="1">
      <c r="A825" s="23"/>
      <c r="B825" s="23"/>
      <c r="C825" s="23"/>
      <c r="D825" s="23"/>
      <c r="E825" s="23"/>
      <c r="F825" s="23"/>
      <c r="G825" s="23"/>
      <c r="H825" s="23"/>
      <c r="I825" s="80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</row>
    <row r="826" ht="46.5" customHeight="1">
      <c r="A826" s="23"/>
      <c r="B826" s="23"/>
      <c r="C826" s="23"/>
      <c r="D826" s="23"/>
      <c r="E826" s="23"/>
      <c r="F826" s="23"/>
      <c r="G826" s="23"/>
      <c r="H826" s="23"/>
      <c r="I826" s="80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</row>
    <row r="827" ht="46.5" customHeight="1">
      <c r="A827" s="23"/>
      <c r="B827" s="23"/>
      <c r="C827" s="23"/>
      <c r="D827" s="23"/>
      <c r="E827" s="23"/>
      <c r="F827" s="23"/>
      <c r="G827" s="23"/>
      <c r="H827" s="23"/>
      <c r="I827" s="80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</row>
    <row r="828" ht="46.5" customHeight="1">
      <c r="A828" s="23"/>
      <c r="B828" s="23"/>
      <c r="C828" s="23"/>
      <c r="D828" s="23"/>
      <c r="E828" s="23"/>
      <c r="F828" s="23"/>
      <c r="G828" s="23"/>
      <c r="H828" s="23"/>
      <c r="I828" s="80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</row>
    <row r="829" ht="46.5" customHeight="1">
      <c r="A829" s="23"/>
      <c r="B829" s="23"/>
      <c r="C829" s="23"/>
      <c r="D829" s="23"/>
      <c r="E829" s="23"/>
      <c r="F829" s="23"/>
      <c r="G829" s="23"/>
      <c r="H829" s="23"/>
      <c r="I829" s="80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</row>
    <row r="830" ht="46.5" customHeight="1">
      <c r="A830" s="23"/>
      <c r="B830" s="23"/>
      <c r="C830" s="23"/>
      <c r="D830" s="23"/>
      <c r="E830" s="23"/>
      <c r="F830" s="23"/>
      <c r="G830" s="23"/>
      <c r="H830" s="23"/>
      <c r="I830" s="80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</row>
    <row r="831" ht="46.5" customHeight="1">
      <c r="A831" s="23"/>
      <c r="B831" s="23"/>
      <c r="C831" s="23"/>
      <c r="D831" s="23"/>
      <c r="E831" s="23"/>
      <c r="F831" s="23"/>
      <c r="G831" s="23"/>
      <c r="H831" s="23"/>
      <c r="I831" s="80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</row>
    <row r="832" ht="46.5" customHeight="1">
      <c r="A832" s="23"/>
      <c r="B832" s="23"/>
      <c r="C832" s="23"/>
      <c r="D832" s="23"/>
      <c r="E832" s="23"/>
      <c r="F832" s="23"/>
      <c r="G832" s="23"/>
      <c r="H832" s="23"/>
      <c r="I832" s="80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</row>
    <row r="833" ht="46.5" customHeight="1">
      <c r="A833" s="23"/>
      <c r="B833" s="23"/>
      <c r="C833" s="23"/>
      <c r="D833" s="23"/>
      <c r="E833" s="23"/>
      <c r="F833" s="23"/>
      <c r="G833" s="23"/>
      <c r="H833" s="23"/>
      <c r="I833" s="80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</row>
    <row r="834" ht="46.5" customHeight="1">
      <c r="A834" s="23"/>
      <c r="B834" s="23"/>
      <c r="C834" s="23"/>
      <c r="D834" s="23"/>
      <c r="E834" s="23"/>
      <c r="F834" s="23"/>
      <c r="G834" s="23"/>
      <c r="H834" s="23"/>
      <c r="I834" s="80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</row>
    <row r="835" ht="46.5" customHeight="1">
      <c r="A835" s="23"/>
      <c r="B835" s="23"/>
      <c r="C835" s="23"/>
      <c r="D835" s="23"/>
      <c r="E835" s="23"/>
      <c r="F835" s="23"/>
      <c r="G835" s="23"/>
      <c r="H835" s="23"/>
      <c r="I835" s="80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</row>
    <row r="836" ht="46.5" customHeight="1">
      <c r="A836" s="23"/>
      <c r="B836" s="23"/>
      <c r="C836" s="23"/>
      <c r="D836" s="23"/>
      <c r="E836" s="23"/>
      <c r="F836" s="23"/>
      <c r="G836" s="23"/>
      <c r="H836" s="23"/>
      <c r="I836" s="80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</row>
    <row r="837" ht="46.5" customHeight="1">
      <c r="A837" s="23"/>
      <c r="B837" s="23"/>
      <c r="C837" s="23"/>
      <c r="D837" s="23"/>
      <c r="E837" s="23"/>
      <c r="F837" s="23"/>
      <c r="G837" s="23"/>
      <c r="H837" s="23"/>
      <c r="I837" s="80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</row>
    <row r="838" ht="46.5" customHeight="1">
      <c r="A838" s="23"/>
      <c r="B838" s="23"/>
      <c r="C838" s="23"/>
      <c r="D838" s="23"/>
      <c r="E838" s="23"/>
      <c r="F838" s="23"/>
      <c r="G838" s="23"/>
      <c r="H838" s="23"/>
      <c r="I838" s="80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</row>
    <row r="839" ht="46.5" customHeight="1">
      <c r="A839" s="23"/>
      <c r="B839" s="23"/>
      <c r="C839" s="23"/>
      <c r="D839" s="23"/>
      <c r="E839" s="23"/>
      <c r="F839" s="23"/>
      <c r="G839" s="23"/>
      <c r="H839" s="23"/>
      <c r="I839" s="80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</row>
    <row r="840" ht="46.5" customHeight="1">
      <c r="A840" s="23"/>
      <c r="B840" s="23"/>
      <c r="C840" s="23"/>
      <c r="D840" s="23"/>
      <c r="E840" s="23"/>
      <c r="F840" s="23"/>
      <c r="G840" s="23"/>
      <c r="H840" s="23"/>
      <c r="I840" s="80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</row>
    <row r="841" ht="46.5" customHeight="1">
      <c r="A841" s="23"/>
      <c r="B841" s="23"/>
      <c r="C841" s="23"/>
      <c r="D841" s="23"/>
      <c r="E841" s="23"/>
      <c r="F841" s="23"/>
      <c r="G841" s="23"/>
      <c r="H841" s="23"/>
      <c r="I841" s="80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</row>
    <row r="842" ht="46.5" customHeight="1">
      <c r="A842" s="23"/>
      <c r="B842" s="23"/>
      <c r="C842" s="23"/>
      <c r="D842" s="23"/>
      <c r="E842" s="23"/>
      <c r="F842" s="23"/>
      <c r="G842" s="23"/>
      <c r="H842" s="23"/>
      <c r="I842" s="80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</row>
    <row r="843" ht="46.5" customHeight="1">
      <c r="A843" s="23"/>
      <c r="B843" s="23"/>
      <c r="C843" s="23"/>
      <c r="D843" s="23"/>
      <c r="E843" s="23"/>
      <c r="F843" s="23"/>
      <c r="G843" s="23"/>
      <c r="H843" s="23"/>
      <c r="I843" s="80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</row>
    <row r="844" ht="46.5" customHeight="1">
      <c r="A844" s="23"/>
      <c r="B844" s="23"/>
      <c r="C844" s="23"/>
      <c r="D844" s="23"/>
      <c r="E844" s="23"/>
      <c r="F844" s="23"/>
      <c r="G844" s="23"/>
      <c r="H844" s="23"/>
      <c r="I844" s="80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</row>
    <row r="845" ht="46.5" customHeight="1">
      <c r="A845" s="23"/>
      <c r="B845" s="23"/>
      <c r="C845" s="23"/>
      <c r="D845" s="23"/>
      <c r="E845" s="23"/>
      <c r="F845" s="23"/>
      <c r="G845" s="23"/>
      <c r="H845" s="23"/>
      <c r="I845" s="80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</row>
    <row r="846" ht="46.5" customHeight="1">
      <c r="A846" s="23"/>
      <c r="B846" s="23"/>
      <c r="C846" s="23"/>
      <c r="D846" s="23"/>
      <c r="E846" s="23"/>
      <c r="F846" s="23"/>
      <c r="G846" s="23"/>
      <c r="H846" s="23"/>
      <c r="I846" s="80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</row>
    <row r="847" ht="46.5" customHeight="1">
      <c r="A847" s="23"/>
      <c r="B847" s="23"/>
      <c r="C847" s="23"/>
      <c r="D847" s="23"/>
      <c r="E847" s="23"/>
      <c r="F847" s="23"/>
      <c r="G847" s="23"/>
      <c r="H847" s="23"/>
      <c r="I847" s="80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</row>
    <row r="848" ht="46.5" customHeight="1">
      <c r="A848" s="23"/>
      <c r="B848" s="23"/>
      <c r="C848" s="23"/>
      <c r="D848" s="23"/>
      <c r="E848" s="23"/>
      <c r="F848" s="23"/>
      <c r="G848" s="23"/>
      <c r="H848" s="23"/>
      <c r="I848" s="80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</row>
    <row r="849" ht="46.5" customHeight="1">
      <c r="A849" s="23"/>
      <c r="B849" s="23"/>
      <c r="C849" s="23"/>
      <c r="D849" s="23"/>
      <c r="E849" s="23"/>
      <c r="F849" s="23"/>
      <c r="G849" s="23"/>
      <c r="H849" s="23"/>
      <c r="I849" s="80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</row>
    <row r="850" ht="46.5" customHeight="1">
      <c r="A850" s="23"/>
      <c r="B850" s="23"/>
      <c r="C850" s="23"/>
      <c r="D850" s="23"/>
      <c r="E850" s="23"/>
      <c r="F850" s="23"/>
      <c r="G850" s="23"/>
      <c r="H850" s="23"/>
      <c r="I850" s="80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</row>
    <row r="851" ht="46.5" customHeight="1">
      <c r="A851" s="23"/>
      <c r="B851" s="23"/>
      <c r="C851" s="23"/>
      <c r="D851" s="23"/>
      <c r="E851" s="23"/>
      <c r="F851" s="23"/>
      <c r="G851" s="23"/>
      <c r="H851" s="23"/>
      <c r="I851" s="80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</row>
    <row r="852" ht="46.5" customHeight="1">
      <c r="A852" s="23"/>
      <c r="B852" s="23"/>
      <c r="C852" s="23"/>
      <c r="D852" s="23"/>
      <c r="E852" s="23"/>
      <c r="F852" s="23"/>
      <c r="G852" s="23"/>
      <c r="H852" s="23"/>
      <c r="I852" s="80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</row>
    <row r="853" ht="46.5" customHeight="1">
      <c r="A853" s="23"/>
      <c r="B853" s="23"/>
      <c r="C853" s="23"/>
      <c r="D853" s="23"/>
      <c r="E853" s="23"/>
      <c r="F853" s="23"/>
      <c r="G853" s="23"/>
      <c r="H853" s="23"/>
      <c r="I853" s="80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</row>
    <row r="854" ht="46.5" customHeight="1">
      <c r="A854" s="23"/>
      <c r="B854" s="23"/>
      <c r="C854" s="23"/>
      <c r="D854" s="23"/>
      <c r="E854" s="23"/>
      <c r="F854" s="23"/>
      <c r="G854" s="23"/>
      <c r="H854" s="23"/>
      <c r="I854" s="80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</row>
    <row r="855" ht="46.5" customHeight="1">
      <c r="A855" s="23"/>
      <c r="B855" s="23"/>
      <c r="C855" s="23"/>
      <c r="D855" s="23"/>
      <c r="E855" s="23"/>
      <c r="F855" s="23"/>
      <c r="G855" s="23"/>
      <c r="H855" s="23"/>
      <c r="I855" s="80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</row>
    <row r="856" ht="46.5" customHeight="1">
      <c r="A856" s="23"/>
      <c r="B856" s="23"/>
      <c r="C856" s="23"/>
      <c r="D856" s="23"/>
      <c r="E856" s="23"/>
      <c r="F856" s="23"/>
      <c r="G856" s="23"/>
      <c r="H856" s="23"/>
      <c r="I856" s="80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</row>
    <row r="857" ht="46.5" customHeight="1">
      <c r="A857" s="23"/>
      <c r="B857" s="23"/>
      <c r="C857" s="23"/>
      <c r="D857" s="23"/>
      <c r="E857" s="23"/>
      <c r="F857" s="23"/>
      <c r="G857" s="23"/>
      <c r="H857" s="23"/>
      <c r="I857" s="80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</row>
    <row r="858" ht="46.5" customHeight="1">
      <c r="A858" s="23"/>
      <c r="B858" s="23"/>
      <c r="C858" s="23"/>
      <c r="D858" s="23"/>
      <c r="E858" s="23"/>
      <c r="F858" s="23"/>
      <c r="G858" s="23"/>
      <c r="H858" s="23"/>
      <c r="I858" s="80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</row>
    <row r="859" ht="46.5" customHeight="1">
      <c r="A859" s="23"/>
      <c r="B859" s="23"/>
      <c r="C859" s="23"/>
      <c r="D859" s="23"/>
      <c r="E859" s="23"/>
      <c r="F859" s="23"/>
      <c r="G859" s="23"/>
      <c r="H859" s="23"/>
      <c r="I859" s="80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</row>
    <row r="860" ht="46.5" customHeight="1">
      <c r="A860" s="23"/>
      <c r="B860" s="23"/>
      <c r="C860" s="23"/>
      <c r="D860" s="23"/>
      <c r="E860" s="23"/>
      <c r="F860" s="23"/>
      <c r="G860" s="23"/>
      <c r="H860" s="23"/>
      <c r="I860" s="80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</row>
    <row r="861" ht="46.5" customHeight="1">
      <c r="A861" s="23"/>
      <c r="B861" s="23"/>
      <c r="C861" s="23"/>
      <c r="D861" s="23"/>
      <c r="E861" s="23"/>
      <c r="F861" s="23"/>
      <c r="G861" s="23"/>
      <c r="H861" s="23"/>
      <c r="I861" s="80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</row>
    <row r="862" ht="46.5" customHeight="1">
      <c r="A862" s="23"/>
      <c r="B862" s="23"/>
      <c r="C862" s="23"/>
      <c r="D862" s="23"/>
      <c r="E862" s="23"/>
      <c r="F862" s="23"/>
      <c r="G862" s="23"/>
      <c r="H862" s="23"/>
      <c r="I862" s="80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</row>
    <row r="863" ht="46.5" customHeight="1">
      <c r="A863" s="23"/>
      <c r="B863" s="23"/>
      <c r="C863" s="23"/>
      <c r="D863" s="23"/>
      <c r="E863" s="23"/>
      <c r="F863" s="23"/>
      <c r="G863" s="23"/>
      <c r="H863" s="23"/>
      <c r="I863" s="80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</row>
    <row r="864" ht="46.5" customHeight="1">
      <c r="A864" s="23"/>
      <c r="B864" s="23"/>
      <c r="C864" s="23"/>
      <c r="D864" s="23"/>
      <c r="E864" s="23"/>
      <c r="F864" s="23"/>
      <c r="G864" s="23"/>
      <c r="H864" s="23"/>
      <c r="I864" s="80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</row>
    <row r="865" ht="46.5" customHeight="1">
      <c r="A865" s="23"/>
      <c r="B865" s="23"/>
      <c r="C865" s="23"/>
      <c r="D865" s="23"/>
      <c r="E865" s="23"/>
      <c r="F865" s="23"/>
      <c r="G865" s="23"/>
      <c r="H865" s="23"/>
      <c r="I865" s="80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</row>
    <row r="866" ht="46.5" customHeight="1">
      <c r="A866" s="23"/>
      <c r="B866" s="23"/>
      <c r="C866" s="23"/>
      <c r="D866" s="23"/>
      <c r="E866" s="23"/>
      <c r="F866" s="23"/>
      <c r="G866" s="23"/>
      <c r="H866" s="23"/>
      <c r="I866" s="80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</row>
    <row r="867" ht="46.5" customHeight="1">
      <c r="A867" s="23"/>
      <c r="B867" s="23"/>
      <c r="C867" s="23"/>
      <c r="D867" s="23"/>
      <c r="E867" s="23"/>
      <c r="F867" s="23"/>
      <c r="G867" s="23"/>
      <c r="H867" s="23"/>
      <c r="I867" s="80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</row>
    <row r="868" ht="46.5" customHeight="1">
      <c r="A868" s="23"/>
      <c r="B868" s="23"/>
      <c r="C868" s="23"/>
      <c r="D868" s="23"/>
      <c r="E868" s="23"/>
      <c r="F868" s="23"/>
      <c r="G868" s="23"/>
      <c r="H868" s="23"/>
      <c r="I868" s="80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</row>
    <row r="869" ht="46.5" customHeight="1">
      <c r="A869" s="23"/>
      <c r="B869" s="23"/>
      <c r="C869" s="23"/>
      <c r="D869" s="23"/>
      <c r="E869" s="23"/>
      <c r="F869" s="23"/>
      <c r="G869" s="23"/>
      <c r="H869" s="23"/>
      <c r="I869" s="80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</row>
    <row r="870" ht="46.5" customHeight="1">
      <c r="A870" s="23"/>
      <c r="B870" s="23"/>
      <c r="C870" s="23"/>
      <c r="D870" s="23"/>
      <c r="E870" s="23"/>
      <c r="F870" s="23"/>
      <c r="G870" s="23"/>
      <c r="H870" s="23"/>
      <c r="I870" s="80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</row>
    <row r="871" ht="46.5" customHeight="1">
      <c r="A871" s="23"/>
      <c r="B871" s="23"/>
      <c r="C871" s="23"/>
      <c r="D871" s="23"/>
      <c r="E871" s="23"/>
      <c r="F871" s="23"/>
      <c r="G871" s="23"/>
      <c r="H871" s="23"/>
      <c r="I871" s="80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</row>
    <row r="872" ht="46.5" customHeight="1">
      <c r="A872" s="23"/>
      <c r="B872" s="23"/>
      <c r="C872" s="23"/>
      <c r="D872" s="23"/>
      <c r="E872" s="23"/>
      <c r="F872" s="23"/>
      <c r="G872" s="23"/>
      <c r="H872" s="23"/>
      <c r="I872" s="80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</row>
    <row r="873" ht="46.5" customHeight="1">
      <c r="A873" s="23"/>
      <c r="B873" s="23"/>
      <c r="C873" s="23"/>
      <c r="D873" s="23"/>
      <c r="E873" s="23"/>
      <c r="F873" s="23"/>
      <c r="G873" s="23"/>
      <c r="H873" s="23"/>
      <c r="I873" s="80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</row>
    <row r="874" ht="46.5" customHeight="1">
      <c r="A874" s="23"/>
      <c r="B874" s="23"/>
      <c r="C874" s="23"/>
      <c r="D874" s="23"/>
      <c r="E874" s="23"/>
      <c r="F874" s="23"/>
      <c r="G874" s="23"/>
      <c r="H874" s="23"/>
      <c r="I874" s="80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</row>
    <row r="875" ht="46.5" customHeight="1">
      <c r="A875" s="23"/>
      <c r="B875" s="23"/>
      <c r="C875" s="23"/>
      <c r="D875" s="23"/>
      <c r="E875" s="23"/>
      <c r="F875" s="23"/>
      <c r="G875" s="23"/>
      <c r="H875" s="23"/>
      <c r="I875" s="80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</row>
    <row r="876" ht="46.5" customHeight="1">
      <c r="A876" s="23"/>
      <c r="B876" s="23"/>
      <c r="C876" s="23"/>
      <c r="D876" s="23"/>
      <c r="E876" s="23"/>
      <c r="F876" s="23"/>
      <c r="G876" s="23"/>
      <c r="H876" s="23"/>
      <c r="I876" s="80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</row>
    <row r="877" ht="46.5" customHeight="1">
      <c r="A877" s="23"/>
      <c r="B877" s="23"/>
      <c r="C877" s="23"/>
      <c r="D877" s="23"/>
      <c r="E877" s="23"/>
      <c r="F877" s="23"/>
      <c r="G877" s="23"/>
      <c r="H877" s="23"/>
      <c r="I877" s="80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</row>
    <row r="878" ht="46.5" customHeight="1">
      <c r="A878" s="23"/>
      <c r="B878" s="23"/>
      <c r="C878" s="23"/>
      <c r="D878" s="23"/>
      <c r="E878" s="23"/>
      <c r="F878" s="23"/>
      <c r="G878" s="23"/>
      <c r="H878" s="23"/>
      <c r="I878" s="80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</row>
    <row r="879" ht="46.5" customHeight="1">
      <c r="A879" s="23"/>
      <c r="B879" s="23"/>
      <c r="C879" s="23"/>
      <c r="D879" s="23"/>
      <c r="E879" s="23"/>
      <c r="F879" s="23"/>
      <c r="G879" s="23"/>
      <c r="H879" s="23"/>
      <c r="I879" s="80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</row>
    <row r="880" ht="46.5" customHeight="1">
      <c r="A880" s="23"/>
      <c r="B880" s="23"/>
      <c r="C880" s="23"/>
      <c r="D880" s="23"/>
      <c r="E880" s="23"/>
      <c r="F880" s="23"/>
      <c r="G880" s="23"/>
      <c r="H880" s="23"/>
      <c r="I880" s="80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</row>
    <row r="881" ht="46.5" customHeight="1">
      <c r="A881" s="23"/>
      <c r="B881" s="23"/>
      <c r="C881" s="23"/>
      <c r="D881" s="23"/>
      <c r="E881" s="23"/>
      <c r="F881" s="23"/>
      <c r="G881" s="23"/>
      <c r="H881" s="23"/>
      <c r="I881" s="80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</row>
    <row r="882" ht="46.5" customHeight="1">
      <c r="A882" s="23"/>
      <c r="B882" s="23"/>
      <c r="C882" s="23"/>
      <c r="D882" s="23"/>
      <c r="E882" s="23"/>
      <c r="F882" s="23"/>
      <c r="G882" s="23"/>
      <c r="H882" s="23"/>
      <c r="I882" s="80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</row>
    <row r="883" ht="46.5" customHeight="1">
      <c r="A883" s="23"/>
      <c r="B883" s="23"/>
      <c r="C883" s="23"/>
      <c r="D883" s="23"/>
      <c r="E883" s="23"/>
      <c r="F883" s="23"/>
      <c r="G883" s="23"/>
      <c r="H883" s="23"/>
      <c r="I883" s="80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</row>
    <row r="884" ht="46.5" customHeight="1">
      <c r="A884" s="23"/>
      <c r="B884" s="23"/>
      <c r="C884" s="23"/>
      <c r="D884" s="23"/>
      <c r="E884" s="23"/>
      <c r="F884" s="23"/>
      <c r="G884" s="23"/>
      <c r="H884" s="23"/>
      <c r="I884" s="80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</row>
    <row r="885" ht="46.5" customHeight="1">
      <c r="A885" s="23"/>
      <c r="B885" s="23"/>
      <c r="C885" s="23"/>
      <c r="D885" s="23"/>
      <c r="E885" s="23"/>
      <c r="F885" s="23"/>
      <c r="G885" s="23"/>
      <c r="H885" s="23"/>
      <c r="I885" s="80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</row>
    <row r="886" ht="46.5" customHeight="1">
      <c r="A886" s="23"/>
      <c r="B886" s="23"/>
      <c r="C886" s="23"/>
      <c r="D886" s="23"/>
      <c r="E886" s="23"/>
      <c r="F886" s="23"/>
      <c r="G886" s="23"/>
      <c r="H886" s="23"/>
      <c r="I886" s="80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</row>
    <row r="887" ht="46.5" customHeight="1">
      <c r="A887" s="23"/>
      <c r="B887" s="23"/>
      <c r="C887" s="23"/>
      <c r="D887" s="23"/>
      <c r="E887" s="23"/>
      <c r="F887" s="23"/>
      <c r="G887" s="23"/>
      <c r="H887" s="23"/>
      <c r="I887" s="80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</row>
    <row r="888" ht="46.5" customHeight="1">
      <c r="A888" s="23"/>
      <c r="B888" s="23"/>
      <c r="C888" s="23"/>
      <c r="D888" s="23"/>
      <c r="E888" s="23"/>
      <c r="F888" s="23"/>
      <c r="G888" s="23"/>
      <c r="H888" s="23"/>
      <c r="I888" s="80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</row>
    <row r="889" ht="46.5" customHeight="1">
      <c r="A889" s="23"/>
      <c r="B889" s="23"/>
      <c r="C889" s="23"/>
      <c r="D889" s="23"/>
      <c r="E889" s="23"/>
      <c r="F889" s="23"/>
      <c r="G889" s="23"/>
      <c r="H889" s="23"/>
      <c r="I889" s="80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</row>
    <row r="890" ht="46.5" customHeight="1">
      <c r="A890" s="23"/>
      <c r="B890" s="23"/>
      <c r="C890" s="23"/>
      <c r="D890" s="23"/>
      <c r="E890" s="23"/>
      <c r="F890" s="23"/>
      <c r="G890" s="23"/>
      <c r="H890" s="23"/>
      <c r="I890" s="80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</row>
    <row r="891" ht="46.5" customHeight="1">
      <c r="A891" s="23"/>
      <c r="B891" s="23"/>
      <c r="C891" s="23"/>
      <c r="D891" s="23"/>
      <c r="E891" s="23"/>
      <c r="F891" s="23"/>
      <c r="G891" s="23"/>
      <c r="H891" s="23"/>
      <c r="I891" s="80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</row>
    <row r="892" ht="46.5" customHeight="1">
      <c r="A892" s="23"/>
      <c r="B892" s="23"/>
      <c r="C892" s="23"/>
      <c r="D892" s="23"/>
      <c r="E892" s="23"/>
      <c r="F892" s="23"/>
      <c r="G892" s="23"/>
      <c r="H892" s="23"/>
      <c r="I892" s="80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</row>
    <row r="893" ht="46.5" customHeight="1">
      <c r="A893" s="23"/>
      <c r="B893" s="23"/>
      <c r="C893" s="23"/>
      <c r="D893" s="23"/>
      <c r="E893" s="23"/>
      <c r="F893" s="23"/>
      <c r="G893" s="23"/>
      <c r="H893" s="23"/>
      <c r="I893" s="80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</row>
    <row r="894" ht="46.5" customHeight="1">
      <c r="A894" s="23"/>
      <c r="B894" s="23"/>
      <c r="C894" s="23"/>
      <c r="D894" s="23"/>
      <c r="E894" s="23"/>
      <c r="F894" s="23"/>
      <c r="G894" s="23"/>
      <c r="H894" s="23"/>
      <c r="I894" s="80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</row>
    <row r="895" ht="46.5" customHeight="1">
      <c r="A895" s="23"/>
      <c r="B895" s="23"/>
      <c r="C895" s="23"/>
      <c r="D895" s="23"/>
      <c r="E895" s="23"/>
      <c r="F895" s="23"/>
      <c r="G895" s="23"/>
      <c r="H895" s="23"/>
      <c r="I895" s="80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</row>
    <row r="896" ht="46.5" customHeight="1">
      <c r="A896" s="23"/>
      <c r="B896" s="23"/>
      <c r="C896" s="23"/>
      <c r="D896" s="23"/>
      <c r="E896" s="23"/>
      <c r="F896" s="23"/>
      <c r="G896" s="23"/>
      <c r="H896" s="23"/>
      <c r="I896" s="80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</row>
    <row r="897" ht="46.5" customHeight="1">
      <c r="A897" s="23"/>
      <c r="B897" s="23"/>
      <c r="C897" s="23"/>
      <c r="D897" s="23"/>
      <c r="E897" s="23"/>
      <c r="F897" s="23"/>
      <c r="G897" s="23"/>
      <c r="H897" s="23"/>
      <c r="I897" s="80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</row>
    <row r="898" ht="46.5" customHeight="1">
      <c r="A898" s="23"/>
      <c r="B898" s="23"/>
      <c r="C898" s="23"/>
      <c r="D898" s="23"/>
      <c r="E898" s="23"/>
      <c r="F898" s="23"/>
      <c r="G898" s="23"/>
      <c r="H898" s="23"/>
      <c r="I898" s="80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</row>
    <row r="899" ht="46.5" customHeight="1">
      <c r="A899" s="23"/>
      <c r="B899" s="23"/>
      <c r="C899" s="23"/>
      <c r="D899" s="23"/>
      <c r="E899" s="23"/>
      <c r="F899" s="23"/>
      <c r="G899" s="23"/>
      <c r="H899" s="23"/>
      <c r="I899" s="80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</row>
    <row r="900" ht="46.5" customHeight="1">
      <c r="A900" s="23"/>
      <c r="B900" s="23"/>
      <c r="C900" s="23"/>
      <c r="D900" s="23"/>
      <c r="E900" s="23"/>
      <c r="F900" s="23"/>
      <c r="G900" s="23"/>
      <c r="H900" s="23"/>
      <c r="I900" s="80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</row>
    <row r="901" ht="46.5" customHeight="1">
      <c r="A901" s="23"/>
      <c r="B901" s="23"/>
      <c r="C901" s="23"/>
      <c r="D901" s="23"/>
      <c r="E901" s="23"/>
      <c r="F901" s="23"/>
      <c r="G901" s="23"/>
      <c r="H901" s="23"/>
      <c r="I901" s="80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</row>
    <row r="902" ht="46.5" customHeight="1">
      <c r="A902" s="23"/>
      <c r="B902" s="23"/>
      <c r="C902" s="23"/>
      <c r="D902" s="23"/>
      <c r="E902" s="23"/>
      <c r="F902" s="23"/>
      <c r="G902" s="23"/>
      <c r="H902" s="23"/>
      <c r="I902" s="80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</row>
    <row r="903" ht="46.5" customHeight="1">
      <c r="A903" s="23"/>
      <c r="B903" s="23"/>
      <c r="C903" s="23"/>
      <c r="D903" s="23"/>
      <c r="E903" s="23"/>
      <c r="F903" s="23"/>
      <c r="G903" s="23"/>
      <c r="H903" s="23"/>
      <c r="I903" s="80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</row>
    <row r="904" ht="46.5" customHeight="1">
      <c r="A904" s="23"/>
      <c r="B904" s="23"/>
      <c r="C904" s="23"/>
      <c r="D904" s="23"/>
      <c r="E904" s="23"/>
      <c r="F904" s="23"/>
      <c r="G904" s="23"/>
      <c r="H904" s="23"/>
      <c r="I904" s="80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</row>
    <row r="905" ht="46.5" customHeight="1">
      <c r="A905" s="23"/>
      <c r="B905" s="23"/>
      <c r="C905" s="23"/>
      <c r="D905" s="23"/>
      <c r="E905" s="23"/>
      <c r="F905" s="23"/>
      <c r="G905" s="23"/>
      <c r="H905" s="23"/>
      <c r="I905" s="80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</row>
    <row r="906" ht="46.5" customHeight="1">
      <c r="A906" s="23"/>
      <c r="B906" s="23"/>
      <c r="C906" s="23"/>
      <c r="D906" s="23"/>
      <c r="E906" s="23"/>
      <c r="F906" s="23"/>
      <c r="G906" s="23"/>
      <c r="H906" s="23"/>
      <c r="I906" s="80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</row>
    <row r="907" ht="46.5" customHeight="1">
      <c r="A907" s="23"/>
      <c r="B907" s="23"/>
      <c r="C907" s="23"/>
      <c r="D907" s="23"/>
      <c r="E907" s="23"/>
      <c r="F907" s="23"/>
      <c r="G907" s="23"/>
      <c r="H907" s="23"/>
      <c r="I907" s="80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</row>
    <row r="908" ht="46.5" customHeight="1">
      <c r="A908" s="23"/>
      <c r="B908" s="23"/>
      <c r="C908" s="23"/>
      <c r="D908" s="23"/>
      <c r="E908" s="23"/>
      <c r="F908" s="23"/>
      <c r="G908" s="23"/>
      <c r="H908" s="23"/>
      <c r="I908" s="80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</row>
    <row r="909" ht="46.5" customHeight="1">
      <c r="A909" s="23"/>
      <c r="B909" s="23"/>
      <c r="C909" s="23"/>
      <c r="D909" s="23"/>
      <c r="E909" s="23"/>
      <c r="F909" s="23"/>
      <c r="G909" s="23"/>
      <c r="H909" s="23"/>
      <c r="I909" s="80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</row>
    <row r="910" ht="46.5" customHeight="1">
      <c r="A910" s="23"/>
      <c r="B910" s="23"/>
      <c r="C910" s="23"/>
      <c r="D910" s="23"/>
      <c r="E910" s="23"/>
      <c r="F910" s="23"/>
      <c r="G910" s="23"/>
      <c r="H910" s="23"/>
      <c r="I910" s="80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</row>
    <row r="911" ht="46.5" customHeight="1">
      <c r="A911" s="23"/>
      <c r="B911" s="23"/>
      <c r="C911" s="23"/>
      <c r="D911" s="23"/>
      <c r="E911" s="23"/>
      <c r="F911" s="23"/>
      <c r="G911" s="23"/>
      <c r="H911" s="23"/>
      <c r="I911" s="80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</row>
    <row r="912" ht="46.5" customHeight="1">
      <c r="A912" s="23"/>
      <c r="B912" s="23"/>
      <c r="C912" s="23"/>
      <c r="D912" s="23"/>
      <c r="E912" s="23"/>
      <c r="F912" s="23"/>
      <c r="G912" s="23"/>
      <c r="H912" s="23"/>
      <c r="I912" s="80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</row>
    <row r="913" ht="46.5" customHeight="1">
      <c r="A913" s="23"/>
      <c r="B913" s="23"/>
      <c r="C913" s="23"/>
      <c r="D913" s="23"/>
      <c r="E913" s="23"/>
      <c r="F913" s="23"/>
      <c r="G913" s="23"/>
      <c r="H913" s="23"/>
      <c r="I913" s="80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</row>
    <row r="914" ht="46.5" customHeight="1">
      <c r="A914" s="23"/>
      <c r="B914" s="23"/>
      <c r="C914" s="23"/>
      <c r="D914" s="23"/>
      <c r="E914" s="23"/>
      <c r="F914" s="23"/>
      <c r="G914" s="23"/>
      <c r="H914" s="23"/>
      <c r="I914" s="80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</row>
    <row r="915" ht="46.5" customHeight="1">
      <c r="A915" s="23"/>
      <c r="B915" s="23"/>
      <c r="C915" s="23"/>
      <c r="D915" s="23"/>
      <c r="E915" s="23"/>
      <c r="F915" s="23"/>
      <c r="G915" s="23"/>
      <c r="H915" s="23"/>
      <c r="I915" s="80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</row>
    <row r="916" ht="46.5" customHeight="1">
      <c r="A916" s="23"/>
      <c r="B916" s="23"/>
      <c r="C916" s="23"/>
      <c r="D916" s="23"/>
      <c r="E916" s="23"/>
      <c r="F916" s="23"/>
      <c r="G916" s="23"/>
      <c r="H916" s="23"/>
      <c r="I916" s="80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</row>
    <row r="917" ht="46.5" customHeight="1">
      <c r="A917" s="23"/>
      <c r="B917" s="23"/>
      <c r="C917" s="23"/>
      <c r="D917" s="23"/>
      <c r="E917" s="23"/>
      <c r="F917" s="23"/>
      <c r="G917" s="23"/>
      <c r="H917" s="23"/>
      <c r="I917" s="80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</row>
    <row r="918" ht="46.5" customHeight="1">
      <c r="A918" s="23"/>
      <c r="B918" s="23"/>
      <c r="C918" s="23"/>
      <c r="D918" s="23"/>
      <c r="E918" s="23"/>
      <c r="F918" s="23"/>
      <c r="G918" s="23"/>
      <c r="H918" s="23"/>
      <c r="I918" s="80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</row>
    <row r="919" ht="46.5" customHeight="1">
      <c r="A919" s="23"/>
      <c r="B919" s="23"/>
      <c r="C919" s="23"/>
      <c r="D919" s="23"/>
      <c r="E919" s="23"/>
      <c r="F919" s="23"/>
      <c r="G919" s="23"/>
      <c r="H919" s="23"/>
      <c r="I919" s="80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</row>
    <row r="920" ht="46.5" customHeight="1">
      <c r="A920" s="23"/>
      <c r="B920" s="23"/>
      <c r="C920" s="23"/>
      <c r="D920" s="23"/>
      <c r="E920" s="23"/>
      <c r="F920" s="23"/>
      <c r="G920" s="23"/>
      <c r="H920" s="23"/>
      <c r="I920" s="80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</row>
    <row r="921" ht="46.5" customHeight="1">
      <c r="A921" s="23"/>
      <c r="B921" s="23"/>
      <c r="C921" s="23"/>
      <c r="D921" s="23"/>
      <c r="E921" s="23"/>
      <c r="F921" s="23"/>
      <c r="G921" s="23"/>
      <c r="H921" s="23"/>
      <c r="I921" s="80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</row>
    <row r="922" ht="46.5" customHeight="1">
      <c r="A922" s="23"/>
      <c r="B922" s="23"/>
      <c r="C922" s="23"/>
      <c r="D922" s="23"/>
      <c r="E922" s="23"/>
      <c r="F922" s="23"/>
      <c r="G922" s="23"/>
      <c r="H922" s="23"/>
      <c r="I922" s="80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</row>
    <row r="923" ht="46.5" customHeight="1">
      <c r="A923" s="23"/>
      <c r="B923" s="23"/>
      <c r="C923" s="23"/>
      <c r="D923" s="23"/>
      <c r="E923" s="23"/>
      <c r="F923" s="23"/>
      <c r="G923" s="23"/>
      <c r="H923" s="23"/>
      <c r="I923" s="80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</row>
    <row r="924" ht="46.5" customHeight="1">
      <c r="A924" s="23"/>
      <c r="B924" s="23"/>
      <c r="C924" s="23"/>
      <c r="D924" s="23"/>
      <c r="E924" s="23"/>
      <c r="F924" s="23"/>
      <c r="G924" s="23"/>
      <c r="H924" s="23"/>
      <c r="I924" s="80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</row>
    <row r="925" ht="46.5" customHeight="1">
      <c r="A925" s="23"/>
      <c r="B925" s="23"/>
      <c r="C925" s="23"/>
      <c r="D925" s="23"/>
      <c r="E925" s="23"/>
      <c r="F925" s="23"/>
      <c r="G925" s="23"/>
      <c r="H925" s="23"/>
      <c r="I925" s="80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</row>
    <row r="926" ht="46.5" customHeight="1">
      <c r="A926" s="23"/>
      <c r="B926" s="23"/>
      <c r="C926" s="23"/>
      <c r="D926" s="23"/>
      <c r="E926" s="23"/>
      <c r="F926" s="23"/>
      <c r="G926" s="23"/>
      <c r="H926" s="23"/>
      <c r="I926" s="80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</row>
    <row r="927" ht="46.5" customHeight="1">
      <c r="A927" s="23"/>
      <c r="B927" s="23"/>
      <c r="C927" s="23"/>
      <c r="D927" s="23"/>
      <c r="E927" s="23"/>
      <c r="F927" s="23"/>
      <c r="G927" s="23"/>
      <c r="H927" s="23"/>
      <c r="I927" s="80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</row>
    <row r="928" ht="46.5" customHeight="1">
      <c r="A928" s="23"/>
      <c r="B928" s="23"/>
      <c r="C928" s="23"/>
      <c r="D928" s="23"/>
      <c r="E928" s="23"/>
      <c r="F928" s="23"/>
      <c r="G928" s="23"/>
      <c r="H928" s="23"/>
      <c r="I928" s="80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</row>
    <row r="929" ht="46.5" customHeight="1">
      <c r="A929" s="23"/>
      <c r="B929" s="23"/>
      <c r="C929" s="23"/>
      <c r="D929" s="23"/>
      <c r="E929" s="23"/>
      <c r="F929" s="23"/>
      <c r="G929" s="23"/>
      <c r="H929" s="23"/>
      <c r="I929" s="80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</row>
    <row r="930" ht="46.5" customHeight="1">
      <c r="A930" s="23"/>
      <c r="B930" s="23"/>
      <c r="C930" s="23"/>
      <c r="D930" s="23"/>
      <c r="E930" s="23"/>
      <c r="F930" s="23"/>
      <c r="G930" s="23"/>
      <c r="H930" s="23"/>
      <c r="I930" s="80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</row>
    <row r="931" ht="46.5" customHeight="1">
      <c r="A931" s="23"/>
      <c r="B931" s="23"/>
      <c r="C931" s="23"/>
      <c r="D931" s="23"/>
      <c r="E931" s="23"/>
      <c r="F931" s="23"/>
      <c r="G931" s="23"/>
      <c r="H931" s="23"/>
      <c r="I931" s="80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</row>
    <row r="932" ht="46.5" customHeight="1">
      <c r="A932" s="23"/>
      <c r="B932" s="23"/>
      <c r="C932" s="23"/>
      <c r="D932" s="23"/>
      <c r="E932" s="23"/>
      <c r="F932" s="23"/>
      <c r="G932" s="23"/>
      <c r="H932" s="23"/>
      <c r="I932" s="80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</row>
    <row r="933" ht="46.5" customHeight="1">
      <c r="A933" s="23"/>
      <c r="B933" s="23"/>
      <c r="C933" s="23"/>
      <c r="D933" s="23"/>
      <c r="E933" s="23"/>
      <c r="F933" s="23"/>
      <c r="G933" s="23"/>
      <c r="H933" s="23"/>
      <c r="I933" s="80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</row>
    <row r="934" ht="46.5" customHeight="1">
      <c r="A934" s="23"/>
      <c r="B934" s="23"/>
      <c r="C934" s="23"/>
      <c r="D934" s="23"/>
      <c r="E934" s="23"/>
      <c r="F934" s="23"/>
      <c r="G934" s="23"/>
      <c r="H934" s="23"/>
      <c r="I934" s="80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</row>
    <row r="935" ht="46.5" customHeight="1">
      <c r="A935" s="23"/>
      <c r="B935" s="23"/>
      <c r="C935" s="23"/>
      <c r="D935" s="23"/>
      <c r="E935" s="23"/>
      <c r="F935" s="23"/>
      <c r="G935" s="23"/>
      <c r="H935" s="23"/>
      <c r="I935" s="80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</row>
    <row r="936" ht="46.5" customHeight="1">
      <c r="A936" s="23"/>
      <c r="B936" s="23"/>
      <c r="C936" s="23"/>
      <c r="D936" s="23"/>
      <c r="E936" s="23"/>
      <c r="F936" s="23"/>
      <c r="G936" s="23"/>
      <c r="H936" s="23"/>
      <c r="I936" s="80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</row>
    <row r="937" ht="46.5" customHeight="1">
      <c r="A937" s="23"/>
      <c r="B937" s="23"/>
      <c r="C937" s="23"/>
      <c r="D937" s="23"/>
      <c r="E937" s="23"/>
      <c r="F937" s="23"/>
      <c r="G937" s="23"/>
      <c r="H937" s="23"/>
      <c r="I937" s="80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</row>
    <row r="938" ht="46.5" customHeight="1">
      <c r="A938" s="23"/>
      <c r="B938" s="23"/>
      <c r="C938" s="23"/>
      <c r="D938" s="23"/>
      <c r="E938" s="23"/>
      <c r="F938" s="23"/>
      <c r="G938" s="23"/>
      <c r="H938" s="23"/>
      <c r="I938" s="80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</row>
    <row r="939" ht="46.5" customHeight="1">
      <c r="A939" s="23"/>
      <c r="B939" s="23"/>
      <c r="C939" s="23"/>
      <c r="D939" s="23"/>
      <c r="E939" s="23"/>
      <c r="F939" s="23"/>
      <c r="G939" s="23"/>
      <c r="H939" s="23"/>
      <c r="I939" s="80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</row>
    <row r="940" ht="46.5" customHeight="1">
      <c r="A940" s="23"/>
      <c r="B940" s="23"/>
      <c r="C940" s="23"/>
      <c r="D940" s="23"/>
      <c r="E940" s="23"/>
      <c r="F940" s="23"/>
      <c r="G940" s="23"/>
      <c r="H940" s="23"/>
      <c r="I940" s="80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</row>
    <row r="941" ht="46.5" customHeight="1">
      <c r="A941" s="23"/>
      <c r="B941" s="23"/>
      <c r="C941" s="23"/>
      <c r="D941" s="23"/>
      <c r="E941" s="23"/>
      <c r="F941" s="23"/>
      <c r="G941" s="23"/>
      <c r="H941" s="23"/>
      <c r="I941" s="80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</row>
    <row r="942" ht="46.5" customHeight="1">
      <c r="A942" s="23"/>
      <c r="B942" s="23"/>
      <c r="C942" s="23"/>
      <c r="D942" s="23"/>
      <c r="E942" s="23"/>
      <c r="F942" s="23"/>
      <c r="G942" s="23"/>
      <c r="H942" s="23"/>
      <c r="I942" s="80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</row>
    <row r="943" ht="46.5" customHeight="1">
      <c r="A943" s="23"/>
      <c r="B943" s="23"/>
      <c r="C943" s="23"/>
      <c r="D943" s="23"/>
      <c r="E943" s="23"/>
      <c r="F943" s="23"/>
      <c r="G943" s="23"/>
      <c r="H943" s="23"/>
      <c r="I943" s="80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</row>
    <row r="944" ht="46.5" customHeight="1">
      <c r="A944" s="23"/>
      <c r="B944" s="23"/>
      <c r="C944" s="23"/>
      <c r="D944" s="23"/>
      <c r="E944" s="23"/>
      <c r="F944" s="23"/>
      <c r="G944" s="23"/>
      <c r="H944" s="23"/>
      <c r="I944" s="80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</row>
    <row r="945" ht="46.5" customHeight="1">
      <c r="A945" s="23"/>
      <c r="B945" s="23"/>
      <c r="C945" s="23"/>
      <c r="D945" s="23"/>
      <c r="E945" s="23"/>
      <c r="F945" s="23"/>
      <c r="G945" s="23"/>
      <c r="H945" s="23"/>
      <c r="I945" s="80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</row>
    <row r="946" ht="46.5" customHeight="1">
      <c r="A946" s="23"/>
      <c r="B946" s="23"/>
      <c r="C946" s="23"/>
      <c r="D946" s="23"/>
      <c r="E946" s="23"/>
      <c r="F946" s="23"/>
      <c r="G946" s="23"/>
      <c r="H946" s="23"/>
      <c r="I946" s="80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</row>
    <row r="947" ht="46.5" customHeight="1">
      <c r="A947" s="23"/>
      <c r="B947" s="23"/>
      <c r="C947" s="23"/>
      <c r="D947" s="23"/>
      <c r="E947" s="23"/>
      <c r="F947" s="23"/>
      <c r="G947" s="23"/>
      <c r="H947" s="23"/>
      <c r="I947" s="80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</row>
    <row r="948" ht="46.5" customHeight="1">
      <c r="A948" s="23"/>
      <c r="B948" s="23"/>
      <c r="C948" s="23"/>
      <c r="D948" s="23"/>
      <c r="E948" s="23"/>
      <c r="F948" s="23"/>
      <c r="G948" s="23"/>
      <c r="H948" s="23"/>
      <c r="I948" s="80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</row>
    <row r="949" ht="46.5" customHeight="1">
      <c r="A949" s="23"/>
      <c r="B949" s="23"/>
      <c r="C949" s="23"/>
      <c r="D949" s="23"/>
      <c r="E949" s="23"/>
      <c r="F949" s="23"/>
      <c r="G949" s="23"/>
      <c r="H949" s="23"/>
      <c r="I949" s="80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</row>
    <row r="950" ht="46.5" customHeight="1">
      <c r="A950" s="23"/>
      <c r="B950" s="23"/>
      <c r="C950" s="23"/>
      <c r="D950" s="23"/>
      <c r="E950" s="23"/>
      <c r="F950" s="23"/>
      <c r="G950" s="23"/>
      <c r="H950" s="23"/>
      <c r="I950" s="80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</row>
    <row r="951" ht="46.5" customHeight="1">
      <c r="A951" s="23"/>
      <c r="B951" s="23"/>
      <c r="C951" s="23"/>
      <c r="D951" s="23"/>
      <c r="E951" s="23"/>
      <c r="F951" s="23"/>
      <c r="G951" s="23"/>
      <c r="H951" s="23"/>
      <c r="I951" s="80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</row>
    <row r="952" ht="46.5" customHeight="1">
      <c r="A952" s="23"/>
      <c r="B952" s="23"/>
      <c r="C952" s="23"/>
      <c r="D952" s="23"/>
      <c r="E952" s="23"/>
      <c r="F952" s="23"/>
      <c r="G952" s="23"/>
      <c r="H952" s="23"/>
      <c r="I952" s="80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</row>
    <row r="953" ht="46.5" customHeight="1">
      <c r="A953" s="23"/>
      <c r="B953" s="23"/>
      <c r="C953" s="23"/>
      <c r="D953" s="23"/>
      <c r="E953" s="23"/>
      <c r="F953" s="23"/>
      <c r="G953" s="23"/>
      <c r="H953" s="23"/>
      <c r="I953" s="80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</row>
    <row r="954" ht="46.5" customHeight="1">
      <c r="A954" s="23"/>
      <c r="B954" s="23"/>
      <c r="C954" s="23"/>
      <c r="D954" s="23"/>
      <c r="E954" s="23"/>
      <c r="F954" s="23"/>
      <c r="G954" s="23"/>
      <c r="H954" s="23"/>
      <c r="I954" s="80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</row>
    <row r="955" ht="46.5" customHeight="1">
      <c r="A955" s="23"/>
      <c r="B955" s="23"/>
      <c r="C955" s="23"/>
      <c r="D955" s="23"/>
      <c r="E955" s="23"/>
      <c r="F955" s="23"/>
      <c r="G955" s="23"/>
      <c r="H955" s="23"/>
      <c r="I955" s="80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</row>
    <row r="956" ht="46.5" customHeight="1">
      <c r="A956" s="23"/>
      <c r="B956" s="23"/>
      <c r="C956" s="23"/>
      <c r="D956" s="23"/>
      <c r="E956" s="23"/>
      <c r="F956" s="23"/>
      <c r="G956" s="23"/>
      <c r="H956" s="23"/>
      <c r="I956" s="80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</row>
    <row r="957" ht="46.5" customHeight="1">
      <c r="A957" s="23"/>
      <c r="B957" s="23"/>
      <c r="C957" s="23"/>
      <c r="D957" s="23"/>
      <c r="E957" s="23"/>
      <c r="F957" s="23"/>
      <c r="G957" s="23"/>
      <c r="H957" s="23"/>
      <c r="I957" s="80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</row>
    <row r="958" ht="46.5" customHeight="1">
      <c r="A958" s="23"/>
      <c r="B958" s="23"/>
      <c r="C958" s="23"/>
      <c r="D958" s="23"/>
      <c r="E958" s="23"/>
      <c r="F958" s="23"/>
      <c r="G958" s="23"/>
      <c r="H958" s="23"/>
      <c r="I958" s="80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</row>
    <row r="959" ht="46.5" customHeight="1">
      <c r="A959" s="23"/>
      <c r="B959" s="23"/>
      <c r="C959" s="23"/>
      <c r="D959" s="23"/>
      <c r="E959" s="23"/>
      <c r="F959" s="23"/>
      <c r="G959" s="23"/>
      <c r="H959" s="23"/>
      <c r="I959" s="80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</row>
    <row r="960" ht="46.5" customHeight="1">
      <c r="A960" s="23"/>
      <c r="B960" s="23"/>
      <c r="C960" s="23"/>
      <c r="D960" s="23"/>
      <c r="E960" s="23"/>
      <c r="F960" s="23"/>
      <c r="G960" s="23"/>
      <c r="H960" s="23"/>
      <c r="I960" s="80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</row>
    <row r="961" ht="46.5" customHeight="1">
      <c r="A961" s="23"/>
      <c r="B961" s="23"/>
      <c r="C961" s="23"/>
      <c r="D961" s="23"/>
      <c r="E961" s="23"/>
      <c r="F961" s="23"/>
      <c r="G961" s="23"/>
      <c r="H961" s="23"/>
      <c r="I961" s="80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</row>
    <row r="962" ht="46.5" customHeight="1">
      <c r="A962" s="23"/>
      <c r="B962" s="23"/>
      <c r="C962" s="23"/>
      <c r="D962" s="23"/>
      <c r="E962" s="23"/>
      <c r="F962" s="23"/>
      <c r="G962" s="23"/>
      <c r="H962" s="23"/>
      <c r="I962" s="80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</row>
    <row r="963" ht="46.5" customHeight="1">
      <c r="A963" s="23"/>
      <c r="B963" s="23"/>
      <c r="C963" s="23"/>
      <c r="D963" s="23"/>
      <c r="E963" s="23"/>
      <c r="F963" s="23"/>
      <c r="G963" s="23"/>
      <c r="H963" s="23"/>
      <c r="I963" s="80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</row>
    <row r="964" ht="46.5" customHeight="1">
      <c r="A964" s="23"/>
      <c r="B964" s="23"/>
      <c r="C964" s="23"/>
      <c r="D964" s="23"/>
      <c r="E964" s="23"/>
      <c r="F964" s="23"/>
      <c r="G964" s="23"/>
      <c r="H964" s="23"/>
      <c r="I964" s="80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</row>
    <row r="965" ht="46.5" customHeight="1">
      <c r="A965" s="23"/>
      <c r="B965" s="23"/>
      <c r="C965" s="23"/>
      <c r="D965" s="23"/>
      <c r="E965" s="23"/>
      <c r="F965" s="23"/>
      <c r="G965" s="23"/>
      <c r="H965" s="23"/>
      <c r="I965" s="80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</row>
    <row r="966" ht="46.5" customHeight="1">
      <c r="A966" s="23"/>
      <c r="B966" s="23"/>
      <c r="C966" s="23"/>
      <c r="D966" s="23"/>
      <c r="E966" s="23"/>
      <c r="F966" s="23"/>
      <c r="G966" s="23"/>
      <c r="H966" s="23"/>
      <c r="I966" s="80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</row>
    <row r="967" ht="46.5" customHeight="1">
      <c r="A967" s="23"/>
      <c r="B967" s="23"/>
      <c r="C967" s="23"/>
      <c r="D967" s="23"/>
      <c r="E967" s="23"/>
      <c r="F967" s="23"/>
      <c r="G967" s="23"/>
      <c r="H967" s="23"/>
      <c r="I967" s="80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</row>
    <row r="968" ht="46.5" customHeight="1">
      <c r="A968" s="23"/>
      <c r="B968" s="23"/>
      <c r="C968" s="23"/>
      <c r="D968" s="23"/>
      <c r="E968" s="23"/>
      <c r="F968" s="23"/>
      <c r="G968" s="23"/>
      <c r="H968" s="23"/>
      <c r="I968" s="80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</row>
    <row r="969" ht="46.5" customHeight="1">
      <c r="A969" s="23"/>
      <c r="B969" s="23"/>
      <c r="C969" s="23"/>
      <c r="D969" s="23"/>
      <c r="E969" s="23"/>
      <c r="F969" s="23"/>
      <c r="G969" s="23"/>
      <c r="H969" s="23"/>
      <c r="I969" s="80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</row>
    <row r="970" ht="46.5" customHeight="1">
      <c r="A970" s="23"/>
      <c r="B970" s="23"/>
      <c r="C970" s="23"/>
      <c r="D970" s="23"/>
      <c r="E970" s="23"/>
      <c r="F970" s="23"/>
      <c r="G970" s="23"/>
      <c r="H970" s="23"/>
      <c r="I970" s="80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</row>
    <row r="971" ht="46.5" customHeight="1">
      <c r="A971" s="23"/>
      <c r="B971" s="23"/>
      <c r="C971" s="23"/>
      <c r="D971" s="23"/>
      <c r="E971" s="23"/>
      <c r="F971" s="23"/>
      <c r="G971" s="23"/>
      <c r="H971" s="23"/>
      <c r="I971" s="80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</row>
    <row r="972" ht="46.5" customHeight="1">
      <c r="A972" s="23"/>
      <c r="B972" s="23"/>
      <c r="C972" s="23"/>
      <c r="D972" s="23"/>
      <c r="E972" s="23"/>
      <c r="F972" s="23"/>
      <c r="G972" s="23"/>
      <c r="H972" s="23"/>
      <c r="I972" s="80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</row>
    <row r="973" ht="46.5" customHeight="1">
      <c r="A973" s="23"/>
      <c r="B973" s="23"/>
      <c r="C973" s="23"/>
      <c r="D973" s="23"/>
      <c r="E973" s="23"/>
      <c r="F973" s="23"/>
      <c r="G973" s="23"/>
      <c r="H973" s="23"/>
      <c r="I973" s="80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</row>
    <row r="974" ht="46.5" customHeight="1">
      <c r="A974" s="23"/>
      <c r="B974" s="23"/>
      <c r="C974" s="23"/>
      <c r="D974" s="23"/>
      <c r="E974" s="23"/>
      <c r="F974" s="23"/>
      <c r="G974" s="23"/>
      <c r="H974" s="23"/>
      <c r="I974" s="80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</row>
    <row r="975" ht="46.5" customHeight="1">
      <c r="A975" s="23"/>
      <c r="B975" s="23"/>
      <c r="C975" s="23"/>
      <c r="D975" s="23"/>
      <c r="E975" s="23"/>
      <c r="F975" s="23"/>
      <c r="G975" s="23"/>
      <c r="H975" s="23"/>
      <c r="I975" s="80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</row>
    <row r="976" ht="46.5" customHeight="1">
      <c r="A976" s="23"/>
      <c r="B976" s="23"/>
      <c r="C976" s="23"/>
      <c r="D976" s="23"/>
      <c r="E976" s="23"/>
      <c r="F976" s="23"/>
      <c r="G976" s="23"/>
      <c r="H976" s="23"/>
      <c r="I976" s="80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</row>
    <row r="977" ht="46.5" customHeight="1">
      <c r="A977" s="23"/>
      <c r="B977" s="23"/>
      <c r="C977" s="23"/>
      <c r="D977" s="23"/>
      <c r="E977" s="23"/>
      <c r="F977" s="23"/>
      <c r="G977" s="23"/>
      <c r="H977" s="23"/>
      <c r="I977" s="80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</row>
    <row r="978" ht="46.5" customHeight="1">
      <c r="A978" s="23"/>
      <c r="B978" s="23"/>
      <c r="C978" s="23"/>
      <c r="D978" s="23"/>
      <c r="E978" s="23"/>
      <c r="F978" s="23"/>
      <c r="G978" s="23"/>
      <c r="H978" s="23"/>
      <c r="I978" s="80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</row>
    <row r="979" ht="46.5" customHeight="1">
      <c r="A979" s="23"/>
      <c r="B979" s="23"/>
      <c r="C979" s="23"/>
      <c r="D979" s="23"/>
      <c r="E979" s="23"/>
      <c r="F979" s="23"/>
      <c r="G979" s="23"/>
      <c r="H979" s="23"/>
      <c r="I979" s="80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</row>
    <row r="980" ht="46.5" customHeight="1">
      <c r="A980" s="23"/>
      <c r="B980" s="23"/>
      <c r="C980" s="23"/>
      <c r="D980" s="23"/>
      <c r="E980" s="23"/>
      <c r="F980" s="23"/>
      <c r="G980" s="23"/>
      <c r="H980" s="23"/>
      <c r="I980" s="80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</row>
    <row r="981" ht="46.5" customHeight="1">
      <c r="A981" s="23"/>
      <c r="B981" s="23"/>
      <c r="C981" s="23"/>
      <c r="D981" s="23"/>
      <c r="E981" s="23"/>
      <c r="F981" s="23"/>
      <c r="G981" s="23"/>
      <c r="H981" s="23"/>
      <c r="I981" s="80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</row>
    <row r="982" ht="46.5" customHeight="1">
      <c r="A982" s="23"/>
      <c r="B982" s="23"/>
      <c r="C982" s="23"/>
      <c r="D982" s="23"/>
      <c r="E982" s="23"/>
      <c r="F982" s="23"/>
      <c r="G982" s="23"/>
      <c r="H982" s="23"/>
      <c r="I982" s="80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</row>
    <row r="983" ht="46.5" customHeight="1">
      <c r="A983" s="23"/>
      <c r="B983" s="23"/>
      <c r="C983" s="23"/>
      <c r="D983" s="23"/>
      <c r="E983" s="23"/>
      <c r="F983" s="23"/>
      <c r="G983" s="23"/>
      <c r="H983" s="23"/>
      <c r="I983" s="80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</row>
    <row r="984" ht="46.5" customHeight="1">
      <c r="A984" s="23"/>
      <c r="B984" s="23"/>
      <c r="C984" s="23"/>
      <c r="D984" s="23"/>
      <c r="E984" s="23"/>
      <c r="F984" s="23"/>
      <c r="G984" s="23"/>
      <c r="H984" s="23"/>
      <c r="I984" s="80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</row>
    <row r="985" ht="46.5" customHeight="1">
      <c r="A985" s="23"/>
      <c r="B985" s="23"/>
      <c r="C985" s="23"/>
      <c r="D985" s="23"/>
      <c r="E985" s="23"/>
      <c r="F985" s="23"/>
      <c r="G985" s="23"/>
      <c r="H985" s="23"/>
      <c r="I985" s="80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</row>
    <row r="986" ht="46.5" customHeight="1">
      <c r="A986" s="23"/>
      <c r="B986" s="23"/>
      <c r="C986" s="23"/>
      <c r="D986" s="23"/>
      <c r="E986" s="23"/>
      <c r="F986" s="23"/>
      <c r="G986" s="23"/>
      <c r="H986" s="23"/>
      <c r="I986" s="80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</row>
    <row r="987" ht="46.5" customHeight="1">
      <c r="A987" s="23"/>
      <c r="B987" s="23"/>
      <c r="C987" s="23"/>
      <c r="D987" s="23"/>
      <c r="E987" s="23"/>
      <c r="F987" s="23"/>
      <c r="G987" s="23"/>
      <c r="H987" s="23"/>
      <c r="I987" s="80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</row>
    <row r="988" ht="46.5" customHeight="1">
      <c r="A988" s="23"/>
      <c r="B988" s="23"/>
      <c r="C988" s="23"/>
      <c r="D988" s="23"/>
      <c r="E988" s="23"/>
      <c r="F988" s="23"/>
      <c r="G988" s="23"/>
      <c r="H988" s="23"/>
      <c r="I988" s="80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</row>
    <row r="989" ht="46.5" customHeight="1">
      <c r="A989" s="23"/>
      <c r="B989" s="23"/>
      <c r="C989" s="23"/>
      <c r="D989" s="23"/>
      <c r="E989" s="23"/>
      <c r="F989" s="23"/>
      <c r="G989" s="23"/>
      <c r="H989" s="23"/>
      <c r="I989" s="80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</row>
    <row r="990" ht="46.5" customHeight="1">
      <c r="A990" s="23"/>
      <c r="B990" s="23"/>
      <c r="C990" s="23"/>
      <c r="D990" s="23"/>
      <c r="E990" s="23"/>
      <c r="F990" s="23"/>
      <c r="G990" s="23"/>
      <c r="H990" s="23"/>
      <c r="I990" s="80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</row>
    <row r="991" ht="46.5" customHeight="1">
      <c r="A991" s="23"/>
      <c r="B991" s="23"/>
      <c r="C991" s="23"/>
      <c r="D991" s="23"/>
      <c r="E991" s="23"/>
      <c r="F991" s="23"/>
      <c r="G991" s="23"/>
      <c r="H991" s="23"/>
      <c r="I991" s="80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</row>
    <row r="992" ht="46.5" customHeight="1">
      <c r="A992" s="23"/>
      <c r="B992" s="23"/>
      <c r="C992" s="23"/>
      <c r="D992" s="23"/>
      <c r="E992" s="23"/>
      <c r="F992" s="23"/>
      <c r="G992" s="23"/>
      <c r="H992" s="23"/>
      <c r="I992" s="80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</row>
    <row r="993" ht="46.5" customHeight="1">
      <c r="A993" s="23"/>
      <c r="B993" s="23"/>
      <c r="C993" s="23"/>
      <c r="D993" s="23"/>
      <c r="E993" s="23"/>
      <c r="F993" s="23"/>
      <c r="G993" s="23"/>
      <c r="H993" s="23"/>
      <c r="I993" s="80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</row>
    <row r="994" ht="46.5" customHeight="1">
      <c r="A994" s="23"/>
      <c r="B994" s="23"/>
      <c r="C994" s="23"/>
      <c r="D994" s="23"/>
      <c r="E994" s="23"/>
      <c r="F994" s="23"/>
      <c r="G994" s="23"/>
      <c r="H994" s="23"/>
      <c r="I994" s="80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</row>
    <row r="995" ht="46.5" customHeight="1">
      <c r="A995" s="23"/>
      <c r="B995" s="23"/>
      <c r="C995" s="23"/>
      <c r="D995" s="23"/>
      <c r="E995" s="23"/>
      <c r="F995" s="23"/>
      <c r="G995" s="23"/>
      <c r="H995" s="23"/>
      <c r="I995" s="80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</row>
    <row r="996" ht="46.5" customHeight="1">
      <c r="A996" s="23"/>
      <c r="B996" s="23"/>
      <c r="C996" s="23"/>
      <c r="D996" s="23"/>
      <c r="E996" s="23"/>
      <c r="F996" s="23"/>
      <c r="G996" s="23"/>
      <c r="H996" s="23"/>
      <c r="I996" s="80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</row>
    <row r="997" ht="46.5" customHeight="1">
      <c r="A997" s="23"/>
      <c r="B997" s="23"/>
      <c r="C997" s="23"/>
      <c r="D997" s="23"/>
      <c r="E997" s="23"/>
      <c r="F997" s="23"/>
      <c r="G997" s="23"/>
      <c r="H997" s="23"/>
      <c r="I997" s="80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</row>
    <row r="998" ht="46.5" customHeight="1">
      <c r="A998" s="23"/>
      <c r="B998" s="23"/>
      <c r="C998" s="23"/>
      <c r="D998" s="23"/>
      <c r="E998" s="23"/>
      <c r="F998" s="23"/>
      <c r="G998" s="23"/>
      <c r="H998" s="23"/>
      <c r="I998" s="80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</row>
    <row r="999" ht="46.5" customHeight="1">
      <c r="A999" s="23"/>
      <c r="B999" s="23"/>
      <c r="C999" s="23"/>
      <c r="D999" s="23"/>
      <c r="E999" s="23"/>
      <c r="F999" s="23"/>
      <c r="G999" s="23"/>
      <c r="H999" s="23"/>
      <c r="I999" s="80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</row>
    <row r="1000" ht="46.5" customHeight="1">
      <c r="A1000" s="23"/>
      <c r="B1000" s="23"/>
      <c r="C1000" s="23"/>
      <c r="D1000" s="23"/>
      <c r="E1000" s="23"/>
      <c r="F1000" s="23"/>
      <c r="G1000" s="23"/>
      <c r="H1000" s="23"/>
      <c r="I1000" s="80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</row>
    <row r="1001" ht="46.5" customHeight="1">
      <c r="A1001" s="23"/>
      <c r="B1001" s="23"/>
      <c r="C1001" s="23"/>
      <c r="D1001" s="23"/>
      <c r="E1001" s="23"/>
      <c r="F1001" s="23"/>
      <c r="G1001" s="23"/>
      <c r="H1001" s="23"/>
      <c r="I1001" s="80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</row>
    <row r="1002" ht="46.5" customHeight="1">
      <c r="A1002" s="23"/>
      <c r="B1002" s="23"/>
      <c r="C1002" s="23"/>
      <c r="D1002" s="23"/>
      <c r="E1002" s="23"/>
      <c r="F1002" s="23"/>
      <c r="G1002" s="23"/>
      <c r="H1002" s="23"/>
      <c r="I1002" s="80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33"/>
      <c r="AF1002" s="33"/>
      <c r="AG1002" s="33"/>
      <c r="AH1002" s="33"/>
      <c r="AI1002" s="33"/>
      <c r="AJ1002" s="33"/>
      <c r="AK1002" s="33"/>
      <c r="AL1002" s="33"/>
      <c r="AM1002" s="33"/>
      <c r="AN1002" s="33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</row>
    <row r="1003" ht="46.5" customHeight="1">
      <c r="A1003" s="23"/>
      <c r="B1003" s="23"/>
      <c r="C1003" s="23"/>
      <c r="D1003" s="23"/>
      <c r="E1003" s="23"/>
      <c r="F1003" s="23"/>
      <c r="G1003" s="23"/>
      <c r="H1003" s="23"/>
      <c r="I1003" s="80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33"/>
      <c r="AF1003" s="33"/>
      <c r="AG1003" s="33"/>
      <c r="AH1003" s="33"/>
      <c r="AI1003" s="33"/>
      <c r="AJ1003" s="33"/>
      <c r="AK1003" s="33"/>
      <c r="AL1003" s="33"/>
      <c r="AM1003" s="33"/>
      <c r="AN1003" s="33"/>
      <c r="AO1003" s="33"/>
      <c r="AP1003" s="33"/>
      <c r="AQ1003" s="33"/>
      <c r="AR1003" s="33"/>
      <c r="AS1003" s="33"/>
      <c r="AT1003" s="33"/>
      <c r="AU1003" s="33"/>
      <c r="AV1003" s="33"/>
      <c r="AW1003" s="33"/>
      <c r="AX1003" s="33"/>
    </row>
    <row r="1004" ht="46.5" customHeight="1">
      <c r="A1004" s="23"/>
      <c r="B1004" s="23"/>
      <c r="C1004" s="23"/>
      <c r="D1004" s="23"/>
      <c r="E1004" s="23"/>
      <c r="F1004" s="23"/>
      <c r="G1004" s="23"/>
      <c r="H1004" s="23"/>
      <c r="I1004" s="80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33"/>
      <c r="AF1004" s="33"/>
      <c r="AG1004" s="33"/>
      <c r="AH1004" s="33"/>
      <c r="AI1004" s="33"/>
      <c r="AJ1004" s="33"/>
      <c r="AK1004" s="33"/>
      <c r="AL1004" s="33"/>
      <c r="AM1004" s="33"/>
      <c r="AN1004" s="33"/>
      <c r="AO1004" s="33"/>
      <c r="AP1004" s="33"/>
      <c r="AQ1004" s="33"/>
      <c r="AR1004" s="33"/>
      <c r="AS1004" s="33"/>
      <c r="AT1004" s="33"/>
      <c r="AU1004" s="33"/>
      <c r="AV1004" s="33"/>
      <c r="AW1004" s="33"/>
      <c r="AX1004" s="33"/>
    </row>
  </sheetData>
  <mergeCells count="1">
    <mergeCell ref="A114:B115"/>
  </mergeCells>
  <hyperlinks>
    <hyperlink r:id="rId1" ref="J5"/>
    <hyperlink r:id="rId2" ref="J31"/>
    <hyperlink r:id="rId3" ref="J46"/>
    <hyperlink r:id="rId4" ref="J100"/>
    <hyperlink r:id="rId5" ref="J105"/>
    <hyperlink r:id="rId6" ref="J107"/>
  </hyperlinks>
  <printOptions horizontalCentered="1" verticalCentered="1"/>
  <pageMargins bottom="0.196527777777778" footer="0.0" header="0.0" left="0.196527777777778" right="0.196527777777778" top="0.196527777777778"/>
  <pageSetup fitToHeight="0" paperSize="9" orientation="landscape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7.14"/>
    <col customWidth="1" min="2" max="2" width="11.71"/>
    <col customWidth="1" hidden="1" min="3" max="3" width="10.57"/>
    <col customWidth="1" min="4" max="4" width="37.57"/>
    <col customWidth="1" min="5" max="5" width="21.29"/>
    <col customWidth="1" min="6" max="6" width="31.29"/>
    <col customWidth="1" min="7" max="7" width="22.57"/>
    <col customWidth="1" min="8" max="8" width="40.29"/>
    <col customWidth="1" min="9" max="9" width="18.29"/>
    <col customWidth="1" min="10" max="11" width="18.0"/>
    <col customWidth="1" min="12" max="12" width="14.29"/>
    <col customWidth="1" min="13" max="13" width="22.0"/>
    <col customWidth="1" min="14" max="14" width="15.57"/>
    <col customWidth="1" min="15" max="15" width="17.0"/>
    <col customWidth="1" min="16" max="16" width="19.29"/>
    <col customWidth="1" min="17" max="18" width="17.14"/>
    <col customWidth="1" min="19" max="19" width="24.14"/>
    <col customWidth="1" min="20" max="20" width="12.14"/>
    <col customWidth="1" min="21" max="21" width="13.29"/>
    <col customWidth="1" min="22" max="22" width="23.0"/>
    <col customWidth="1" min="23" max="23" width="16.29"/>
    <col customWidth="1" min="24" max="24" width="13.14"/>
    <col customWidth="1" min="25" max="25" width="20.57"/>
    <col customWidth="1" min="26" max="26" width="61.0"/>
    <col customWidth="1" hidden="1" min="27" max="27" width="18.43"/>
    <col customWidth="1" hidden="1" min="28" max="28" width="11.57"/>
    <col customWidth="1" hidden="1" min="29" max="29" width="15.57"/>
    <col customWidth="1" hidden="1" min="30" max="30" width="16.86"/>
    <col customWidth="1" min="31" max="50" width="11.57"/>
  </cols>
  <sheetData>
    <row r="1" ht="46.5" customHeight="1">
      <c r="A1" s="29"/>
      <c r="B1" s="30" t="s">
        <v>47</v>
      </c>
      <c r="C1" s="29" t="s">
        <v>48</v>
      </c>
      <c r="D1" s="30" t="s">
        <v>4</v>
      </c>
      <c r="E1" s="30" t="s">
        <v>5</v>
      </c>
      <c r="F1" s="30" t="s">
        <v>49</v>
      </c>
      <c r="G1" s="30" t="s">
        <v>50</v>
      </c>
      <c r="H1" s="30" t="s">
        <v>7</v>
      </c>
      <c r="I1" s="30" t="s">
        <v>51</v>
      </c>
      <c r="J1" s="30" t="s">
        <v>52</v>
      </c>
      <c r="K1" s="30" t="s">
        <v>53</v>
      </c>
      <c r="L1" s="30" t="s">
        <v>54</v>
      </c>
      <c r="M1" s="30" t="s">
        <v>55</v>
      </c>
      <c r="N1" s="30" t="s">
        <v>56</v>
      </c>
      <c r="O1" s="30" t="s">
        <v>57</v>
      </c>
      <c r="P1" s="30" t="s">
        <v>58</v>
      </c>
      <c r="Q1" s="30" t="s">
        <v>59</v>
      </c>
      <c r="R1" s="30" t="s">
        <v>11</v>
      </c>
      <c r="S1" s="30" t="s">
        <v>60</v>
      </c>
      <c r="T1" s="30" t="s">
        <v>61</v>
      </c>
      <c r="U1" s="30" t="s">
        <v>62</v>
      </c>
      <c r="V1" s="30" t="s">
        <v>63</v>
      </c>
      <c r="W1" s="30" t="s">
        <v>13</v>
      </c>
      <c r="X1" s="30" t="s">
        <v>64</v>
      </c>
      <c r="Y1" s="30" t="s">
        <v>65</v>
      </c>
      <c r="Z1" s="30" t="s">
        <v>66</v>
      </c>
      <c r="AA1" s="30" t="s">
        <v>67</v>
      </c>
      <c r="AB1" s="31" t="s">
        <v>68</v>
      </c>
      <c r="AC1" s="32" t="s">
        <v>69</v>
      </c>
      <c r="AD1" s="12" t="s">
        <v>70</v>
      </c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ht="46.5" customHeight="1">
      <c r="A2" s="34">
        <v>1.0</v>
      </c>
      <c r="B2" s="34" t="s">
        <v>71</v>
      </c>
      <c r="C2" s="35" t="s">
        <v>72</v>
      </c>
      <c r="D2" s="34" t="s">
        <v>73</v>
      </c>
      <c r="E2" s="34" t="s">
        <v>74</v>
      </c>
      <c r="F2" s="34" t="s">
        <v>75</v>
      </c>
      <c r="G2" s="34" t="s">
        <v>76</v>
      </c>
      <c r="H2" s="34" t="s">
        <v>77</v>
      </c>
      <c r="I2" s="36" t="s">
        <v>78</v>
      </c>
      <c r="J2" s="34" t="s">
        <v>79</v>
      </c>
      <c r="K2" s="34" t="s">
        <v>80</v>
      </c>
      <c r="L2" s="34" t="s">
        <v>81</v>
      </c>
      <c r="M2" s="34" t="s">
        <v>82</v>
      </c>
      <c r="N2" s="37" t="s">
        <v>83</v>
      </c>
      <c r="O2" s="37" t="s">
        <v>84</v>
      </c>
      <c r="P2" s="38" t="s">
        <v>85</v>
      </c>
      <c r="Q2" s="37" t="s">
        <v>86</v>
      </c>
      <c r="R2" s="37" t="s">
        <v>76</v>
      </c>
      <c r="S2" s="38" t="s">
        <v>87</v>
      </c>
      <c r="T2" s="39">
        <v>42556.0</v>
      </c>
      <c r="U2" s="39">
        <v>44381.0</v>
      </c>
      <c r="V2" s="38"/>
      <c r="W2" s="37" t="s">
        <v>88</v>
      </c>
      <c r="X2" s="37"/>
      <c r="Y2" s="38"/>
      <c r="Z2" s="37"/>
      <c r="AA2" s="37"/>
      <c r="AB2" s="40" t="s">
        <v>89</v>
      </c>
      <c r="AC2" s="41" t="s">
        <v>89</v>
      </c>
      <c r="AD2" s="42">
        <v>43140.0</v>
      </c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</row>
    <row r="3" ht="46.5" customHeight="1">
      <c r="A3" s="35">
        <f t="shared" ref="A3:A27" si="1">A2+1</f>
        <v>2</v>
      </c>
      <c r="B3" s="34" t="s">
        <v>90</v>
      </c>
      <c r="C3" s="35" t="s">
        <v>89</v>
      </c>
      <c r="D3" s="34" t="s">
        <v>91</v>
      </c>
      <c r="E3" s="34" t="s">
        <v>92</v>
      </c>
      <c r="F3" s="34" t="s">
        <v>92</v>
      </c>
      <c r="G3" s="34" t="s">
        <v>76</v>
      </c>
      <c r="H3" s="34" t="s">
        <v>93</v>
      </c>
      <c r="I3" s="36" t="s">
        <v>94</v>
      </c>
      <c r="J3" s="34" t="s">
        <v>95</v>
      </c>
      <c r="K3" s="34" t="s">
        <v>96</v>
      </c>
      <c r="L3" s="34" t="s">
        <v>97</v>
      </c>
      <c r="M3" s="34" t="s">
        <v>82</v>
      </c>
      <c r="N3" s="37" t="s">
        <v>98</v>
      </c>
      <c r="O3" s="37" t="s">
        <v>99</v>
      </c>
      <c r="P3" s="38" t="s">
        <v>100</v>
      </c>
      <c r="Q3" s="37" t="s">
        <v>86</v>
      </c>
      <c r="R3" s="37" t="s">
        <v>76</v>
      </c>
      <c r="S3" s="38" t="s">
        <v>101</v>
      </c>
      <c r="T3" s="39">
        <v>43435.0</v>
      </c>
      <c r="U3" s="44">
        <v>45131.0</v>
      </c>
      <c r="V3" s="37"/>
      <c r="W3" s="37" t="s">
        <v>88</v>
      </c>
      <c r="X3" s="37"/>
      <c r="Y3" s="38"/>
      <c r="Z3" s="38" t="s">
        <v>102</v>
      </c>
      <c r="AA3" s="37"/>
      <c r="AB3" s="40" t="s">
        <v>89</v>
      </c>
      <c r="AC3" s="41" t="s">
        <v>89</v>
      </c>
      <c r="AD3" s="42">
        <v>43140.0</v>
      </c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</row>
    <row r="4" ht="46.5" customHeight="1">
      <c r="A4" s="35">
        <f t="shared" si="1"/>
        <v>3</v>
      </c>
      <c r="B4" s="35" t="s">
        <v>103</v>
      </c>
      <c r="C4" s="35" t="s">
        <v>72</v>
      </c>
      <c r="D4" s="35" t="s">
        <v>104</v>
      </c>
      <c r="E4" s="35" t="s">
        <v>105</v>
      </c>
      <c r="F4" s="35" t="s">
        <v>105</v>
      </c>
      <c r="G4" s="35" t="s">
        <v>76</v>
      </c>
      <c r="H4" s="35" t="s">
        <v>106</v>
      </c>
      <c r="I4" s="45" t="s">
        <v>107</v>
      </c>
      <c r="J4" s="35" t="s">
        <v>108</v>
      </c>
      <c r="K4" s="35" t="s">
        <v>109</v>
      </c>
      <c r="L4" s="46" t="s">
        <v>110</v>
      </c>
      <c r="M4" s="35" t="s">
        <v>111</v>
      </c>
      <c r="N4" s="47" t="s">
        <v>112</v>
      </c>
      <c r="O4" s="38" t="s">
        <v>113</v>
      </c>
      <c r="P4" s="38" t="s">
        <v>114</v>
      </c>
      <c r="Q4" s="38" t="s">
        <v>86</v>
      </c>
      <c r="R4" s="38" t="s">
        <v>76</v>
      </c>
      <c r="S4" s="38" t="s">
        <v>115</v>
      </c>
      <c r="T4" s="44">
        <v>43976.0</v>
      </c>
      <c r="U4" s="44">
        <v>44706.0</v>
      </c>
      <c r="V4" s="37"/>
      <c r="W4" s="38" t="s">
        <v>88</v>
      </c>
      <c r="X4" s="37"/>
      <c r="Y4" s="38"/>
      <c r="Z4" s="38"/>
      <c r="AA4" s="37"/>
      <c r="AB4" s="40" t="s">
        <v>89</v>
      </c>
      <c r="AC4" s="41" t="s">
        <v>89</v>
      </c>
      <c r="AD4" s="42">
        <v>43140.0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</row>
    <row r="5" ht="46.5" customHeight="1">
      <c r="A5" s="35">
        <f t="shared" si="1"/>
        <v>4</v>
      </c>
      <c r="B5" s="34" t="s">
        <v>116</v>
      </c>
      <c r="C5" s="35" t="s">
        <v>117</v>
      </c>
      <c r="D5" s="34" t="s">
        <v>118</v>
      </c>
      <c r="E5" s="34" t="s">
        <v>119</v>
      </c>
      <c r="F5" s="34" t="s">
        <v>120</v>
      </c>
      <c r="G5" s="34" t="s">
        <v>76</v>
      </c>
      <c r="H5" s="34" t="s">
        <v>121</v>
      </c>
      <c r="I5" s="36" t="s">
        <v>122</v>
      </c>
      <c r="J5" s="48" t="s">
        <v>123</v>
      </c>
      <c r="K5" s="34" t="s">
        <v>124</v>
      </c>
      <c r="L5" s="49" t="s">
        <v>125</v>
      </c>
      <c r="M5" s="34" t="s">
        <v>126</v>
      </c>
      <c r="N5" s="37" t="s">
        <v>127</v>
      </c>
      <c r="O5" s="38" t="s">
        <v>128</v>
      </c>
      <c r="P5" s="38" t="s">
        <v>129</v>
      </c>
      <c r="Q5" s="37" t="s">
        <v>86</v>
      </c>
      <c r="R5" s="37" t="s">
        <v>76</v>
      </c>
      <c r="S5" s="38" t="s">
        <v>130</v>
      </c>
      <c r="T5" s="44">
        <v>43982.0</v>
      </c>
      <c r="U5" s="44">
        <v>44712.0</v>
      </c>
      <c r="V5" s="37"/>
      <c r="W5" s="38" t="s">
        <v>88</v>
      </c>
      <c r="X5" s="37"/>
      <c r="Y5" s="38"/>
      <c r="Z5" s="38" t="s">
        <v>131</v>
      </c>
      <c r="AA5" s="37"/>
      <c r="AB5" s="40" t="s">
        <v>89</v>
      </c>
      <c r="AC5" s="41" t="s">
        <v>89</v>
      </c>
      <c r="AD5" s="42">
        <v>43031.0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ht="46.5" customHeight="1">
      <c r="A6" s="35">
        <f t="shared" si="1"/>
        <v>5</v>
      </c>
      <c r="B6" s="35" t="s">
        <v>132</v>
      </c>
      <c r="C6" s="35" t="s">
        <v>89</v>
      </c>
      <c r="D6" s="35" t="s">
        <v>133</v>
      </c>
      <c r="E6" s="35" t="s">
        <v>119</v>
      </c>
      <c r="F6" s="34" t="s">
        <v>120</v>
      </c>
      <c r="G6" s="34" t="s">
        <v>76</v>
      </c>
      <c r="H6" s="34" t="s">
        <v>134</v>
      </c>
      <c r="I6" s="45" t="s">
        <v>135</v>
      </c>
      <c r="J6" s="35" t="s">
        <v>136</v>
      </c>
      <c r="K6" s="34" t="s">
        <v>137</v>
      </c>
      <c r="L6" s="46" t="s">
        <v>138</v>
      </c>
      <c r="M6" s="34" t="s">
        <v>139</v>
      </c>
      <c r="N6" s="47" t="s">
        <v>140</v>
      </c>
      <c r="O6" s="38" t="s">
        <v>141</v>
      </c>
      <c r="P6" s="38" t="s">
        <v>142</v>
      </c>
      <c r="Q6" s="37" t="s">
        <v>86</v>
      </c>
      <c r="R6" s="37" t="s">
        <v>76</v>
      </c>
      <c r="S6" s="38" t="s">
        <v>143</v>
      </c>
      <c r="T6" s="44">
        <v>44118.0</v>
      </c>
      <c r="U6" s="44">
        <v>44795.0</v>
      </c>
      <c r="V6" s="37"/>
      <c r="W6" s="38" t="s">
        <v>88</v>
      </c>
      <c r="X6" s="37"/>
      <c r="Y6" s="38"/>
      <c r="Z6" s="38" t="s">
        <v>144</v>
      </c>
      <c r="AA6" s="37"/>
      <c r="AB6" s="50"/>
      <c r="AC6" s="14"/>
      <c r="AD6" s="14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ht="46.5" customHeight="1">
      <c r="A7" s="35">
        <f t="shared" si="1"/>
        <v>6</v>
      </c>
      <c r="B7" s="34" t="s">
        <v>145</v>
      </c>
      <c r="C7" s="35" t="s">
        <v>117</v>
      </c>
      <c r="D7" s="34" t="s">
        <v>146</v>
      </c>
      <c r="E7" s="34" t="s">
        <v>105</v>
      </c>
      <c r="F7" s="34" t="s">
        <v>147</v>
      </c>
      <c r="G7" s="34" t="s">
        <v>76</v>
      </c>
      <c r="H7" s="34" t="s">
        <v>148</v>
      </c>
      <c r="I7" s="36" t="s">
        <v>149</v>
      </c>
      <c r="J7" s="34" t="s">
        <v>136</v>
      </c>
      <c r="K7" s="34" t="s">
        <v>150</v>
      </c>
      <c r="L7" s="49" t="s">
        <v>151</v>
      </c>
      <c r="M7" s="34" t="s">
        <v>152</v>
      </c>
      <c r="N7" s="51" t="s">
        <v>153</v>
      </c>
      <c r="O7" s="37" t="s">
        <v>154</v>
      </c>
      <c r="P7" s="38" t="s">
        <v>155</v>
      </c>
      <c r="Q7" s="37" t="s">
        <v>86</v>
      </c>
      <c r="R7" s="37" t="s">
        <v>76</v>
      </c>
      <c r="S7" s="38" t="s">
        <v>156</v>
      </c>
      <c r="T7" s="39">
        <v>43965.0</v>
      </c>
      <c r="U7" s="39">
        <v>44330.0</v>
      </c>
      <c r="V7" s="37"/>
      <c r="W7" s="38" t="s">
        <v>88</v>
      </c>
      <c r="X7" s="37"/>
      <c r="Y7" s="38"/>
      <c r="Z7" s="38"/>
      <c r="AA7" s="37"/>
      <c r="AB7" s="40" t="s">
        <v>89</v>
      </c>
      <c r="AC7" s="41" t="s">
        <v>89</v>
      </c>
      <c r="AD7" s="42">
        <v>43306.0</v>
      </c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ht="46.5" customHeight="1">
      <c r="A8" s="35">
        <f t="shared" si="1"/>
        <v>7</v>
      </c>
      <c r="B8" s="35" t="s">
        <v>157</v>
      </c>
      <c r="C8" s="35"/>
      <c r="D8" s="35" t="s">
        <v>158</v>
      </c>
      <c r="E8" s="34" t="s">
        <v>119</v>
      </c>
      <c r="F8" s="34" t="s">
        <v>120</v>
      </c>
      <c r="G8" s="35" t="s">
        <v>76</v>
      </c>
      <c r="H8" s="35" t="s">
        <v>159</v>
      </c>
      <c r="I8" s="45" t="s">
        <v>160</v>
      </c>
      <c r="J8" s="35" t="s">
        <v>161</v>
      </c>
      <c r="K8" s="35" t="s">
        <v>162</v>
      </c>
      <c r="L8" s="46" t="s">
        <v>163</v>
      </c>
      <c r="M8" s="35" t="s">
        <v>164</v>
      </c>
      <c r="N8" s="47" t="s">
        <v>165</v>
      </c>
      <c r="O8" s="38" t="s">
        <v>166</v>
      </c>
      <c r="P8" s="38" t="s">
        <v>167</v>
      </c>
      <c r="Q8" s="38" t="s">
        <v>86</v>
      </c>
      <c r="R8" s="38" t="s">
        <v>76</v>
      </c>
      <c r="S8" s="38" t="s">
        <v>168</v>
      </c>
      <c r="T8" s="44">
        <v>44142.0</v>
      </c>
      <c r="U8" s="44">
        <v>44872.0</v>
      </c>
      <c r="V8" s="38"/>
      <c r="W8" s="38" t="s">
        <v>88</v>
      </c>
      <c r="X8" s="37"/>
      <c r="Y8" s="38"/>
      <c r="Z8" s="38" t="s">
        <v>169</v>
      </c>
      <c r="AA8" s="37"/>
      <c r="AB8" s="40"/>
      <c r="AC8" s="41"/>
      <c r="AD8" s="42"/>
      <c r="AE8" s="52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ht="46.5" customHeight="1">
      <c r="A9" s="35">
        <f t="shared" si="1"/>
        <v>8</v>
      </c>
      <c r="B9" s="34" t="s">
        <v>170</v>
      </c>
      <c r="C9" s="35" t="s">
        <v>117</v>
      </c>
      <c r="D9" s="34" t="s">
        <v>171</v>
      </c>
      <c r="E9" s="34" t="s">
        <v>172</v>
      </c>
      <c r="F9" s="34" t="s">
        <v>173</v>
      </c>
      <c r="G9" s="34" t="s">
        <v>76</v>
      </c>
      <c r="H9" s="34" t="s">
        <v>174</v>
      </c>
      <c r="I9" s="36" t="s">
        <v>175</v>
      </c>
      <c r="J9" s="34" t="s">
        <v>176</v>
      </c>
      <c r="K9" s="34" t="s">
        <v>177</v>
      </c>
      <c r="L9" s="49" t="s">
        <v>178</v>
      </c>
      <c r="M9" s="34" t="s">
        <v>179</v>
      </c>
      <c r="N9" s="37" t="s">
        <v>180</v>
      </c>
      <c r="O9" s="37" t="s">
        <v>181</v>
      </c>
      <c r="P9" s="37" t="s">
        <v>182</v>
      </c>
      <c r="Q9" s="37" t="s">
        <v>86</v>
      </c>
      <c r="R9" s="37" t="s">
        <v>76</v>
      </c>
      <c r="S9" s="37" t="s">
        <v>183</v>
      </c>
      <c r="T9" s="39">
        <v>43872.0</v>
      </c>
      <c r="U9" s="44">
        <v>44604.0</v>
      </c>
      <c r="V9" s="38" t="s">
        <v>184</v>
      </c>
      <c r="W9" s="38" t="s">
        <v>88</v>
      </c>
      <c r="X9" s="37"/>
      <c r="Y9" s="38"/>
      <c r="Z9" s="38" t="s">
        <v>185</v>
      </c>
      <c r="AA9" s="37"/>
      <c r="AB9" s="40" t="s">
        <v>89</v>
      </c>
      <c r="AC9" s="41" t="s">
        <v>89</v>
      </c>
      <c r="AD9" s="42">
        <v>43549.0</v>
      </c>
      <c r="AE9" s="52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ht="46.5" customHeight="1">
      <c r="A10" s="35">
        <f t="shared" si="1"/>
        <v>9</v>
      </c>
      <c r="B10" s="34" t="s">
        <v>186</v>
      </c>
      <c r="C10" s="35" t="s">
        <v>89</v>
      </c>
      <c r="D10" s="34" t="s">
        <v>187</v>
      </c>
      <c r="E10" s="34" t="s">
        <v>120</v>
      </c>
      <c r="F10" s="34" t="s">
        <v>120</v>
      </c>
      <c r="G10" s="34" t="s">
        <v>76</v>
      </c>
      <c r="H10" s="34" t="s">
        <v>188</v>
      </c>
      <c r="I10" s="36" t="s">
        <v>189</v>
      </c>
      <c r="J10" s="34" t="s">
        <v>136</v>
      </c>
      <c r="K10" s="34" t="s">
        <v>190</v>
      </c>
      <c r="L10" s="34" t="s">
        <v>191</v>
      </c>
      <c r="M10" s="34" t="s">
        <v>192</v>
      </c>
      <c r="N10" s="53" t="s">
        <v>193</v>
      </c>
      <c r="O10" s="38" t="s">
        <v>194</v>
      </c>
      <c r="P10" s="38" t="s">
        <v>195</v>
      </c>
      <c r="Q10" s="37" t="s">
        <v>86</v>
      </c>
      <c r="R10" s="37" t="s">
        <v>76</v>
      </c>
      <c r="S10" s="38" t="s">
        <v>196</v>
      </c>
      <c r="T10" s="44">
        <v>44108.0</v>
      </c>
      <c r="U10" s="44">
        <v>44838.0</v>
      </c>
      <c r="V10" s="37"/>
      <c r="W10" s="38" t="s">
        <v>88</v>
      </c>
      <c r="X10" s="37"/>
      <c r="Y10" s="38"/>
      <c r="Z10" s="54" t="s">
        <v>197</v>
      </c>
      <c r="AA10" s="37"/>
      <c r="AB10" s="40" t="s">
        <v>89</v>
      </c>
      <c r="AC10" s="41" t="s">
        <v>89</v>
      </c>
      <c r="AD10" s="42">
        <v>43578.0</v>
      </c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ht="46.5" customHeight="1">
      <c r="A11" s="35">
        <f t="shared" si="1"/>
        <v>10</v>
      </c>
      <c r="B11" s="34" t="s">
        <v>198</v>
      </c>
      <c r="C11" s="35" t="s">
        <v>89</v>
      </c>
      <c r="D11" s="34" t="s">
        <v>199</v>
      </c>
      <c r="E11" s="34" t="s">
        <v>200</v>
      </c>
      <c r="F11" s="34" t="s">
        <v>200</v>
      </c>
      <c r="G11" s="34" t="s">
        <v>76</v>
      </c>
      <c r="H11" s="34" t="s">
        <v>93</v>
      </c>
      <c r="I11" s="36" t="s">
        <v>201</v>
      </c>
      <c r="J11" s="34" t="s">
        <v>202</v>
      </c>
      <c r="K11" s="34" t="s">
        <v>96</v>
      </c>
      <c r="L11" s="34" t="s">
        <v>203</v>
      </c>
      <c r="M11" s="34" t="s">
        <v>82</v>
      </c>
      <c r="N11" s="37" t="s">
        <v>98</v>
      </c>
      <c r="O11" s="37" t="s">
        <v>99</v>
      </c>
      <c r="P11" s="38" t="s">
        <v>100</v>
      </c>
      <c r="Q11" s="37" t="s">
        <v>86</v>
      </c>
      <c r="R11" s="37" t="s">
        <v>76</v>
      </c>
      <c r="S11" s="38" t="s">
        <v>101</v>
      </c>
      <c r="T11" s="39">
        <v>43306.0</v>
      </c>
      <c r="U11" s="39">
        <v>45131.0</v>
      </c>
      <c r="V11" s="37"/>
      <c r="W11" s="37" t="s">
        <v>88</v>
      </c>
      <c r="X11" s="37"/>
      <c r="Y11" s="38"/>
      <c r="Z11" s="37"/>
      <c r="AA11" s="37"/>
      <c r="AB11" s="55" t="s">
        <v>89</v>
      </c>
      <c r="AC11" s="41" t="s">
        <v>89</v>
      </c>
      <c r="AD11" s="42">
        <v>43865.0</v>
      </c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ht="46.5" customHeight="1">
      <c r="A12" s="35">
        <f t="shared" si="1"/>
        <v>11</v>
      </c>
      <c r="B12" s="34" t="s">
        <v>204</v>
      </c>
      <c r="C12" s="35" t="s">
        <v>117</v>
      </c>
      <c r="D12" s="34" t="s">
        <v>205</v>
      </c>
      <c r="E12" s="34" t="s">
        <v>206</v>
      </c>
      <c r="F12" s="34" t="s">
        <v>173</v>
      </c>
      <c r="G12" s="34" t="s">
        <v>76</v>
      </c>
      <c r="H12" s="34" t="s">
        <v>207</v>
      </c>
      <c r="I12" s="36" t="s">
        <v>208</v>
      </c>
      <c r="J12" s="34" t="s">
        <v>209</v>
      </c>
      <c r="K12" s="35" t="s">
        <v>210</v>
      </c>
      <c r="L12" s="49" t="s">
        <v>211</v>
      </c>
      <c r="M12" s="34" t="s">
        <v>212</v>
      </c>
      <c r="N12" s="47" t="s">
        <v>213</v>
      </c>
      <c r="O12" s="38" t="s">
        <v>214</v>
      </c>
      <c r="P12" s="38" t="s">
        <v>215</v>
      </c>
      <c r="Q12" s="38" t="s">
        <v>86</v>
      </c>
      <c r="R12" s="38" t="s">
        <v>76</v>
      </c>
      <c r="S12" s="38" t="s">
        <v>216</v>
      </c>
      <c r="T12" s="44">
        <v>44150.0</v>
      </c>
      <c r="U12" s="44">
        <v>44880.0</v>
      </c>
      <c r="V12" s="37"/>
      <c r="W12" s="38" t="s">
        <v>88</v>
      </c>
      <c r="X12" s="37"/>
      <c r="Y12" s="38"/>
      <c r="Z12" s="38" t="s">
        <v>217</v>
      </c>
      <c r="AA12" s="37"/>
      <c r="AB12" s="40" t="s">
        <v>89</v>
      </c>
      <c r="AC12" s="41" t="s">
        <v>89</v>
      </c>
      <c r="AD12" s="42">
        <v>43306.0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ht="46.5" customHeight="1">
      <c r="A13" s="35">
        <f t="shared" si="1"/>
        <v>12</v>
      </c>
      <c r="B13" s="34" t="s">
        <v>218</v>
      </c>
      <c r="C13" s="35" t="s">
        <v>72</v>
      </c>
      <c r="D13" s="34" t="s">
        <v>219</v>
      </c>
      <c r="E13" s="34" t="s">
        <v>220</v>
      </c>
      <c r="F13" s="34" t="s">
        <v>173</v>
      </c>
      <c r="G13" s="34" t="s">
        <v>76</v>
      </c>
      <c r="H13" s="34" t="s">
        <v>221</v>
      </c>
      <c r="I13" s="36" t="s">
        <v>222</v>
      </c>
      <c r="J13" s="34" t="s">
        <v>223</v>
      </c>
      <c r="K13" s="34" t="s">
        <v>224</v>
      </c>
      <c r="L13" s="34" t="s">
        <v>191</v>
      </c>
      <c r="M13" s="34" t="s">
        <v>225</v>
      </c>
      <c r="N13" s="47" t="s">
        <v>226</v>
      </c>
      <c r="O13" s="38" t="s">
        <v>227</v>
      </c>
      <c r="P13" s="38" t="s">
        <v>228</v>
      </c>
      <c r="Q13" s="37" t="s">
        <v>86</v>
      </c>
      <c r="R13" s="37" t="s">
        <v>76</v>
      </c>
      <c r="S13" s="38" t="s">
        <v>229</v>
      </c>
      <c r="T13" s="44">
        <v>44151.0</v>
      </c>
      <c r="U13" s="44">
        <v>44881.0</v>
      </c>
      <c r="V13" s="37"/>
      <c r="W13" s="38" t="s">
        <v>88</v>
      </c>
      <c r="X13" s="37"/>
      <c r="Y13" s="38"/>
      <c r="Z13" s="38"/>
      <c r="AA13" s="37"/>
      <c r="AB13" s="40" t="s">
        <v>89</v>
      </c>
      <c r="AC13" s="41" t="s">
        <v>89</v>
      </c>
      <c r="AD13" s="42">
        <v>43671.0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ht="46.5" customHeight="1">
      <c r="A14" s="35">
        <f t="shared" si="1"/>
        <v>13</v>
      </c>
      <c r="B14" s="34" t="s">
        <v>230</v>
      </c>
      <c r="C14" s="35" t="s">
        <v>117</v>
      </c>
      <c r="D14" s="34" t="s">
        <v>231</v>
      </c>
      <c r="E14" s="34" t="s">
        <v>172</v>
      </c>
      <c r="F14" s="34" t="s">
        <v>173</v>
      </c>
      <c r="G14" s="34" t="s">
        <v>76</v>
      </c>
      <c r="H14" s="34" t="s">
        <v>232</v>
      </c>
      <c r="I14" s="36" t="s">
        <v>233</v>
      </c>
      <c r="J14" s="34" t="s">
        <v>234</v>
      </c>
      <c r="K14" s="35" t="s">
        <v>1013</v>
      </c>
      <c r="L14" s="49" t="s">
        <v>236</v>
      </c>
      <c r="M14" s="34" t="s">
        <v>237</v>
      </c>
      <c r="N14" s="47" t="s">
        <v>242</v>
      </c>
      <c r="O14" s="38" t="s">
        <v>1014</v>
      </c>
      <c r="P14" s="38" t="s">
        <v>1015</v>
      </c>
      <c r="Q14" s="37" t="s">
        <v>86</v>
      </c>
      <c r="R14" s="37" t="s">
        <v>76</v>
      </c>
      <c r="S14" s="38" t="s">
        <v>1016</v>
      </c>
      <c r="T14" s="44">
        <v>44251.0</v>
      </c>
      <c r="U14" s="44">
        <v>44981.0</v>
      </c>
      <c r="V14" s="37"/>
      <c r="W14" s="38" t="s">
        <v>375</v>
      </c>
      <c r="X14" s="37"/>
      <c r="Y14" s="38"/>
      <c r="Z14" s="38" t="s">
        <v>1017</v>
      </c>
      <c r="AA14" s="37"/>
      <c r="AB14" s="40" t="s">
        <v>89</v>
      </c>
      <c r="AC14" s="56" t="s">
        <v>89</v>
      </c>
      <c r="AD14" s="42">
        <v>43186.0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ht="46.5" customHeight="1">
      <c r="A15" s="35">
        <f t="shared" si="1"/>
        <v>14</v>
      </c>
      <c r="B15" s="57" t="s">
        <v>244</v>
      </c>
      <c r="C15" s="58" t="s">
        <v>89</v>
      </c>
      <c r="D15" s="57" t="s">
        <v>245</v>
      </c>
      <c r="E15" s="57" t="s">
        <v>220</v>
      </c>
      <c r="F15" s="57" t="s">
        <v>173</v>
      </c>
      <c r="G15" s="57" t="s">
        <v>76</v>
      </c>
      <c r="H15" s="57" t="s">
        <v>246</v>
      </c>
      <c r="I15" s="59" t="s">
        <v>247</v>
      </c>
      <c r="J15" s="57" t="s">
        <v>136</v>
      </c>
      <c r="K15" s="57" t="s">
        <v>248</v>
      </c>
      <c r="L15" s="60" t="s">
        <v>249</v>
      </c>
      <c r="M15" s="57" t="s">
        <v>250</v>
      </c>
      <c r="N15" s="47" t="s">
        <v>251</v>
      </c>
      <c r="O15" s="38" t="s">
        <v>252</v>
      </c>
      <c r="P15" s="38" t="s">
        <v>253</v>
      </c>
      <c r="Q15" s="37" t="s">
        <v>86</v>
      </c>
      <c r="R15" s="37" t="s">
        <v>76</v>
      </c>
      <c r="S15" s="38" t="s">
        <v>254</v>
      </c>
      <c r="T15" s="44">
        <v>44168.0</v>
      </c>
      <c r="U15" s="44">
        <v>44898.0</v>
      </c>
      <c r="V15" s="37"/>
      <c r="W15" s="38" t="s">
        <v>88</v>
      </c>
      <c r="X15" s="37"/>
      <c r="Y15" s="38"/>
      <c r="Z15" s="61"/>
      <c r="AA15" s="62"/>
      <c r="AB15" s="40" t="s">
        <v>89</v>
      </c>
      <c r="AC15" s="41" t="s">
        <v>89</v>
      </c>
      <c r="AD15" s="42">
        <v>43186.0</v>
      </c>
      <c r="AE15" s="52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ht="46.5" customHeight="1">
      <c r="A16" s="35">
        <f t="shared" si="1"/>
        <v>15</v>
      </c>
      <c r="B16" s="34" t="s">
        <v>255</v>
      </c>
      <c r="C16" s="35" t="s">
        <v>117</v>
      </c>
      <c r="D16" s="34" t="s">
        <v>256</v>
      </c>
      <c r="E16" s="34" t="s">
        <v>119</v>
      </c>
      <c r="F16" s="34" t="s">
        <v>120</v>
      </c>
      <c r="G16" s="34" t="s">
        <v>76</v>
      </c>
      <c r="H16" s="34" t="s">
        <v>257</v>
      </c>
      <c r="I16" s="36" t="s">
        <v>258</v>
      </c>
      <c r="J16" s="34" t="s">
        <v>136</v>
      </c>
      <c r="K16" s="34" t="s">
        <v>259</v>
      </c>
      <c r="L16" s="49" t="s">
        <v>260</v>
      </c>
      <c r="M16" s="34" t="s">
        <v>261</v>
      </c>
      <c r="N16" s="37" t="s">
        <v>262</v>
      </c>
      <c r="O16" s="37" t="s">
        <v>263</v>
      </c>
      <c r="P16" s="37" t="s">
        <v>264</v>
      </c>
      <c r="Q16" s="37" t="s">
        <v>86</v>
      </c>
      <c r="R16" s="37" t="s">
        <v>76</v>
      </c>
      <c r="S16" s="37" t="s">
        <v>265</v>
      </c>
      <c r="T16" s="39">
        <v>43864.0</v>
      </c>
      <c r="U16" s="39">
        <v>44594.0</v>
      </c>
      <c r="V16" s="37"/>
      <c r="W16" s="38" t="s">
        <v>88</v>
      </c>
      <c r="X16" s="37"/>
      <c r="Y16" s="38"/>
      <c r="Z16" s="37"/>
      <c r="AA16" s="37"/>
      <c r="AB16" s="40" t="s">
        <v>89</v>
      </c>
      <c r="AC16" s="41" t="s">
        <v>89</v>
      </c>
      <c r="AD16" s="42">
        <v>42332.0</v>
      </c>
      <c r="AE16" s="52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ht="46.5" customHeight="1">
      <c r="A17" s="35">
        <f t="shared" si="1"/>
        <v>16</v>
      </c>
      <c r="B17" s="34" t="s">
        <v>266</v>
      </c>
      <c r="C17" s="35" t="s">
        <v>117</v>
      </c>
      <c r="D17" s="34" t="s">
        <v>267</v>
      </c>
      <c r="E17" s="34" t="s">
        <v>119</v>
      </c>
      <c r="F17" s="34" t="s">
        <v>268</v>
      </c>
      <c r="G17" s="34" t="s">
        <v>76</v>
      </c>
      <c r="H17" s="34" t="s">
        <v>269</v>
      </c>
      <c r="I17" s="36" t="s">
        <v>270</v>
      </c>
      <c r="J17" s="34" t="s">
        <v>136</v>
      </c>
      <c r="K17" s="34" t="s">
        <v>271</v>
      </c>
      <c r="L17" s="49" t="s">
        <v>272</v>
      </c>
      <c r="M17" s="34" t="s">
        <v>273</v>
      </c>
      <c r="N17" s="37" t="s">
        <v>274</v>
      </c>
      <c r="O17" s="38" t="s">
        <v>275</v>
      </c>
      <c r="P17" s="38" t="s">
        <v>276</v>
      </c>
      <c r="Q17" s="38" t="s">
        <v>277</v>
      </c>
      <c r="R17" s="37" t="s">
        <v>278</v>
      </c>
      <c r="S17" s="38" t="s">
        <v>279</v>
      </c>
      <c r="T17" s="44">
        <v>43917.0</v>
      </c>
      <c r="U17" s="44">
        <v>44282.0</v>
      </c>
      <c r="V17" s="37"/>
      <c r="W17" s="38" t="s">
        <v>88</v>
      </c>
      <c r="X17" s="37"/>
      <c r="Y17" s="47" t="s">
        <v>280</v>
      </c>
      <c r="Z17" s="38" t="s">
        <v>243</v>
      </c>
      <c r="AA17" s="37"/>
      <c r="AB17" s="40" t="s">
        <v>89</v>
      </c>
      <c r="AC17" s="56" t="s">
        <v>89</v>
      </c>
      <c r="AD17" s="42">
        <v>43706.0</v>
      </c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ht="46.5" customHeight="1">
      <c r="A18" s="35">
        <f t="shared" si="1"/>
        <v>17</v>
      </c>
      <c r="B18" s="35" t="s">
        <v>281</v>
      </c>
      <c r="C18" s="35" t="s">
        <v>89</v>
      </c>
      <c r="D18" s="35" t="s">
        <v>282</v>
      </c>
      <c r="E18" s="35" t="s">
        <v>92</v>
      </c>
      <c r="F18" s="34" t="s">
        <v>92</v>
      </c>
      <c r="G18" s="35" t="s">
        <v>76</v>
      </c>
      <c r="H18" s="34" t="s">
        <v>93</v>
      </c>
      <c r="I18" s="45" t="s">
        <v>283</v>
      </c>
      <c r="J18" s="35" t="s">
        <v>284</v>
      </c>
      <c r="K18" s="35" t="s">
        <v>96</v>
      </c>
      <c r="L18" s="46" t="s">
        <v>285</v>
      </c>
      <c r="M18" s="35" t="s">
        <v>82</v>
      </c>
      <c r="N18" s="47" t="s">
        <v>286</v>
      </c>
      <c r="O18" s="37" t="s">
        <v>99</v>
      </c>
      <c r="P18" s="38" t="s">
        <v>100</v>
      </c>
      <c r="Q18" s="38" t="s">
        <v>86</v>
      </c>
      <c r="R18" s="38" t="s">
        <v>76</v>
      </c>
      <c r="S18" s="38" t="s">
        <v>101</v>
      </c>
      <c r="T18" s="44">
        <v>43983.0</v>
      </c>
      <c r="U18" s="44">
        <v>45131.0</v>
      </c>
      <c r="V18" s="37"/>
      <c r="W18" s="37" t="s">
        <v>88</v>
      </c>
      <c r="X18" s="37"/>
      <c r="Y18" s="38"/>
      <c r="Z18" s="38"/>
      <c r="AA18" s="37"/>
      <c r="AB18" s="55" t="s">
        <v>89</v>
      </c>
      <c r="AC18" s="41" t="s">
        <v>89</v>
      </c>
      <c r="AD18" s="63">
        <v>43983.0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ht="46.5" customHeight="1">
      <c r="A19" s="35">
        <f t="shared" si="1"/>
        <v>18</v>
      </c>
      <c r="B19" s="34" t="s">
        <v>287</v>
      </c>
      <c r="C19" s="35" t="s">
        <v>89</v>
      </c>
      <c r="D19" s="34" t="s">
        <v>288</v>
      </c>
      <c r="E19" s="34" t="s">
        <v>92</v>
      </c>
      <c r="F19" s="34" t="s">
        <v>92</v>
      </c>
      <c r="G19" s="34" t="s">
        <v>76</v>
      </c>
      <c r="H19" s="34" t="s">
        <v>93</v>
      </c>
      <c r="I19" s="36" t="s">
        <v>289</v>
      </c>
      <c r="J19" s="34" t="s">
        <v>290</v>
      </c>
      <c r="K19" s="34" t="s">
        <v>96</v>
      </c>
      <c r="L19" s="34" t="s">
        <v>291</v>
      </c>
      <c r="M19" s="34" t="s">
        <v>82</v>
      </c>
      <c r="N19" s="37" t="s">
        <v>98</v>
      </c>
      <c r="O19" s="37" t="s">
        <v>99</v>
      </c>
      <c r="P19" s="38" t="s">
        <v>100</v>
      </c>
      <c r="Q19" s="37" t="s">
        <v>86</v>
      </c>
      <c r="R19" s="37" t="s">
        <v>76</v>
      </c>
      <c r="S19" s="38" t="s">
        <v>101</v>
      </c>
      <c r="T19" s="39">
        <v>43435.0</v>
      </c>
      <c r="U19" s="44">
        <v>45131.0</v>
      </c>
      <c r="V19" s="37"/>
      <c r="W19" s="37" t="s">
        <v>88</v>
      </c>
      <c r="X19" s="37"/>
      <c r="Y19" s="38"/>
      <c r="Z19" s="37"/>
      <c r="AA19" s="37"/>
      <c r="AB19" s="40" t="s">
        <v>89</v>
      </c>
      <c r="AC19" s="41" t="s">
        <v>89</v>
      </c>
      <c r="AD19" s="42">
        <v>42964.0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ht="46.5" customHeight="1">
      <c r="A20" s="35">
        <f t="shared" si="1"/>
        <v>19</v>
      </c>
      <c r="B20" s="35" t="s">
        <v>292</v>
      </c>
      <c r="C20" s="35" t="s">
        <v>89</v>
      </c>
      <c r="D20" s="35" t="s">
        <v>293</v>
      </c>
      <c r="E20" s="35" t="s">
        <v>294</v>
      </c>
      <c r="F20" s="34" t="s">
        <v>173</v>
      </c>
      <c r="G20" s="34" t="s">
        <v>76</v>
      </c>
      <c r="H20" s="35" t="s">
        <v>295</v>
      </c>
      <c r="I20" s="45" t="s">
        <v>296</v>
      </c>
      <c r="J20" s="35" t="s">
        <v>297</v>
      </c>
      <c r="K20" s="35" t="s">
        <v>298</v>
      </c>
      <c r="L20" s="46" t="s">
        <v>299</v>
      </c>
      <c r="M20" s="35" t="s">
        <v>300</v>
      </c>
      <c r="N20" s="47" t="s">
        <v>301</v>
      </c>
      <c r="O20" s="38" t="s">
        <v>302</v>
      </c>
      <c r="P20" s="38" t="s">
        <v>303</v>
      </c>
      <c r="Q20" s="38" t="s">
        <v>86</v>
      </c>
      <c r="R20" s="38" t="s">
        <v>76</v>
      </c>
      <c r="S20" s="38" t="s">
        <v>304</v>
      </c>
      <c r="T20" s="44">
        <v>44138.0</v>
      </c>
      <c r="U20" s="44">
        <v>44868.0</v>
      </c>
      <c r="V20" s="37"/>
      <c r="W20" s="38" t="s">
        <v>88</v>
      </c>
      <c r="X20" s="37"/>
      <c r="Y20" s="38"/>
      <c r="Z20" s="38" t="s">
        <v>305</v>
      </c>
      <c r="AA20" s="37"/>
      <c r="AB20" s="40" t="s">
        <v>89</v>
      </c>
      <c r="AC20" s="56" t="s">
        <v>89</v>
      </c>
      <c r="AD20" s="42">
        <v>42556.0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ht="46.5" customHeight="1">
      <c r="A21" s="35">
        <f t="shared" si="1"/>
        <v>20</v>
      </c>
      <c r="B21" s="34" t="s">
        <v>306</v>
      </c>
      <c r="C21" s="35" t="s">
        <v>89</v>
      </c>
      <c r="D21" s="34" t="s">
        <v>307</v>
      </c>
      <c r="E21" s="34" t="s">
        <v>308</v>
      </c>
      <c r="F21" s="34" t="s">
        <v>220</v>
      </c>
      <c r="G21" s="34" t="s">
        <v>76</v>
      </c>
      <c r="H21" s="34" t="s">
        <v>309</v>
      </c>
      <c r="I21" s="36" t="s">
        <v>310</v>
      </c>
      <c r="J21" s="34" t="s">
        <v>311</v>
      </c>
      <c r="K21" s="34" t="s">
        <v>312</v>
      </c>
      <c r="L21" s="49">
        <v>1258.0</v>
      </c>
      <c r="M21" s="34" t="s">
        <v>313</v>
      </c>
      <c r="N21" s="47" t="s">
        <v>314</v>
      </c>
      <c r="O21" s="38" t="s">
        <v>315</v>
      </c>
      <c r="P21" s="38" t="s">
        <v>316</v>
      </c>
      <c r="Q21" s="37" t="s">
        <v>86</v>
      </c>
      <c r="R21" s="37" t="s">
        <v>76</v>
      </c>
      <c r="S21" s="38" t="s">
        <v>317</v>
      </c>
      <c r="T21" s="44">
        <v>44000.0</v>
      </c>
      <c r="U21" s="44">
        <v>44730.0</v>
      </c>
      <c r="V21" s="37"/>
      <c r="W21" s="38" t="s">
        <v>88</v>
      </c>
      <c r="X21" s="37"/>
      <c r="Y21" s="38"/>
      <c r="Z21" s="38"/>
      <c r="AA21" s="37"/>
      <c r="AB21" s="40" t="s">
        <v>89</v>
      </c>
      <c r="AC21" s="41" t="s">
        <v>89</v>
      </c>
      <c r="AD21" s="42">
        <v>43306.0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ht="46.5" customHeight="1">
      <c r="A22" s="35">
        <f t="shared" si="1"/>
        <v>21</v>
      </c>
      <c r="B22" s="34" t="s">
        <v>318</v>
      </c>
      <c r="C22" s="35" t="s">
        <v>89</v>
      </c>
      <c r="D22" s="34" t="s">
        <v>319</v>
      </c>
      <c r="E22" s="34" t="s">
        <v>320</v>
      </c>
      <c r="F22" s="34" t="s">
        <v>173</v>
      </c>
      <c r="G22" s="34" t="s">
        <v>76</v>
      </c>
      <c r="H22" s="34" t="s">
        <v>321</v>
      </c>
      <c r="I22" s="36" t="s">
        <v>322</v>
      </c>
      <c r="J22" s="34" t="s">
        <v>323</v>
      </c>
      <c r="K22" s="34" t="s">
        <v>324</v>
      </c>
      <c r="L22" s="49" t="s">
        <v>325</v>
      </c>
      <c r="M22" s="34" t="s">
        <v>326</v>
      </c>
      <c r="N22" s="47" t="s">
        <v>327</v>
      </c>
      <c r="O22" s="38" t="s">
        <v>328</v>
      </c>
      <c r="P22" s="38" t="s">
        <v>329</v>
      </c>
      <c r="Q22" s="37" t="s">
        <v>86</v>
      </c>
      <c r="R22" s="37" t="s">
        <v>76</v>
      </c>
      <c r="S22" s="38" t="s">
        <v>330</v>
      </c>
      <c r="T22" s="44">
        <v>44053.0</v>
      </c>
      <c r="U22" s="44">
        <v>44783.0</v>
      </c>
      <c r="V22" s="37"/>
      <c r="W22" s="38" t="s">
        <v>88</v>
      </c>
      <c r="X22" s="37"/>
      <c r="Y22" s="38"/>
      <c r="Z22" s="38"/>
      <c r="AA22" s="37"/>
      <c r="AB22" s="40" t="s">
        <v>89</v>
      </c>
      <c r="AC22" s="56" t="s">
        <v>89</v>
      </c>
      <c r="AD22" s="42">
        <v>41965.0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ht="46.5" customHeight="1">
      <c r="A23" s="35">
        <f t="shared" si="1"/>
        <v>22</v>
      </c>
      <c r="B23" s="34" t="s">
        <v>331</v>
      </c>
      <c r="C23" s="35" t="s">
        <v>72</v>
      </c>
      <c r="D23" s="34" t="s">
        <v>332</v>
      </c>
      <c r="E23" s="34" t="s">
        <v>119</v>
      </c>
      <c r="F23" s="34" t="s">
        <v>268</v>
      </c>
      <c r="G23" s="34" t="s">
        <v>76</v>
      </c>
      <c r="H23" s="34" t="s">
        <v>333</v>
      </c>
      <c r="I23" s="36" t="s">
        <v>258</v>
      </c>
      <c r="J23" s="34" t="s">
        <v>136</v>
      </c>
      <c r="K23" s="34" t="s">
        <v>334</v>
      </c>
      <c r="L23" s="34" t="s">
        <v>335</v>
      </c>
      <c r="M23" s="34" t="s">
        <v>336</v>
      </c>
      <c r="N23" s="37" t="s">
        <v>337</v>
      </c>
      <c r="O23" s="38" t="s">
        <v>338</v>
      </c>
      <c r="P23" s="38" t="s">
        <v>339</v>
      </c>
      <c r="Q23" s="38" t="s">
        <v>86</v>
      </c>
      <c r="R23" s="38" t="s">
        <v>76</v>
      </c>
      <c r="S23" s="38" t="s">
        <v>340</v>
      </c>
      <c r="T23" s="44">
        <v>43972.0</v>
      </c>
      <c r="U23" s="44">
        <v>44702.0</v>
      </c>
      <c r="V23" s="37"/>
      <c r="W23" s="38" t="s">
        <v>88</v>
      </c>
      <c r="X23" s="37"/>
      <c r="Y23" s="38"/>
      <c r="Z23" s="38"/>
      <c r="AA23" s="62"/>
      <c r="AB23" s="40" t="s">
        <v>89</v>
      </c>
      <c r="AC23" s="41" t="s">
        <v>89</v>
      </c>
      <c r="AD23" s="42">
        <v>43306.0</v>
      </c>
      <c r="AE23" s="5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ht="46.5" customHeight="1">
      <c r="A24" s="35">
        <f t="shared" si="1"/>
        <v>23</v>
      </c>
      <c r="B24" s="34" t="s">
        <v>341</v>
      </c>
      <c r="C24" s="35" t="s">
        <v>89</v>
      </c>
      <c r="D24" s="34" t="s">
        <v>342</v>
      </c>
      <c r="E24" s="34" t="s">
        <v>172</v>
      </c>
      <c r="F24" s="34" t="s">
        <v>343</v>
      </c>
      <c r="G24" s="34" t="s">
        <v>76</v>
      </c>
      <c r="H24" s="34" t="s">
        <v>344</v>
      </c>
      <c r="I24" s="36" t="s">
        <v>345</v>
      </c>
      <c r="J24" s="34" t="s">
        <v>346</v>
      </c>
      <c r="K24" s="34" t="s">
        <v>347</v>
      </c>
      <c r="L24" s="34" t="s">
        <v>348</v>
      </c>
      <c r="M24" s="34" t="s">
        <v>349</v>
      </c>
      <c r="N24" s="51" t="s">
        <v>350</v>
      </c>
      <c r="O24" s="38" t="s">
        <v>351</v>
      </c>
      <c r="P24" s="38" t="s">
        <v>352</v>
      </c>
      <c r="Q24" s="38" t="s">
        <v>86</v>
      </c>
      <c r="R24" s="38" t="s">
        <v>76</v>
      </c>
      <c r="S24" s="38" t="s">
        <v>353</v>
      </c>
      <c r="T24" s="44">
        <v>44165.0</v>
      </c>
      <c r="U24" s="44">
        <v>44895.0</v>
      </c>
      <c r="V24" s="37"/>
      <c r="W24" s="38" t="s">
        <v>88</v>
      </c>
      <c r="X24" s="37"/>
      <c r="Y24" s="38"/>
      <c r="Z24" s="38"/>
      <c r="AA24" s="62"/>
      <c r="AB24" s="40" t="s">
        <v>89</v>
      </c>
      <c r="AC24" s="41" t="s">
        <v>89</v>
      </c>
      <c r="AD24" s="42">
        <v>43599.0</v>
      </c>
      <c r="AE24" s="52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ht="46.5" customHeight="1">
      <c r="A25" s="35">
        <f t="shared" si="1"/>
        <v>24</v>
      </c>
      <c r="B25" s="34" t="s">
        <v>366</v>
      </c>
      <c r="C25" s="35" t="s">
        <v>117</v>
      </c>
      <c r="D25" s="34" t="s">
        <v>367</v>
      </c>
      <c r="E25" s="34" t="s">
        <v>308</v>
      </c>
      <c r="F25" s="34" t="s">
        <v>173</v>
      </c>
      <c r="G25" s="34" t="s">
        <v>76</v>
      </c>
      <c r="H25" s="34" t="s">
        <v>368</v>
      </c>
      <c r="I25" s="36" t="s">
        <v>369</v>
      </c>
      <c r="J25" s="34" t="s">
        <v>136</v>
      </c>
      <c r="K25" s="34" t="s">
        <v>370</v>
      </c>
      <c r="L25" s="49" t="s">
        <v>371</v>
      </c>
      <c r="M25" s="34" t="s">
        <v>372</v>
      </c>
      <c r="N25" s="64">
        <v>2.02001384E9</v>
      </c>
      <c r="O25" s="38" t="s">
        <v>373</v>
      </c>
      <c r="P25" s="65">
        <v>44204.0</v>
      </c>
      <c r="Q25" s="37" t="s">
        <v>86</v>
      </c>
      <c r="R25" s="37" t="s">
        <v>76</v>
      </c>
      <c r="S25" s="38" t="s">
        <v>374</v>
      </c>
      <c r="T25" s="44">
        <v>44211.0</v>
      </c>
      <c r="U25" s="44">
        <v>44941.0</v>
      </c>
      <c r="V25" s="37"/>
      <c r="W25" s="38" t="s">
        <v>375</v>
      </c>
      <c r="X25" s="37"/>
      <c r="Y25" s="38"/>
      <c r="Z25" s="47" t="s">
        <v>376</v>
      </c>
      <c r="AA25" s="37"/>
      <c r="AB25" s="40" t="s">
        <v>89</v>
      </c>
      <c r="AC25" s="41" t="s">
        <v>89</v>
      </c>
      <c r="AD25" s="42">
        <v>43031.0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ht="46.5" customHeight="1">
      <c r="A26" s="35">
        <f t="shared" si="1"/>
        <v>25</v>
      </c>
      <c r="B26" s="34" t="s">
        <v>377</v>
      </c>
      <c r="C26" s="35" t="s">
        <v>117</v>
      </c>
      <c r="D26" s="34" t="s">
        <v>378</v>
      </c>
      <c r="E26" s="34" t="s">
        <v>105</v>
      </c>
      <c r="F26" s="34" t="s">
        <v>105</v>
      </c>
      <c r="G26" s="34" t="s">
        <v>76</v>
      </c>
      <c r="H26" s="34" t="s">
        <v>379</v>
      </c>
      <c r="I26" s="36" t="s">
        <v>380</v>
      </c>
      <c r="J26" s="34" t="s">
        <v>136</v>
      </c>
      <c r="K26" s="34" t="s">
        <v>381</v>
      </c>
      <c r="L26" s="49" t="s">
        <v>382</v>
      </c>
      <c r="M26" s="34" t="s">
        <v>383</v>
      </c>
      <c r="N26" s="37" t="s">
        <v>384</v>
      </c>
      <c r="O26" s="38" t="s">
        <v>385</v>
      </c>
      <c r="P26" s="38" t="s">
        <v>386</v>
      </c>
      <c r="Q26" s="38" t="s">
        <v>387</v>
      </c>
      <c r="R26" s="37" t="s">
        <v>278</v>
      </c>
      <c r="S26" s="38" t="s">
        <v>388</v>
      </c>
      <c r="T26" s="44">
        <v>43943.0</v>
      </c>
      <c r="U26" s="44">
        <v>44674.0</v>
      </c>
      <c r="V26" s="37"/>
      <c r="W26" s="38" t="s">
        <v>88</v>
      </c>
      <c r="X26" s="37"/>
      <c r="Y26" s="38"/>
      <c r="Z26" s="38"/>
      <c r="AA26" s="37"/>
      <c r="AB26" s="40" t="s">
        <v>89</v>
      </c>
      <c r="AC26" s="41" t="s">
        <v>89</v>
      </c>
      <c r="AD26" s="42">
        <v>43435.0</v>
      </c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</row>
    <row r="27" ht="46.5" customHeight="1">
      <c r="A27" s="35">
        <f t="shared" si="1"/>
        <v>26</v>
      </c>
      <c r="B27" s="34" t="s">
        <v>389</v>
      </c>
      <c r="C27" s="35" t="s">
        <v>117</v>
      </c>
      <c r="D27" s="34" t="s">
        <v>390</v>
      </c>
      <c r="E27" s="34" t="s">
        <v>172</v>
      </c>
      <c r="F27" s="34" t="s">
        <v>173</v>
      </c>
      <c r="G27" s="34" t="s">
        <v>76</v>
      </c>
      <c r="H27" s="34" t="s">
        <v>257</v>
      </c>
      <c r="I27" s="36" t="s">
        <v>258</v>
      </c>
      <c r="J27" s="34" t="s">
        <v>391</v>
      </c>
      <c r="K27" s="34" t="s">
        <v>392</v>
      </c>
      <c r="L27" s="49" t="s">
        <v>393</v>
      </c>
      <c r="M27" s="34" t="s">
        <v>261</v>
      </c>
      <c r="N27" s="37" t="s">
        <v>262</v>
      </c>
      <c r="O27" s="37" t="s">
        <v>263</v>
      </c>
      <c r="P27" s="37" t="s">
        <v>264</v>
      </c>
      <c r="Q27" s="37" t="s">
        <v>86</v>
      </c>
      <c r="R27" s="37" t="s">
        <v>76</v>
      </c>
      <c r="S27" s="37" t="s">
        <v>265</v>
      </c>
      <c r="T27" s="39">
        <v>43864.0</v>
      </c>
      <c r="U27" s="39">
        <v>44594.0</v>
      </c>
      <c r="V27" s="37"/>
      <c r="W27" s="38" t="s">
        <v>88</v>
      </c>
      <c r="X27" s="37"/>
      <c r="Y27" s="38"/>
      <c r="Z27" s="37"/>
      <c r="AA27" s="37"/>
      <c r="AB27" s="40" t="s">
        <v>89</v>
      </c>
      <c r="AC27" s="41" t="s">
        <v>89</v>
      </c>
      <c r="AD27" s="42">
        <v>41885.0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ht="46.5" customHeight="1">
      <c r="A28" s="69" t="s">
        <v>157</v>
      </c>
      <c r="B28" s="70" t="s">
        <v>394</v>
      </c>
      <c r="C28" s="69" t="s">
        <v>117</v>
      </c>
      <c r="D28" s="70" t="s">
        <v>395</v>
      </c>
      <c r="E28" s="70" t="s">
        <v>396</v>
      </c>
      <c r="F28" s="70" t="s">
        <v>173</v>
      </c>
      <c r="G28" s="70" t="s">
        <v>76</v>
      </c>
      <c r="H28" s="70" t="s">
        <v>397</v>
      </c>
      <c r="I28" s="71" t="s">
        <v>398</v>
      </c>
      <c r="J28" s="70" t="s">
        <v>399</v>
      </c>
      <c r="K28" s="70" t="s">
        <v>400</v>
      </c>
      <c r="L28" s="89" t="s">
        <v>401</v>
      </c>
      <c r="M28" s="70" t="s">
        <v>402</v>
      </c>
      <c r="N28" s="90" t="s">
        <v>403</v>
      </c>
      <c r="O28" s="61" t="s">
        <v>404</v>
      </c>
      <c r="P28" s="61" t="s">
        <v>405</v>
      </c>
      <c r="Q28" s="62" t="s">
        <v>86</v>
      </c>
      <c r="R28" s="62" t="s">
        <v>76</v>
      </c>
      <c r="S28" s="61" t="s">
        <v>406</v>
      </c>
      <c r="T28" s="91">
        <v>43876.0</v>
      </c>
      <c r="U28" s="74">
        <v>44242.0</v>
      </c>
      <c r="V28" s="62"/>
      <c r="W28" s="61" t="s">
        <v>88</v>
      </c>
      <c r="X28" s="62"/>
      <c r="Y28" s="92">
        <v>2.021000179E9</v>
      </c>
      <c r="Z28" s="61" t="s">
        <v>1018</v>
      </c>
      <c r="AA28" s="37"/>
      <c r="AB28" s="40" t="s">
        <v>89</v>
      </c>
      <c r="AC28" s="41" t="s">
        <v>89</v>
      </c>
      <c r="AD28" s="42">
        <v>42103.0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ht="46.5" customHeight="1">
      <c r="A29" s="35">
        <f>A27+1</f>
        <v>27</v>
      </c>
      <c r="B29" s="34" t="s">
        <v>408</v>
      </c>
      <c r="C29" s="35" t="s">
        <v>89</v>
      </c>
      <c r="D29" s="34" t="s">
        <v>409</v>
      </c>
      <c r="E29" s="34" t="s">
        <v>410</v>
      </c>
      <c r="F29" s="34" t="s">
        <v>173</v>
      </c>
      <c r="G29" s="34" t="s">
        <v>76</v>
      </c>
      <c r="H29" s="34" t="s">
        <v>321</v>
      </c>
      <c r="I29" s="36" t="s">
        <v>411</v>
      </c>
      <c r="J29" s="34" t="s">
        <v>412</v>
      </c>
      <c r="K29" s="34" t="s">
        <v>324</v>
      </c>
      <c r="L29" s="49" t="s">
        <v>413</v>
      </c>
      <c r="M29" s="34" t="s">
        <v>326</v>
      </c>
      <c r="N29" s="47" t="s">
        <v>327</v>
      </c>
      <c r="O29" s="38" t="s">
        <v>328</v>
      </c>
      <c r="P29" s="38" t="s">
        <v>329</v>
      </c>
      <c r="Q29" s="37" t="s">
        <v>86</v>
      </c>
      <c r="R29" s="37" t="s">
        <v>76</v>
      </c>
      <c r="S29" s="38" t="s">
        <v>330</v>
      </c>
      <c r="T29" s="44">
        <v>44053.0</v>
      </c>
      <c r="U29" s="44">
        <v>44783.0</v>
      </c>
      <c r="V29" s="37"/>
      <c r="W29" s="38" t="s">
        <v>88</v>
      </c>
      <c r="X29" s="37"/>
      <c r="Y29" s="38"/>
      <c r="Z29" s="38"/>
      <c r="AA29" s="37"/>
      <c r="AB29" s="40" t="s">
        <v>89</v>
      </c>
      <c r="AC29" s="56" t="s">
        <v>89</v>
      </c>
      <c r="AD29" s="42">
        <v>43186.0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ht="46.5" customHeight="1">
      <c r="A30" s="35">
        <f t="shared" ref="A30:A32" si="2">A29+1</f>
        <v>28</v>
      </c>
      <c r="B30" s="34" t="s">
        <v>414</v>
      </c>
      <c r="C30" s="35" t="s">
        <v>117</v>
      </c>
      <c r="D30" s="34" t="s">
        <v>415</v>
      </c>
      <c r="E30" s="34" t="s">
        <v>320</v>
      </c>
      <c r="F30" s="34" t="s">
        <v>173</v>
      </c>
      <c r="G30" s="34" t="s">
        <v>76</v>
      </c>
      <c r="H30" s="34" t="s">
        <v>121</v>
      </c>
      <c r="I30" s="36" t="s">
        <v>416</v>
      </c>
      <c r="J30" s="48" t="s">
        <v>417</v>
      </c>
      <c r="K30" s="34" t="s">
        <v>124</v>
      </c>
      <c r="L30" s="49" t="s">
        <v>418</v>
      </c>
      <c r="M30" s="34" t="s">
        <v>126</v>
      </c>
      <c r="N30" s="37" t="s">
        <v>127</v>
      </c>
      <c r="O30" s="38" t="s">
        <v>128</v>
      </c>
      <c r="P30" s="38" t="s">
        <v>129</v>
      </c>
      <c r="Q30" s="37" t="s">
        <v>86</v>
      </c>
      <c r="R30" s="37" t="s">
        <v>76</v>
      </c>
      <c r="S30" s="38" t="s">
        <v>130</v>
      </c>
      <c r="T30" s="44">
        <v>43982.0</v>
      </c>
      <c r="U30" s="44">
        <v>44712.0</v>
      </c>
      <c r="V30" s="37"/>
      <c r="W30" s="38" t="s">
        <v>88</v>
      </c>
      <c r="X30" s="37"/>
      <c r="Y30" s="38"/>
      <c r="Z30" s="38"/>
      <c r="AA30" s="37"/>
      <c r="AB30" s="40" t="s">
        <v>89</v>
      </c>
      <c r="AC30" s="56" t="s">
        <v>89</v>
      </c>
      <c r="AD30" s="42">
        <v>42556.0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ht="46.5" customHeight="1">
      <c r="A31" s="35">
        <f t="shared" si="2"/>
        <v>29</v>
      </c>
      <c r="B31" s="34" t="s">
        <v>419</v>
      </c>
      <c r="C31" s="35" t="s">
        <v>89</v>
      </c>
      <c r="D31" s="34" t="s">
        <v>420</v>
      </c>
      <c r="E31" s="34" t="s">
        <v>200</v>
      </c>
      <c r="F31" s="34" t="s">
        <v>421</v>
      </c>
      <c r="G31" s="34" t="s">
        <v>76</v>
      </c>
      <c r="H31" s="34" t="s">
        <v>93</v>
      </c>
      <c r="I31" s="36" t="s">
        <v>422</v>
      </c>
      <c r="J31" s="34" t="s">
        <v>423</v>
      </c>
      <c r="K31" s="34" t="s">
        <v>96</v>
      </c>
      <c r="L31" s="34" t="s">
        <v>291</v>
      </c>
      <c r="M31" s="34" t="s">
        <v>82</v>
      </c>
      <c r="N31" s="37" t="s">
        <v>98</v>
      </c>
      <c r="O31" s="37" t="s">
        <v>99</v>
      </c>
      <c r="P31" s="38" t="s">
        <v>100</v>
      </c>
      <c r="Q31" s="37" t="s">
        <v>86</v>
      </c>
      <c r="R31" s="37" t="s">
        <v>76</v>
      </c>
      <c r="S31" s="38" t="s">
        <v>101</v>
      </c>
      <c r="T31" s="39">
        <v>43306.0</v>
      </c>
      <c r="U31" s="39">
        <v>45131.0</v>
      </c>
      <c r="V31" s="37"/>
      <c r="W31" s="37" t="s">
        <v>88</v>
      </c>
      <c r="X31" s="37"/>
      <c r="Y31" s="37"/>
      <c r="Z31" s="38"/>
      <c r="AA31" s="37"/>
      <c r="AB31" s="40" t="s">
        <v>89</v>
      </c>
      <c r="AC31" s="41" t="s">
        <v>89</v>
      </c>
      <c r="AD31" s="42">
        <v>43644.0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ht="46.5" customHeight="1">
      <c r="A32" s="35">
        <f t="shared" si="2"/>
        <v>30</v>
      </c>
      <c r="B32" s="34" t="s">
        <v>424</v>
      </c>
      <c r="C32" s="35" t="s">
        <v>425</v>
      </c>
      <c r="D32" s="35" t="s">
        <v>426</v>
      </c>
      <c r="E32" s="34" t="s">
        <v>427</v>
      </c>
      <c r="F32" s="34" t="s">
        <v>120</v>
      </c>
      <c r="G32" s="34" t="s">
        <v>76</v>
      </c>
      <c r="H32" s="34" t="s">
        <v>428</v>
      </c>
      <c r="I32" s="36" t="s">
        <v>429</v>
      </c>
      <c r="J32" s="34" t="s">
        <v>136</v>
      </c>
      <c r="K32" s="34" t="s">
        <v>430</v>
      </c>
      <c r="L32" s="49" t="s">
        <v>431</v>
      </c>
      <c r="M32" s="34" t="s">
        <v>432</v>
      </c>
      <c r="N32" s="47" t="s">
        <v>433</v>
      </c>
      <c r="O32" s="38" t="s">
        <v>434</v>
      </c>
      <c r="P32" s="38" t="s">
        <v>435</v>
      </c>
      <c r="Q32" s="37" t="s">
        <v>86</v>
      </c>
      <c r="R32" s="37" t="s">
        <v>76</v>
      </c>
      <c r="S32" s="38" t="s">
        <v>436</v>
      </c>
      <c r="T32" s="44">
        <v>44099.0</v>
      </c>
      <c r="U32" s="44">
        <v>44829.0</v>
      </c>
      <c r="V32" s="37"/>
      <c r="W32" s="38" t="s">
        <v>88</v>
      </c>
      <c r="X32" s="37"/>
      <c r="Y32" s="38"/>
      <c r="Z32" s="38"/>
      <c r="AA32" s="37"/>
      <c r="AB32" s="40" t="s">
        <v>89</v>
      </c>
      <c r="AC32" s="41" t="s">
        <v>89</v>
      </c>
      <c r="AD32" s="42">
        <v>42048.0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ht="46.5" customHeight="1">
      <c r="A33" s="69" t="s">
        <v>157</v>
      </c>
      <c r="B33" s="70" t="s">
        <v>437</v>
      </c>
      <c r="C33" s="69" t="s">
        <v>117</v>
      </c>
      <c r="D33" s="70" t="s">
        <v>438</v>
      </c>
      <c r="E33" s="70" t="s">
        <v>439</v>
      </c>
      <c r="F33" s="70" t="s">
        <v>173</v>
      </c>
      <c r="G33" s="70" t="s">
        <v>76</v>
      </c>
      <c r="H33" s="70" t="s">
        <v>397</v>
      </c>
      <c r="I33" s="71" t="s">
        <v>440</v>
      </c>
      <c r="J33" s="70" t="s">
        <v>441</v>
      </c>
      <c r="K33" s="70" t="s">
        <v>400</v>
      </c>
      <c r="L33" s="89" t="s">
        <v>442</v>
      </c>
      <c r="M33" s="70" t="s">
        <v>402</v>
      </c>
      <c r="N33" s="90" t="s">
        <v>403</v>
      </c>
      <c r="O33" s="61" t="s">
        <v>404</v>
      </c>
      <c r="P33" s="61" t="s">
        <v>405</v>
      </c>
      <c r="Q33" s="62" t="s">
        <v>86</v>
      </c>
      <c r="R33" s="62" t="s">
        <v>76</v>
      </c>
      <c r="S33" s="61" t="s">
        <v>406</v>
      </c>
      <c r="T33" s="91">
        <v>43876.0</v>
      </c>
      <c r="U33" s="74">
        <v>44242.0</v>
      </c>
      <c r="V33" s="62"/>
      <c r="W33" s="61" t="s">
        <v>88</v>
      </c>
      <c r="X33" s="62"/>
      <c r="Y33" s="92">
        <v>2.021000179E9</v>
      </c>
      <c r="Z33" s="61" t="s">
        <v>1018</v>
      </c>
      <c r="AA33" s="62"/>
      <c r="AB33" s="93" t="s">
        <v>89</v>
      </c>
      <c r="AC33" s="94" t="s">
        <v>89</v>
      </c>
      <c r="AD33" s="95">
        <v>43238.0</v>
      </c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</row>
    <row r="34" ht="46.5" customHeight="1">
      <c r="A34" s="35">
        <f>A32+1</f>
        <v>31</v>
      </c>
      <c r="B34" s="34" t="s">
        <v>443</v>
      </c>
      <c r="C34" s="35" t="s">
        <v>72</v>
      </c>
      <c r="D34" s="34" t="s">
        <v>444</v>
      </c>
      <c r="E34" s="34" t="s">
        <v>445</v>
      </c>
      <c r="F34" s="34" t="s">
        <v>173</v>
      </c>
      <c r="G34" s="34" t="s">
        <v>76</v>
      </c>
      <c r="H34" s="34" t="s">
        <v>446</v>
      </c>
      <c r="I34" s="36" t="s">
        <v>447</v>
      </c>
      <c r="J34" s="34" t="s">
        <v>136</v>
      </c>
      <c r="K34" s="34" t="s">
        <v>448</v>
      </c>
      <c r="L34" s="49" t="s">
        <v>449</v>
      </c>
      <c r="M34" s="34" t="s">
        <v>450</v>
      </c>
      <c r="N34" s="47" t="s">
        <v>451</v>
      </c>
      <c r="O34" s="38" t="s">
        <v>452</v>
      </c>
      <c r="P34" s="38" t="s">
        <v>453</v>
      </c>
      <c r="Q34" s="37" t="s">
        <v>86</v>
      </c>
      <c r="R34" s="37" t="s">
        <v>76</v>
      </c>
      <c r="S34" s="38" t="s">
        <v>454</v>
      </c>
      <c r="T34" s="44">
        <v>44177.0</v>
      </c>
      <c r="U34" s="44">
        <v>44907.0</v>
      </c>
      <c r="V34" s="37"/>
      <c r="W34" s="38" t="s">
        <v>88</v>
      </c>
      <c r="X34" s="37"/>
      <c r="Y34" s="38"/>
      <c r="Z34" s="38"/>
      <c r="AA34" s="37"/>
      <c r="AB34" s="40" t="s">
        <v>89</v>
      </c>
      <c r="AC34" s="41" t="s">
        <v>89</v>
      </c>
      <c r="AD34" s="42">
        <v>42186.0</v>
      </c>
      <c r="AE34" s="52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ht="46.5" customHeight="1">
      <c r="A35" s="35">
        <f t="shared" ref="A35:A66" si="3">A34+1</f>
        <v>32</v>
      </c>
      <c r="B35" s="34" t="s">
        <v>455</v>
      </c>
      <c r="C35" s="35" t="s">
        <v>117</v>
      </c>
      <c r="D35" s="34" t="s">
        <v>456</v>
      </c>
      <c r="E35" s="34" t="s">
        <v>105</v>
      </c>
      <c r="F35" s="34" t="s">
        <v>147</v>
      </c>
      <c r="G35" s="34" t="s">
        <v>76</v>
      </c>
      <c r="H35" s="34" t="s">
        <v>148</v>
      </c>
      <c r="I35" s="36" t="s">
        <v>457</v>
      </c>
      <c r="J35" s="34" t="s">
        <v>136</v>
      </c>
      <c r="K35" s="34" t="s">
        <v>150</v>
      </c>
      <c r="L35" s="49" t="s">
        <v>458</v>
      </c>
      <c r="M35" s="34" t="s">
        <v>152</v>
      </c>
      <c r="N35" s="51" t="s">
        <v>153</v>
      </c>
      <c r="O35" s="37" t="s">
        <v>154</v>
      </c>
      <c r="P35" s="38" t="s">
        <v>155</v>
      </c>
      <c r="Q35" s="37" t="s">
        <v>86</v>
      </c>
      <c r="R35" s="37" t="s">
        <v>76</v>
      </c>
      <c r="S35" s="38" t="s">
        <v>156</v>
      </c>
      <c r="T35" s="39">
        <v>43965.0</v>
      </c>
      <c r="U35" s="39">
        <v>44330.0</v>
      </c>
      <c r="V35" s="37"/>
      <c r="W35" s="38" t="s">
        <v>88</v>
      </c>
      <c r="X35" s="37"/>
      <c r="Y35" s="38"/>
      <c r="Z35" s="38"/>
      <c r="AA35" s="37"/>
      <c r="AB35" s="40" t="s">
        <v>89</v>
      </c>
      <c r="AC35" s="41" t="s">
        <v>89</v>
      </c>
      <c r="AD35" s="42">
        <v>43613.0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ht="46.5" customHeight="1">
      <c r="A36" s="35">
        <f t="shared" si="3"/>
        <v>33</v>
      </c>
      <c r="B36" s="34" t="s">
        <v>459</v>
      </c>
      <c r="C36" s="35" t="s">
        <v>117</v>
      </c>
      <c r="D36" s="34" t="s">
        <v>460</v>
      </c>
      <c r="E36" s="34" t="s">
        <v>105</v>
      </c>
      <c r="F36" s="34" t="s">
        <v>147</v>
      </c>
      <c r="G36" s="34" t="s">
        <v>76</v>
      </c>
      <c r="H36" s="34" t="s">
        <v>148</v>
      </c>
      <c r="I36" s="36" t="s">
        <v>461</v>
      </c>
      <c r="J36" s="34" t="s">
        <v>136</v>
      </c>
      <c r="K36" s="34" t="s">
        <v>150</v>
      </c>
      <c r="L36" s="49" t="s">
        <v>462</v>
      </c>
      <c r="M36" s="34" t="s">
        <v>152</v>
      </c>
      <c r="N36" s="51" t="s">
        <v>153</v>
      </c>
      <c r="O36" s="37" t="s">
        <v>154</v>
      </c>
      <c r="P36" s="38" t="s">
        <v>155</v>
      </c>
      <c r="Q36" s="37" t="s">
        <v>86</v>
      </c>
      <c r="R36" s="37" t="s">
        <v>76</v>
      </c>
      <c r="S36" s="38" t="s">
        <v>156</v>
      </c>
      <c r="T36" s="39">
        <v>43965.0</v>
      </c>
      <c r="U36" s="39">
        <v>44330.0</v>
      </c>
      <c r="V36" s="37"/>
      <c r="W36" s="38" t="s">
        <v>88</v>
      </c>
      <c r="X36" s="37"/>
      <c r="Y36" s="38"/>
      <c r="Z36" s="38"/>
      <c r="AA36" s="62"/>
      <c r="AB36" s="40" t="s">
        <v>89</v>
      </c>
      <c r="AC36" s="41" t="s">
        <v>89</v>
      </c>
      <c r="AD36" s="42">
        <v>41965.0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ht="46.5" customHeight="1">
      <c r="A37" s="35">
        <f t="shared" si="3"/>
        <v>34</v>
      </c>
      <c r="B37" s="34" t="s">
        <v>463</v>
      </c>
      <c r="C37" s="35" t="s">
        <v>89</v>
      </c>
      <c r="D37" s="34" t="s">
        <v>464</v>
      </c>
      <c r="E37" s="34" t="s">
        <v>465</v>
      </c>
      <c r="F37" s="34" t="s">
        <v>173</v>
      </c>
      <c r="G37" s="34" t="s">
        <v>76</v>
      </c>
      <c r="H37" s="34" t="s">
        <v>134</v>
      </c>
      <c r="I37" s="36" t="s">
        <v>466</v>
      </c>
      <c r="J37" s="34" t="s">
        <v>467</v>
      </c>
      <c r="K37" s="34" t="s">
        <v>137</v>
      </c>
      <c r="L37" s="49" t="s">
        <v>468</v>
      </c>
      <c r="M37" s="34" t="s">
        <v>139</v>
      </c>
      <c r="N37" s="47" t="s">
        <v>469</v>
      </c>
      <c r="O37" s="38" t="s">
        <v>470</v>
      </c>
      <c r="P37" s="38" t="s">
        <v>364</v>
      </c>
      <c r="Q37" s="37" t="s">
        <v>86</v>
      </c>
      <c r="R37" s="37" t="s">
        <v>76</v>
      </c>
      <c r="S37" s="38" t="s">
        <v>143</v>
      </c>
      <c r="T37" s="44">
        <v>44066.0</v>
      </c>
      <c r="U37" s="44">
        <v>44796.0</v>
      </c>
      <c r="V37" s="37"/>
      <c r="W37" s="38" t="s">
        <v>88</v>
      </c>
      <c r="X37" s="37"/>
      <c r="Y37" s="38"/>
      <c r="Z37" s="38" t="s">
        <v>1019</v>
      </c>
      <c r="AA37" s="37"/>
      <c r="AB37" s="40" t="s">
        <v>89</v>
      </c>
      <c r="AC37" s="41" t="s">
        <v>89</v>
      </c>
      <c r="AD37" s="42">
        <v>43140.0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</row>
    <row r="38" ht="46.5" customHeight="1">
      <c r="A38" s="35">
        <f t="shared" si="3"/>
        <v>35</v>
      </c>
      <c r="B38" s="34" t="s">
        <v>471</v>
      </c>
      <c r="C38" s="35" t="s">
        <v>117</v>
      </c>
      <c r="D38" s="34" t="s">
        <v>472</v>
      </c>
      <c r="E38" s="34" t="s">
        <v>473</v>
      </c>
      <c r="F38" s="34" t="s">
        <v>173</v>
      </c>
      <c r="G38" s="34" t="s">
        <v>76</v>
      </c>
      <c r="H38" s="34" t="s">
        <v>269</v>
      </c>
      <c r="I38" s="36" t="s">
        <v>474</v>
      </c>
      <c r="J38" s="34" t="s">
        <v>136</v>
      </c>
      <c r="K38" s="34" t="s">
        <v>271</v>
      </c>
      <c r="L38" s="49" t="s">
        <v>475</v>
      </c>
      <c r="M38" s="34" t="s">
        <v>273</v>
      </c>
      <c r="N38" s="37" t="s">
        <v>274</v>
      </c>
      <c r="O38" s="38" t="s">
        <v>275</v>
      </c>
      <c r="P38" s="38" t="s">
        <v>276</v>
      </c>
      <c r="Q38" s="38" t="s">
        <v>277</v>
      </c>
      <c r="R38" s="37" t="s">
        <v>278</v>
      </c>
      <c r="S38" s="38" t="s">
        <v>279</v>
      </c>
      <c r="T38" s="44">
        <v>43917.0</v>
      </c>
      <c r="U38" s="44">
        <v>44282.0</v>
      </c>
      <c r="V38" s="37"/>
      <c r="W38" s="38" t="s">
        <v>88</v>
      </c>
      <c r="X38" s="37"/>
      <c r="Y38" s="47" t="s">
        <v>280</v>
      </c>
      <c r="Z38" s="38" t="s">
        <v>476</v>
      </c>
      <c r="AA38" s="37"/>
      <c r="AB38" s="40" t="s">
        <v>89</v>
      </c>
      <c r="AC38" s="41" t="s">
        <v>89</v>
      </c>
      <c r="AD38" s="42">
        <v>41988.0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ht="46.5" customHeight="1">
      <c r="A39" s="35">
        <f t="shared" si="3"/>
        <v>36</v>
      </c>
      <c r="B39" s="34" t="s">
        <v>477</v>
      </c>
      <c r="C39" s="35" t="s">
        <v>89</v>
      </c>
      <c r="D39" s="34" t="s">
        <v>478</v>
      </c>
      <c r="E39" s="34" t="s">
        <v>200</v>
      </c>
      <c r="F39" s="34" t="s">
        <v>421</v>
      </c>
      <c r="G39" s="34" t="s">
        <v>76</v>
      </c>
      <c r="H39" s="34" t="s">
        <v>93</v>
      </c>
      <c r="I39" s="36" t="s">
        <v>479</v>
      </c>
      <c r="J39" s="34" t="s">
        <v>480</v>
      </c>
      <c r="K39" s="34" t="s">
        <v>96</v>
      </c>
      <c r="L39" s="34" t="s">
        <v>291</v>
      </c>
      <c r="M39" s="34" t="s">
        <v>82</v>
      </c>
      <c r="N39" s="37" t="s">
        <v>98</v>
      </c>
      <c r="O39" s="37" t="s">
        <v>99</v>
      </c>
      <c r="P39" s="38" t="s">
        <v>100</v>
      </c>
      <c r="Q39" s="37" t="s">
        <v>86</v>
      </c>
      <c r="R39" s="37" t="s">
        <v>76</v>
      </c>
      <c r="S39" s="38" t="s">
        <v>101</v>
      </c>
      <c r="T39" s="39">
        <v>43306.0</v>
      </c>
      <c r="U39" s="39">
        <v>45131.0</v>
      </c>
      <c r="V39" s="37"/>
      <c r="W39" s="37" t="s">
        <v>88</v>
      </c>
      <c r="X39" s="37"/>
      <c r="Y39" s="38"/>
      <c r="Z39" s="37"/>
      <c r="AA39" s="37"/>
      <c r="AB39" s="55" t="s">
        <v>89</v>
      </c>
      <c r="AC39" s="41" t="s">
        <v>89</v>
      </c>
      <c r="AD39" s="42">
        <v>41852.0</v>
      </c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</row>
    <row r="40" ht="46.5" customHeight="1">
      <c r="A40" s="35">
        <f t="shared" si="3"/>
        <v>37</v>
      </c>
      <c r="B40" s="34" t="s">
        <v>481</v>
      </c>
      <c r="C40" s="35" t="s">
        <v>72</v>
      </c>
      <c r="D40" s="34" t="s">
        <v>482</v>
      </c>
      <c r="E40" s="34" t="s">
        <v>483</v>
      </c>
      <c r="F40" s="34" t="s">
        <v>484</v>
      </c>
      <c r="G40" s="34" t="s">
        <v>76</v>
      </c>
      <c r="H40" s="34" t="s">
        <v>77</v>
      </c>
      <c r="I40" s="36" t="s">
        <v>485</v>
      </c>
      <c r="J40" s="34" t="s">
        <v>486</v>
      </c>
      <c r="K40" s="34" t="s">
        <v>80</v>
      </c>
      <c r="L40" s="34" t="s">
        <v>487</v>
      </c>
      <c r="M40" s="34" t="s">
        <v>82</v>
      </c>
      <c r="N40" s="37" t="s">
        <v>83</v>
      </c>
      <c r="O40" s="37" t="s">
        <v>84</v>
      </c>
      <c r="P40" s="38" t="s">
        <v>85</v>
      </c>
      <c r="Q40" s="37" t="s">
        <v>86</v>
      </c>
      <c r="R40" s="37" t="s">
        <v>76</v>
      </c>
      <c r="S40" s="38" t="s">
        <v>87</v>
      </c>
      <c r="T40" s="39">
        <v>42556.0</v>
      </c>
      <c r="U40" s="39">
        <v>44381.0</v>
      </c>
      <c r="V40" s="37"/>
      <c r="W40" s="37" t="s">
        <v>88</v>
      </c>
      <c r="X40" s="37"/>
      <c r="Y40" s="38"/>
      <c r="Z40" s="37"/>
      <c r="AA40" s="37"/>
      <c r="AB40" s="40" t="s">
        <v>89</v>
      </c>
      <c r="AC40" s="41" t="s">
        <v>89</v>
      </c>
      <c r="AD40" s="42">
        <v>43497.0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ht="46.5" customHeight="1">
      <c r="A41" s="35">
        <f t="shared" si="3"/>
        <v>38</v>
      </c>
      <c r="B41" s="34" t="s">
        <v>488</v>
      </c>
      <c r="C41" s="35" t="s">
        <v>89</v>
      </c>
      <c r="D41" s="34" t="s">
        <v>489</v>
      </c>
      <c r="E41" s="34" t="s">
        <v>490</v>
      </c>
      <c r="F41" s="34" t="s">
        <v>173</v>
      </c>
      <c r="G41" s="34" t="s">
        <v>76</v>
      </c>
      <c r="H41" s="34" t="s">
        <v>491</v>
      </c>
      <c r="I41" s="36" t="s">
        <v>492</v>
      </c>
      <c r="J41" s="34" t="s">
        <v>136</v>
      </c>
      <c r="K41" s="35" t="s">
        <v>493</v>
      </c>
      <c r="L41" s="49" t="s">
        <v>494</v>
      </c>
      <c r="M41" s="34" t="s">
        <v>495</v>
      </c>
      <c r="N41" s="47" t="s">
        <v>496</v>
      </c>
      <c r="O41" s="38" t="s">
        <v>497</v>
      </c>
      <c r="P41" s="38" t="s">
        <v>316</v>
      </c>
      <c r="Q41" s="37" t="s">
        <v>86</v>
      </c>
      <c r="R41" s="37" t="s">
        <v>76</v>
      </c>
      <c r="S41" s="38" t="s">
        <v>498</v>
      </c>
      <c r="T41" s="44">
        <v>44050.0</v>
      </c>
      <c r="U41" s="44">
        <v>44780.0</v>
      </c>
      <c r="V41" s="37"/>
      <c r="W41" s="38" t="s">
        <v>88</v>
      </c>
      <c r="X41" s="37"/>
      <c r="Y41" s="38"/>
      <c r="Z41" s="38"/>
      <c r="AA41" s="38"/>
      <c r="AB41" s="40" t="s">
        <v>89</v>
      </c>
      <c r="AC41" s="41" t="s">
        <v>89</v>
      </c>
      <c r="AD41" s="42">
        <v>43271.0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ht="46.5" customHeight="1">
      <c r="A42" s="35">
        <f t="shared" si="3"/>
        <v>39</v>
      </c>
      <c r="B42" s="34" t="s">
        <v>499</v>
      </c>
      <c r="C42" s="35" t="s">
        <v>89</v>
      </c>
      <c r="D42" s="34" t="s">
        <v>500</v>
      </c>
      <c r="E42" s="34" t="s">
        <v>220</v>
      </c>
      <c r="F42" s="34" t="s">
        <v>173</v>
      </c>
      <c r="G42" s="34" t="s">
        <v>76</v>
      </c>
      <c r="H42" s="34" t="s">
        <v>501</v>
      </c>
      <c r="I42" s="36" t="s">
        <v>502</v>
      </c>
      <c r="J42" s="34" t="s">
        <v>503</v>
      </c>
      <c r="K42" s="34" t="s">
        <v>504</v>
      </c>
      <c r="L42" s="49" t="s">
        <v>505</v>
      </c>
      <c r="M42" s="34" t="s">
        <v>506</v>
      </c>
      <c r="N42" s="47" t="s">
        <v>507</v>
      </c>
      <c r="O42" s="67">
        <v>44197.0</v>
      </c>
      <c r="P42" s="38" t="s">
        <v>1020</v>
      </c>
      <c r="Q42" s="37" t="s">
        <v>86</v>
      </c>
      <c r="R42" s="37" t="s">
        <v>76</v>
      </c>
      <c r="S42" s="38" t="s">
        <v>1021</v>
      </c>
      <c r="T42" s="44">
        <v>44236.0</v>
      </c>
      <c r="U42" s="44">
        <v>44966.0</v>
      </c>
      <c r="V42" s="37"/>
      <c r="W42" s="38" t="s">
        <v>375</v>
      </c>
      <c r="X42" s="37"/>
      <c r="Y42" s="38"/>
      <c r="Z42" s="38"/>
      <c r="AA42" s="62"/>
      <c r="AB42" s="40" t="s">
        <v>89</v>
      </c>
      <c r="AC42" s="41" t="s">
        <v>89</v>
      </c>
      <c r="AD42" s="42">
        <v>42103.0</v>
      </c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ht="46.5" customHeight="1">
      <c r="A43" s="35">
        <f t="shared" si="3"/>
        <v>40</v>
      </c>
      <c r="B43" s="35" t="s">
        <v>512</v>
      </c>
      <c r="C43" s="35" t="s">
        <v>117</v>
      </c>
      <c r="D43" s="35" t="s">
        <v>513</v>
      </c>
      <c r="E43" s="35" t="s">
        <v>514</v>
      </c>
      <c r="F43" s="35" t="s">
        <v>173</v>
      </c>
      <c r="G43" s="34" t="s">
        <v>76</v>
      </c>
      <c r="H43" s="34" t="s">
        <v>207</v>
      </c>
      <c r="I43" s="45" t="s">
        <v>515</v>
      </c>
      <c r="J43" s="35" t="s">
        <v>516</v>
      </c>
      <c r="K43" s="35" t="s">
        <v>210</v>
      </c>
      <c r="L43" s="46" t="s">
        <v>517</v>
      </c>
      <c r="M43" s="34" t="s">
        <v>212</v>
      </c>
      <c r="N43" s="47" t="s">
        <v>213</v>
      </c>
      <c r="O43" s="38" t="s">
        <v>214</v>
      </c>
      <c r="P43" s="38" t="s">
        <v>215</v>
      </c>
      <c r="Q43" s="38" t="s">
        <v>86</v>
      </c>
      <c r="R43" s="38" t="s">
        <v>76</v>
      </c>
      <c r="S43" s="38" t="s">
        <v>216</v>
      </c>
      <c r="T43" s="44">
        <v>44150.0</v>
      </c>
      <c r="U43" s="44">
        <v>44880.0</v>
      </c>
      <c r="V43" s="37"/>
      <c r="W43" s="38" t="s">
        <v>88</v>
      </c>
      <c r="X43" s="37"/>
      <c r="Y43" s="47" t="s">
        <v>213</v>
      </c>
      <c r="Z43" s="38" t="s">
        <v>518</v>
      </c>
      <c r="AA43" s="37"/>
      <c r="AB43" s="40" t="s">
        <v>89</v>
      </c>
      <c r="AC43" s="41" t="s">
        <v>89</v>
      </c>
      <c r="AD43" s="42">
        <v>43435.0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ht="46.5" customHeight="1">
      <c r="A44" s="35">
        <f t="shared" si="3"/>
        <v>41</v>
      </c>
      <c r="B44" s="34" t="s">
        <v>519</v>
      </c>
      <c r="C44" s="35" t="s">
        <v>89</v>
      </c>
      <c r="D44" s="34" t="s">
        <v>520</v>
      </c>
      <c r="E44" s="34" t="s">
        <v>465</v>
      </c>
      <c r="F44" s="34" t="s">
        <v>173</v>
      </c>
      <c r="G44" s="34" t="s">
        <v>76</v>
      </c>
      <c r="H44" s="34" t="s">
        <v>521</v>
      </c>
      <c r="I44" s="36" t="s">
        <v>522</v>
      </c>
      <c r="J44" s="34" t="s">
        <v>523</v>
      </c>
      <c r="K44" s="34" t="s">
        <v>524</v>
      </c>
      <c r="L44" s="34" t="s">
        <v>525</v>
      </c>
      <c r="M44" s="34" t="s">
        <v>526</v>
      </c>
      <c r="N44" s="47" t="s">
        <v>527</v>
      </c>
      <c r="O44" s="38" t="s">
        <v>528</v>
      </c>
      <c r="P44" s="38" t="s">
        <v>529</v>
      </c>
      <c r="Q44" s="37" t="s">
        <v>86</v>
      </c>
      <c r="R44" s="37" t="s">
        <v>76</v>
      </c>
      <c r="S44" s="38" t="s">
        <v>530</v>
      </c>
      <c r="T44" s="44">
        <v>43969.0</v>
      </c>
      <c r="U44" s="44">
        <v>44334.0</v>
      </c>
      <c r="V44" s="37"/>
      <c r="W44" s="38" t="s">
        <v>88</v>
      </c>
      <c r="X44" s="37"/>
      <c r="Y44" s="38"/>
      <c r="Z44" s="38"/>
      <c r="AA44" s="37"/>
      <c r="AB44" s="55" t="s">
        <v>531</v>
      </c>
      <c r="AC44" s="41" t="s">
        <v>531</v>
      </c>
      <c r="AD44" s="42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ht="46.5" customHeight="1">
      <c r="A45" s="35">
        <f t="shared" si="3"/>
        <v>42</v>
      </c>
      <c r="B45" s="34" t="s">
        <v>532</v>
      </c>
      <c r="C45" s="35" t="s">
        <v>117</v>
      </c>
      <c r="D45" s="34" t="s">
        <v>533</v>
      </c>
      <c r="E45" s="34" t="s">
        <v>172</v>
      </c>
      <c r="F45" s="34" t="s">
        <v>173</v>
      </c>
      <c r="G45" s="34" t="s">
        <v>76</v>
      </c>
      <c r="H45" s="34" t="s">
        <v>121</v>
      </c>
      <c r="I45" s="36" t="s">
        <v>534</v>
      </c>
      <c r="J45" s="48" t="s">
        <v>535</v>
      </c>
      <c r="K45" s="34" t="s">
        <v>124</v>
      </c>
      <c r="L45" s="49" t="s">
        <v>536</v>
      </c>
      <c r="M45" s="34" t="s">
        <v>126</v>
      </c>
      <c r="N45" s="37" t="s">
        <v>127</v>
      </c>
      <c r="O45" s="38" t="s">
        <v>128</v>
      </c>
      <c r="P45" s="38" t="s">
        <v>129</v>
      </c>
      <c r="Q45" s="37" t="s">
        <v>86</v>
      </c>
      <c r="R45" s="37" t="s">
        <v>76</v>
      </c>
      <c r="S45" s="38" t="s">
        <v>130</v>
      </c>
      <c r="T45" s="44">
        <v>43982.0</v>
      </c>
      <c r="U45" s="44">
        <v>44712.0</v>
      </c>
      <c r="V45" s="37"/>
      <c r="W45" s="38" t="s">
        <v>88</v>
      </c>
      <c r="X45" s="37"/>
      <c r="Y45" s="38"/>
      <c r="Z45" s="64" t="s">
        <v>537</v>
      </c>
      <c r="AA45" s="37"/>
      <c r="AB45" s="40" t="s">
        <v>89</v>
      </c>
      <c r="AC45" s="41" t="s">
        <v>89</v>
      </c>
      <c r="AD45" s="42">
        <v>42332.0</v>
      </c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ht="46.5" customHeight="1">
      <c r="A46" s="35">
        <f t="shared" si="3"/>
        <v>43</v>
      </c>
      <c r="B46" s="35" t="s">
        <v>538</v>
      </c>
      <c r="C46" s="35"/>
      <c r="D46" s="35" t="s">
        <v>539</v>
      </c>
      <c r="E46" s="35" t="s">
        <v>540</v>
      </c>
      <c r="F46" s="35" t="s">
        <v>540</v>
      </c>
      <c r="G46" s="35" t="s">
        <v>76</v>
      </c>
      <c r="H46" s="35" t="s">
        <v>541</v>
      </c>
      <c r="I46" s="45" t="s">
        <v>542</v>
      </c>
      <c r="J46" s="35" t="s">
        <v>543</v>
      </c>
      <c r="K46" s="35" t="s">
        <v>544</v>
      </c>
      <c r="L46" s="46" t="s">
        <v>545</v>
      </c>
      <c r="M46" s="35" t="s">
        <v>546</v>
      </c>
      <c r="N46" s="47" t="s">
        <v>547</v>
      </c>
      <c r="O46" s="67">
        <v>43862.0</v>
      </c>
      <c r="P46" s="38" t="s">
        <v>548</v>
      </c>
      <c r="Q46" s="38" t="s">
        <v>549</v>
      </c>
      <c r="R46" s="38" t="s">
        <v>278</v>
      </c>
      <c r="S46" s="38" t="s">
        <v>550</v>
      </c>
      <c r="T46" s="44">
        <v>44109.0</v>
      </c>
      <c r="U46" s="44">
        <v>44839.0</v>
      </c>
      <c r="V46" s="37"/>
      <c r="W46" s="38" t="s">
        <v>88</v>
      </c>
      <c r="X46" s="37"/>
      <c r="Y46" s="38"/>
      <c r="Z46" s="38"/>
      <c r="AA46" s="37"/>
      <c r="AB46" s="40" t="s">
        <v>89</v>
      </c>
      <c r="AC46" s="56" t="s">
        <v>89</v>
      </c>
      <c r="AD46" s="42">
        <v>43154.0</v>
      </c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ht="46.5" customHeight="1">
      <c r="A47" s="35">
        <f t="shared" si="3"/>
        <v>44</v>
      </c>
      <c r="B47" s="35" t="s">
        <v>551</v>
      </c>
      <c r="C47" s="35" t="s">
        <v>89</v>
      </c>
      <c r="D47" s="35" t="s">
        <v>552</v>
      </c>
      <c r="E47" s="35" t="s">
        <v>553</v>
      </c>
      <c r="F47" s="35" t="s">
        <v>554</v>
      </c>
      <c r="G47" s="35" t="s">
        <v>76</v>
      </c>
      <c r="H47" s="35" t="s">
        <v>93</v>
      </c>
      <c r="I47" s="45" t="s">
        <v>555</v>
      </c>
      <c r="J47" s="35" t="s">
        <v>556</v>
      </c>
      <c r="K47" s="35" t="s">
        <v>96</v>
      </c>
      <c r="L47" s="46" t="s">
        <v>557</v>
      </c>
      <c r="M47" s="35" t="s">
        <v>82</v>
      </c>
      <c r="N47" s="47" t="s">
        <v>558</v>
      </c>
      <c r="O47" s="37" t="s">
        <v>99</v>
      </c>
      <c r="P47" s="38" t="s">
        <v>100</v>
      </c>
      <c r="Q47" s="37" t="s">
        <v>86</v>
      </c>
      <c r="R47" s="37" t="s">
        <v>76</v>
      </c>
      <c r="S47" s="38" t="s">
        <v>101</v>
      </c>
      <c r="T47" s="44">
        <v>44069.0</v>
      </c>
      <c r="U47" s="39">
        <v>45131.0</v>
      </c>
      <c r="V47" s="37"/>
      <c r="W47" s="37" t="s">
        <v>88</v>
      </c>
      <c r="X47" s="37"/>
      <c r="Y47" s="38"/>
      <c r="Z47" s="38"/>
      <c r="AA47" s="37"/>
      <c r="AB47" s="40" t="s">
        <v>89</v>
      </c>
      <c r="AC47" s="41" t="s">
        <v>89</v>
      </c>
      <c r="AD47" s="42">
        <v>43028.0</v>
      </c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ht="46.5" customHeight="1">
      <c r="A48" s="35">
        <f t="shared" si="3"/>
        <v>45</v>
      </c>
      <c r="B48" s="34" t="s">
        <v>559</v>
      </c>
      <c r="C48" s="35" t="s">
        <v>89</v>
      </c>
      <c r="D48" s="34" t="s">
        <v>560</v>
      </c>
      <c r="E48" s="34" t="s">
        <v>200</v>
      </c>
      <c r="F48" s="34" t="s">
        <v>421</v>
      </c>
      <c r="G48" s="34" t="s">
        <v>76</v>
      </c>
      <c r="H48" s="34" t="s">
        <v>93</v>
      </c>
      <c r="I48" s="36" t="s">
        <v>561</v>
      </c>
      <c r="J48" s="34" t="s">
        <v>562</v>
      </c>
      <c r="K48" s="34" t="s">
        <v>96</v>
      </c>
      <c r="L48" s="34" t="s">
        <v>291</v>
      </c>
      <c r="M48" s="34" t="s">
        <v>82</v>
      </c>
      <c r="N48" s="37" t="s">
        <v>98</v>
      </c>
      <c r="O48" s="37" t="s">
        <v>99</v>
      </c>
      <c r="P48" s="38" t="s">
        <v>100</v>
      </c>
      <c r="Q48" s="37" t="s">
        <v>86</v>
      </c>
      <c r="R48" s="37" t="s">
        <v>76</v>
      </c>
      <c r="S48" s="38" t="s">
        <v>101</v>
      </c>
      <c r="T48" s="39">
        <v>43306.0</v>
      </c>
      <c r="U48" s="39">
        <v>45131.0</v>
      </c>
      <c r="V48" s="37"/>
      <c r="W48" s="37" t="s">
        <v>88</v>
      </c>
      <c r="X48" s="37"/>
      <c r="Y48" s="38"/>
      <c r="Z48" s="37"/>
      <c r="AA48" s="37"/>
      <c r="AB48" s="40" t="s">
        <v>89</v>
      </c>
      <c r="AC48" s="41" t="s">
        <v>89</v>
      </c>
      <c r="AD48" s="42">
        <v>43803.0</v>
      </c>
      <c r="AE48" s="52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</row>
    <row r="49" ht="46.5" customHeight="1">
      <c r="A49" s="35">
        <f t="shared" si="3"/>
        <v>46</v>
      </c>
      <c r="B49" s="34" t="s">
        <v>563</v>
      </c>
      <c r="C49" s="35" t="s">
        <v>117</v>
      </c>
      <c r="D49" s="34" t="s">
        <v>564</v>
      </c>
      <c r="E49" s="34" t="s">
        <v>320</v>
      </c>
      <c r="F49" s="34" t="s">
        <v>173</v>
      </c>
      <c r="G49" s="34" t="s">
        <v>76</v>
      </c>
      <c r="H49" s="34" t="s">
        <v>207</v>
      </c>
      <c r="I49" s="36" t="s">
        <v>565</v>
      </c>
      <c r="J49" s="34" t="s">
        <v>566</v>
      </c>
      <c r="K49" s="35" t="s">
        <v>210</v>
      </c>
      <c r="L49" s="49" t="s">
        <v>567</v>
      </c>
      <c r="M49" s="34" t="s">
        <v>212</v>
      </c>
      <c r="N49" s="47" t="s">
        <v>213</v>
      </c>
      <c r="O49" s="38" t="s">
        <v>214</v>
      </c>
      <c r="P49" s="38" t="s">
        <v>215</v>
      </c>
      <c r="Q49" s="38" t="s">
        <v>86</v>
      </c>
      <c r="R49" s="38" t="s">
        <v>76</v>
      </c>
      <c r="S49" s="38" t="s">
        <v>216</v>
      </c>
      <c r="T49" s="44">
        <v>44150.0</v>
      </c>
      <c r="U49" s="44">
        <v>44880.0</v>
      </c>
      <c r="V49" s="37"/>
      <c r="W49" s="38" t="s">
        <v>88</v>
      </c>
      <c r="X49" s="37"/>
      <c r="Y49" s="38"/>
      <c r="Z49" s="38"/>
      <c r="AA49" s="37"/>
      <c r="AB49" s="40" t="s">
        <v>89</v>
      </c>
      <c r="AC49" s="41" t="s">
        <v>89</v>
      </c>
      <c r="AD49" s="42">
        <v>42186.0</v>
      </c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ht="46.5" customHeight="1">
      <c r="A50" s="35">
        <f t="shared" si="3"/>
        <v>47</v>
      </c>
      <c r="B50" s="34" t="s">
        <v>568</v>
      </c>
      <c r="C50" s="35" t="s">
        <v>117</v>
      </c>
      <c r="D50" s="34" t="s">
        <v>569</v>
      </c>
      <c r="E50" s="34" t="s">
        <v>570</v>
      </c>
      <c r="F50" s="34" t="s">
        <v>570</v>
      </c>
      <c r="G50" s="34" t="s">
        <v>76</v>
      </c>
      <c r="H50" s="34" t="s">
        <v>541</v>
      </c>
      <c r="I50" s="36" t="s">
        <v>258</v>
      </c>
      <c r="J50" s="34" t="s">
        <v>136</v>
      </c>
      <c r="K50" s="34" t="s">
        <v>571</v>
      </c>
      <c r="L50" s="49" t="s">
        <v>572</v>
      </c>
      <c r="M50" s="34" t="s">
        <v>573</v>
      </c>
      <c r="N50" s="51" t="s">
        <v>574</v>
      </c>
      <c r="O50" s="37" t="s">
        <v>575</v>
      </c>
      <c r="P50" s="37" t="s">
        <v>576</v>
      </c>
      <c r="Q50" s="37" t="s">
        <v>577</v>
      </c>
      <c r="R50" s="37" t="s">
        <v>278</v>
      </c>
      <c r="S50" s="38" t="s">
        <v>578</v>
      </c>
      <c r="T50" s="39">
        <v>43979.0</v>
      </c>
      <c r="U50" s="39">
        <v>44709.0</v>
      </c>
      <c r="V50" s="37"/>
      <c r="W50" s="38" t="s">
        <v>88</v>
      </c>
      <c r="X50" s="37"/>
      <c r="Y50" s="38"/>
      <c r="Z50" s="38"/>
      <c r="AA50" s="37"/>
      <c r="AB50" s="40" t="s">
        <v>89</v>
      </c>
      <c r="AC50" s="41" t="s">
        <v>89</v>
      </c>
      <c r="AD50" s="42">
        <v>43306.0</v>
      </c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</row>
    <row r="51" ht="46.5" customHeight="1">
      <c r="A51" s="35">
        <f t="shared" si="3"/>
        <v>48</v>
      </c>
      <c r="B51" s="34" t="s">
        <v>579</v>
      </c>
      <c r="C51" s="35" t="s">
        <v>117</v>
      </c>
      <c r="D51" s="34" t="s">
        <v>580</v>
      </c>
      <c r="E51" s="34" t="s">
        <v>490</v>
      </c>
      <c r="F51" s="34" t="s">
        <v>581</v>
      </c>
      <c r="G51" s="34" t="s">
        <v>76</v>
      </c>
      <c r="H51" s="34" t="s">
        <v>257</v>
      </c>
      <c r="I51" s="36" t="s">
        <v>582</v>
      </c>
      <c r="J51" s="34" t="s">
        <v>583</v>
      </c>
      <c r="K51" s="34" t="s">
        <v>392</v>
      </c>
      <c r="L51" s="49" t="s">
        <v>584</v>
      </c>
      <c r="M51" s="34" t="s">
        <v>261</v>
      </c>
      <c r="N51" s="37" t="s">
        <v>262</v>
      </c>
      <c r="O51" s="37" t="s">
        <v>263</v>
      </c>
      <c r="P51" s="37" t="s">
        <v>264</v>
      </c>
      <c r="Q51" s="37" t="s">
        <v>86</v>
      </c>
      <c r="R51" s="37" t="s">
        <v>76</v>
      </c>
      <c r="S51" s="37" t="s">
        <v>265</v>
      </c>
      <c r="T51" s="39">
        <v>43864.0</v>
      </c>
      <c r="U51" s="39">
        <v>44594.0</v>
      </c>
      <c r="V51" s="37"/>
      <c r="W51" s="38" t="s">
        <v>88</v>
      </c>
      <c r="X51" s="37"/>
      <c r="Y51" s="38"/>
      <c r="Z51" s="37"/>
      <c r="AA51" s="37"/>
      <c r="AB51" s="40" t="s">
        <v>89</v>
      </c>
      <c r="AC51" s="41" t="s">
        <v>89</v>
      </c>
      <c r="AD51" s="42">
        <v>43140.0</v>
      </c>
      <c r="AE51" s="5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ht="46.5" customHeight="1">
      <c r="A52" s="35">
        <f t="shared" si="3"/>
        <v>49</v>
      </c>
      <c r="B52" s="34" t="s">
        <v>597</v>
      </c>
      <c r="C52" s="35" t="s">
        <v>117</v>
      </c>
      <c r="D52" s="34" t="s">
        <v>598</v>
      </c>
      <c r="E52" s="34" t="s">
        <v>599</v>
      </c>
      <c r="F52" s="34" t="s">
        <v>120</v>
      </c>
      <c r="G52" s="34" t="s">
        <v>76</v>
      </c>
      <c r="H52" s="34" t="s">
        <v>600</v>
      </c>
      <c r="I52" s="36" t="s">
        <v>601</v>
      </c>
      <c r="J52" s="34" t="s">
        <v>602</v>
      </c>
      <c r="K52" s="34" t="s">
        <v>150</v>
      </c>
      <c r="L52" s="49" t="s">
        <v>603</v>
      </c>
      <c r="M52" s="34" t="s">
        <v>604</v>
      </c>
      <c r="N52" s="37" t="s">
        <v>605</v>
      </c>
      <c r="O52" s="38" t="s">
        <v>606</v>
      </c>
      <c r="P52" s="38" t="s">
        <v>607</v>
      </c>
      <c r="Q52" s="38" t="s">
        <v>86</v>
      </c>
      <c r="R52" s="38" t="s">
        <v>76</v>
      </c>
      <c r="S52" s="38" t="s">
        <v>608</v>
      </c>
      <c r="T52" s="44">
        <v>43955.0</v>
      </c>
      <c r="U52" s="44">
        <v>44320.0</v>
      </c>
      <c r="V52" s="38" t="s">
        <v>609</v>
      </c>
      <c r="W52" s="38" t="s">
        <v>88</v>
      </c>
      <c r="X52" s="37"/>
      <c r="Y52" s="38"/>
      <c r="Z52" s="38" t="s">
        <v>610</v>
      </c>
      <c r="AA52" s="37"/>
      <c r="AB52" s="40" t="s">
        <v>89</v>
      </c>
      <c r="AC52" s="41" t="s">
        <v>89</v>
      </c>
      <c r="AD52" s="42">
        <v>42332.0</v>
      </c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ht="46.5" customHeight="1">
      <c r="A53" s="35">
        <f t="shared" si="3"/>
        <v>50</v>
      </c>
      <c r="B53" s="34" t="s">
        <v>611</v>
      </c>
      <c r="C53" s="35" t="s">
        <v>117</v>
      </c>
      <c r="D53" s="34" t="s">
        <v>612</v>
      </c>
      <c r="E53" s="34" t="s">
        <v>613</v>
      </c>
      <c r="F53" s="34" t="s">
        <v>147</v>
      </c>
      <c r="G53" s="34" t="s">
        <v>76</v>
      </c>
      <c r="H53" s="34" t="s">
        <v>269</v>
      </c>
      <c r="I53" s="36" t="s">
        <v>614</v>
      </c>
      <c r="J53" s="34" t="s">
        <v>136</v>
      </c>
      <c r="K53" s="34" t="s">
        <v>271</v>
      </c>
      <c r="L53" s="49" t="s">
        <v>615</v>
      </c>
      <c r="M53" s="34" t="s">
        <v>273</v>
      </c>
      <c r="N53" s="37" t="s">
        <v>274</v>
      </c>
      <c r="O53" s="38" t="s">
        <v>275</v>
      </c>
      <c r="P53" s="38" t="s">
        <v>276</v>
      </c>
      <c r="Q53" s="38" t="s">
        <v>277</v>
      </c>
      <c r="R53" s="37" t="s">
        <v>278</v>
      </c>
      <c r="S53" s="38" t="s">
        <v>279</v>
      </c>
      <c r="T53" s="44">
        <v>43917.0</v>
      </c>
      <c r="U53" s="44">
        <v>44282.0</v>
      </c>
      <c r="V53" s="37"/>
      <c r="W53" s="38" t="s">
        <v>88</v>
      </c>
      <c r="X53" s="37"/>
      <c r="Y53" s="47" t="s">
        <v>280</v>
      </c>
      <c r="Z53" s="38" t="s">
        <v>243</v>
      </c>
      <c r="AA53" s="37"/>
      <c r="AB53" s="40" t="s">
        <v>89</v>
      </c>
      <c r="AC53" s="41" t="s">
        <v>89</v>
      </c>
      <c r="AD53" s="42">
        <v>43025.0</v>
      </c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ht="46.5" customHeight="1">
      <c r="A54" s="35">
        <f t="shared" si="3"/>
        <v>51</v>
      </c>
      <c r="B54" s="34" t="s">
        <v>616</v>
      </c>
      <c r="C54" s="35" t="s">
        <v>117</v>
      </c>
      <c r="D54" s="35" t="s">
        <v>617</v>
      </c>
      <c r="E54" s="34" t="s">
        <v>200</v>
      </c>
      <c r="F54" s="34" t="s">
        <v>421</v>
      </c>
      <c r="G54" s="34" t="s">
        <v>76</v>
      </c>
      <c r="H54" s="34" t="s">
        <v>93</v>
      </c>
      <c r="I54" s="36" t="s">
        <v>258</v>
      </c>
      <c r="J54" s="34" t="s">
        <v>136</v>
      </c>
      <c r="K54" s="34" t="s">
        <v>96</v>
      </c>
      <c r="L54" s="34" t="s">
        <v>291</v>
      </c>
      <c r="M54" s="34" t="s">
        <v>82</v>
      </c>
      <c r="N54" s="37" t="s">
        <v>98</v>
      </c>
      <c r="O54" s="37" t="s">
        <v>99</v>
      </c>
      <c r="P54" s="38" t="s">
        <v>100</v>
      </c>
      <c r="Q54" s="37" t="s">
        <v>86</v>
      </c>
      <c r="R54" s="37" t="s">
        <v>76</v>
      </c>
      <c r="S54" s="38" t="s">
        <v>101</v>
      </c>
      <c r="T54" s="39">
        <v>43306.0</v>
      </c>
      <c r="U54" s="39">
        <v>45131.0</v>
      </c>
      <c r="V54" s="37"/>
      <c r="W54" s="37" t="s">
        <v>88</v>
      </c>
      <c r="X54" s="37"/>
      <c r="Y54" s="38"/>
      <c r="Z54" s="38" t="s">
        <v>618</v>
      </c>
      <c r="AA54" s="37"/>
      <c r="AB54" s="40" t="s">
        <v>89</v>
      </c>
      <c r="AC54" s="41" t="s">
        <v>89</v>
      </c>
      <c r="AD54" s="42">
        <v>43507.0</v>
      </c>
      <c r="AE54" s="52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ht="46.5" customHeight="1">
      <c r="A55" s="35">
        <f t="shared" si="3"/>
        <v>52</v>
      </c>
      <c r="B55" s="34" t="s">
        <v>619</v>
      </c>
      <c r="C55" s="35" t="s">
        <v>89</v>
      </c>
      <c r="D55" s="34" t="s">
        <v>620</v>
      </c>
      <c r="E55" s="34" t="s">
        <v>172</v>
      </c>
      <c r="F55" s="34" t="s">
        <v>343</v>
      </c>
      <c r="G55" s="34" t="s">
        <v>76</v>
      </c>
      <c r="H55" s="34" t="s">
        <v>621</v>
      </c>
      <c r="I55" s="36" t="s">
        <v>622</v>
      </c>
      <c r="J55" s="34" t="s">
        <v>623</v>
      </c>
      <c r="K55" s="34" t="s">
        <v>624</v>
      </c>
      <c r="L55" s="49" t="s">
        <v>625</v>
      </c>
      <c r="M55" s="34" t="s">
        <v>626</v>
      </c>
      <c r="N55" s="47" t="s">
        <v>627</v>
      </c>
      <c r="O55" s="38" t="s">
        <v>628</v>
      </c>
      <c r="P55" s="38" t="s">
        <v>629</v>
      </c>
      <c r="Q55" s="38" t="s">
        <v>86</v>
      </c>
      <c r="R55" s="38" t="s">
        <v>76</v>
      </c>
      <c r="S55" s="38" t="s">
        <v>630</v>
      </c>
      <c r="T55" s="44">
        <v>43876.0</v>
      </c>
      <c r="U55" s="44">
        <v>44607.0</v>
      </c>
      <c r="V55" s="37"/>
      <c r="W55" s="38" t="s">
        <v>88</v>
      </c>
      <c r="X55" s="37"/>
      <c r="Y55" s="38"/>
      <c r="Z55" s="37"/>
      <c r="AA55" s="37"/>
      <c r="AB55" s="40" t="s">
        <v>89</v>
      </c>
      <c r="AC55" s="41" t="s">
        <v>89</v>
      </c>
      <c r="AD55" s="42">
        <v>43294.0</v>
      </c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ht="46.5" customHeight="1">
      <c r="A56" s="35">
        <f t="shared" si="3"/>
        <v>53</v>
      </c>
      <c r="B56" s="35" t="s">
        <v>157</v>
      </c>
      <c r="C56" s="35"/>
      <c r="D56" s="35" t="s">
        <v>631</v>
      </c>
      <c r="E56" s="35" t="s">
        <v>105</v>
      </c>
      <c r="F56" s="35" t="s">
        <v>105</v>
      </c>
      <c r="G56" s="35" t="s">
        <v>76</v>
      </c>
      <c r="H56" s="35" t="s">
        <v>428</v>
      </c>
      <c r="I56" s="45" t="s">
        <v>632</v>
      </c>
      <c r="J56" s="35" t="s">
        <v>633</v>
      </c>
      <c r="K56" s="34" t="s">
        <v>634</v>
      </c>
      <c r="L56" s="46" t="s">
        <v>635</v>
      </c>
      <c r="M56" s="34" t="s">
        <v>432</v>
      </c>
      <c r="N56" s="47" t="s">
        <v>636</v>
      </c>
      <c r="O56" s="38" t="s">
        <v>637</v>
      </c>
      <c r="P56" s="38" t="s">
        <v>638</v>
      </c>
      <c r="Q56" s="37" t="s">
        <v>86</v>
      </c>
      <c r="R56" s="37" t="s">
        <v>76</v>
      </c>
      <c r="S56" s="38" t="s">
        <v>436</v>
      </c>
      <c r="T56" s="44">
        <v>44175.0</v>
      </c>
      <c r="U56" s="44">
        <v>44829.0</v>
      </c>
      <c r="V56" s="37"/>
      <c r="W56" s="38" t="s">
        <v>88</v>
      </c>
      <c r="X56" s="37"/>
      <c r="Y56" s="38"/>
      <c r="Z56" s="38"/>
      <c r="AA56" s="37"/>
      <c r="AB56" s="40"/>
      <c r="AC56" s="41"/>
      <c r="AD56" s="42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ht="46.5" customHeight="1">
      <c r="A57" s="35">
        <f t="shared" si="3"/>
        <v>54</v>
      </c>
      <c r="B57" s="34" t="s">
        <v>639</v>
      </c>
      <c r="C57" s="35" t="s">
        <v>89</v>
      </c>
      <c r="D57" s="34" t="s">
        <v>640</v>
      </c>
      <c r="E57" s="34" t="s">
        <v>220</v>
      </c>
      <c r="F57" s="34" t="s">
        <v>173</v>
      </c>
      <c r="G57" s="34" t="s">
        <v>76</v>
      </c>
      <c r="H57" s="34" t="s">
        <v>641</v>
      </c>
      <c r="I57" s="36" t="s">
        <v>642</v>
      </c>
      <c r="J57" s="34" t="s">
        <v>643</v>
      </c>
      <c r="K57" s="34" t="s">
        <v>644</v>
      </c>
      <c r="L57" s="49" t="s">
        <v>645</v>
      </c>
      <c r="M57" s="34" t="s">
        <v>646</v>
      </c>
      <c r="N57" s="47" t="s">
        <v>647</v>
      </c>
      <c r="O57" s="38" t="s">
        <v>648</v>
      </c>
      <c r="P57" s="38" t="s">
        <v>649</v>
      </c>
      <c r="Q57" s="37" t="s">
        <v>86</v>
      </c>
      <c r="R57" s="37" t="s">
        <v>76</v>
      </c>
      <c r="S57" s="38" t="s">
        <v>650</v>
      </c>
      <c r="T57" s="44">
        <v>44015.0</v>
      </c>
      <c r="U57" s="44">
        <v>44745.0</v>
      </c>
      <c r="V57" s="37"/>
      <c r="W57" s="38" t="s">
        <v>88</v>
      </c>
      <c r="X57" s="37"/>
      <c r="Y57" s="38"/>
      <c r="Z57" s="38"/>
      <c r="AA57" s="37"/>
      <c r="AB57" s="40" t="s">
        <v>89</v>
      </c>
      <c r="AC57" s="41" t="s">
        <v>89</v>
      </c>
      <c r="AD57" s="42">
        <v>43511.0</v>
      </c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ht="46.5" customHeight="1">
      <c r="A58" s="35">
        <f t="shared" si="3"/>
        <v>55</v>
      </c>
      <c r="B58" s="34" t="s">
        <v>651</v>
      </c>
      <c r="C58" s="35" t="s">
        <v>117</v>
      </c>
      <c r="D58" s="34" t="s">
        <v>652</v>
      </c>
      <c r="E58" s="34" t="s">
        <v>613</v>
      </c>
      <c r="F58" s="34" t="s">
        <v>147</v>
      </c>
      <c r="G58" s="34" t="s">
        <v>76</v>
      </c>
      <c r="H58" s="34" t="s">
        <v>653</v>
      </c>
      <c r="I58" s="36" t="s">
        <v>654</v>
      </c>
      <c r="J58" s="34" t="s">
        <v>655</v>
      </c>
      <c r="K58" s="34" t="s">
        <v>656</v>
      </c>
      <c r="L58" s="34" t="s">
        <v>657</v>
      </c>
      <c r="M58" s="34" t="s">
        <v>658</v>
      </c>
      <c r="N58" s="37" t="s">
        <v>659</v>
      </c>
      <c r="O58" s="37" t="s">
        <v>660</v>
      </c>
      <c r="P58" s="38" t="s">
        <v>661</v>
      </c>
      <c r="Q58" s="37" t="s">
        <v>86</v>
      </c>
      <c r="R58" s="37" t="s">
        <v>76</v>
      </c>
      <c r="S58" s="37" t="s">
        <v>662</v>
      </c>
      <c r="T58" s="39">
        <v>43903.0</v>
      </c>
      <c r="U58" s="39">
        <v>44632.0</v>
      </c>
      <c r="V58" s="37"/>
      <c r="W58" s="38" t="s">
        <v>88</v>
      </c>
      <c r="X58" s="37"/>
      <c r="Y58" s="38"/>
      <c r="Z58" s="37"/>
      <c r="AA58" s="37"/>
      <c r="AB58" s="55"/>
      <c r="AC58" s="41"/>
      <c r="AD58" s="42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ht="46.5" customHeight="1">
      <c r="A59" s="35">
        <f t="shared" si="3"/>
        <v>56</v>
      </c>
      <c r="B59" s="34" t="s">
        <v>663</v>
      </c>
      <c r="C59" s="35" t="s">
        <v>117</v>
      </c>
      <c r="D59" s="34" t="s">
        <v>664</v>
      </c>
      <c r="E59" s="34" t="s">
        <v>599</v>
      </c>
      <c r="F59" s="34" t="s">
        <v>120</v>
      </c>
      <c r="G59" s="34" t="s">
        <v>76</v>
      </c>
      <c r="H59" s="34" t="s">
        <v>148</v>
      </c>
      <c r="I59" s="36" t="s">
        <v>665</v>
      </c>
      <c r="J59" s="34" t="s">
        <v>136</v>
      </c>
      <c r="K59" s="34" t="s">
        <v>150</v>
      </c>
      <c r="L59" s="49" t="s">
        <v>666</v>
      </c>
      <c r="M59" s="34" t="s">
        <v>152</v>
      </c>
      <c r="N59" s="51" t="s">
        <v>153</v>
      </c>
      <c r="O59" s="37" t="s">
        <v>154</v>
      </c>
      <c r="P59" s="38" t="s">
        <v>155</v>
      </c>
      <c r="Q59" s="37" t="s">
        <v>86</v>
      </c>
      <c r="R59" s="37" t="s">
        <v>76</v>
      </c>
      <c r="S59" s="38" t="s">
        <v>156</v>
      </c>
      <c r="T59" s="39">
        <v>43965.0</v>
      </c>
      <c r="U59" s="39">
        <v>44330.0</v>
      </c>
      <c r="V59" s="37"/>
      <c r="W59" s="38" t="s">
        <v>88</v>
      </c>
      <c r="X59" s="37"/>
      <c r="Y59" s="38"/>
      <c r="Z59" s="38"/>
      <c r="AA59" s="37"/>
      <c r="AB59" s="40" t="s">
        <v>89</v>
      </c>
      <c r="AC59" s="41" t="s">
        <v>89</v>
      </c>
      <c r="AD59" s="42">
        <v>43087.0</v>
      </c>
      <c r="AE59" s="52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</row>
    <row r="60" ht="46.5" customHeight="1">
      <c r="A60" s="35">
        <f t="shared" si="3"/>
        <v>57</v>
      </c>
      <c r="B60" s="34" t="s">
        <v>667</v>
      </c>
      <c r="C60" s="35" t="s">
        <v>89</v>
      </c>
      <c r="D60" s="34" t="s">
        <v>668</v>
      </c>
      <c r="E60" s="34" t="s">
        <v>119</v>
      </c>
      <c r="F60" s="34" t="s">
        <v>120</v>
      </c>
      <c r="G60" s="34" t="s">
        <v>76</v>
      </c>
      <c r="H60" s="34" t="s">
        <v>321</v>
      </c>
      <c r="I60" s="36" t="s">
        <v>669</v>
      </c>
      <c r="J60" s="34" t="s">
        <v>670</v>
      </c>
      <c r="K60" s="34" t="s">
        <v>324</v>
      </c>
      <c r="L60" s="49" t="s">
        <v>671</v>
      </c>
      <c r="M60" s="34" t="s">
        <v>326</v>
      </c>
      <c r="N60" s="47" t="s">
        <v>327</v>
      </c>
      <c r="O60" s="38" t="s">
        <v>328</v>
      </c>
      <c r="P60" s="38" t="s">
        <v>329</v>
      </c>
      <c r="Q60" s="37" t="s">
        <v>86</v>
      </c>
      <c r="R60" s="37" t="s">
        <v>76</v>
      </c>
      <c r="S60" s="38" t="s">
        <v>330</v>
      </c>
      <c r="T60" s="44">
        <v>44053.0</v>
      </c>
      <c r="U60" s="44">
        <v>44783.0</v>
      </c>
      <c r="V60" s="37"/>
      <c r="W60" s="38" t="s">
        <v>88</v>
      </c>
      <c r="X60" s="37"/>
      <c r="Y60" s="38"/>
      <c r="Z60" s="38"/>
      <c r="AA60" s="37"/>
      <c r="AB60" s="40" t="s">
        <v>89</v>
      </c>
      <c r="AC60" s="41" t="s">
        <v>89</v>
      </c>
      <c r="AD60" s="42">
        <v>43140.0</v>
      </c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</row>
    <row r="61" ht="46.5" customHeight="1">
      <c r="A61" s="35">
        <f t="shared" si="3"/>
        <v>58</v>
      </c>
      <c r="B61" s="34" t="s">
        <v>683</v>
      </c>
      <c r="C61" s="35" t="s">
        <v>89</v>
      </c>
      <c r="D61" s="34" t="s">
        <v>684</v>
      </c>
      <c r="E61" s="34" t="s">
        <v>220</v>
      </c>
      <c r="F61" s="34" t="s">
        <v>343</v>
      </c>
      <c r="G61" s="34" t="s">
        <v>76</v>
      </c>
      <c r="H61" s="34" t="s">
        <v>685</v>
      </c>
      <c r="I61" s="36" t="s">
        <v>686</v>
      </c>
      <c r="J61" s="34" t="s">
        <v>687</v>
      </c>
      <c r="K61" s="34" t="s">
        <v>688</v>
      </c>
      <c r="L61" s="34" t="s">
        <v>689</v>
      </c>
      <c r="M61" s="34" t="s">
        <v>690</v>
      </c>
      <c r="N61" s="51" t="s">
        <v>691</v>
      </c>
      <c r="O61" s="37" t="s">
        <v>692</v>
      </c>
      <c r="P61" s="37" t="s">
        <v>693</v>
      </c>
      <c r="Q61" s="37" t="s">
        <v>694</v>
      </c>
      <c r="R61" s="37" t="s">
        <v>278</v>
      </c>
      <c r="S61" s="37" t="s">
        <v>695</v>
      </c>
      <c r="T61" s="39">
        <v>43965.0</v>
      </c>
      <c r="U61" s="39">
        <v>44695.0</v>
      </c>
      <c r="V61" s="37"/>
      <c r="W61" s="38" t="s">
        <v>88</v>
      </c>
      <c r="X61" s="37"/>
      <c r="Y61" s="38"/>
      <c r="Z61" s="68"/>
      <c r="AA61" s="62"/>
      <c r="AB61" s="40" t="s">
        <v>89</v>
      </c>
      <c r="AC61" s="41" t="s">
        <v>89</v>
      </c>
      <c r="AD61" s="42">
        <v>41988.0</v>
      </c>
      <c r="AE61" s="52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ht="46.5" customHeight="1">
      <c r="A62" s="35">
        <f t="shared" si="3"/>
        <v>59</v>
      </c>
      <c r="B62" s="34" t="s">
        <v>696</v>
      </c>
      <c r="C62" s="35" t="s">
        <v>117</v>
      </c>
      <c r="D62" s="34" t="s">
        <v>697</v>
      </c>
      <c r="E62" s="34" t="s">
        <v>105</v>
      </c>
      <c r="F62" s="34" t="s">
        <v>105</v>
      </c>
      <c r="G62" s="34" t="s">
        <v>76</v>
      </c>
      <c r="H62" s="34" t="s">
        <v>379</v>
      </c>
      <c r="I62" s="36" t="s">
        <v>258</v>
      </c>
      <c r="J62" s="34" t="s">
        <v>136</v>
      </c>
      <c r="K62" s="34" t="s">
        <v>381</v>
      </c>
      <c r="L62" s="49" t="s">
        <v>698</v>
      </c>
      <c r="M62" s="34" t="s">
        <v>383</v>
      </c>
      <c r="N62" s="37" t="s">
        <v>384</v>
      </c>
      <c r="O62" s="38" t="s">
        <v>385</v>
      </c>
      <c r="P62" s="38" t="s">
        <v>699</v>
      </c>
      <c r="Q62" s="38" t="s">
        <v>387</v>
      </c>
      <c r="R62" s="37" t="s">
        <v>278</v>
      </c>
      <c r="S62" s="38" t="s">
        <v>388</v>
      </c>
      <c r="T62" s="44">
        <v>43943.0</v>
      </c>
      <c r="U62" s="44">
        <v>44674.0</v>
      </c>
      <c r="V62" s="37"/>
      <c r="W62" s="38" t="s">
        <v>88</v>
      </c>
      <c r="X62" s="37"/>
      <c r="Y62" s="38"/>
      <c r="Z62" s="38"/>
      <c r="AA62" s="37"/>
      <c r="AB62" s="40" t="s">
        <v>89</v>
      </c>
      <c r="AC62" s="41" t="s">
        <v>89</v>
      </c>
      <c r="AD62" s="42">
        <v>42217.0</v>
      </c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ht="46.5" customHeight="1">
      <c r="A63" s="35">
        <f t="shared" si="3"/>
        <v>60</v>
      </c>
      <c r="B63" s="34" t="s">
        <v>700</v>
      </c>
      <c r="C63" s="35" t="s">
        <v>89</v>
      </c>
      <c r="D63" s="34" t="s">
        <v>701</v>
      </c>
      <c r="E63" s="34" t="s">
        <v>702</v>
      </c>
      <c r="F63" s="34" t="s">
        <v>220</v>
      </c>
      <c r="G63" s="34" t="s">
        <v>76</v>
      </c>
      <c r="H63" s="34" t="s">
        <v>703</v>
      </c>
      <c r="I63" s="36" t="s">
        <v>704</v>
      </c>
      <c r="J63" s="34" t="s">
        <v>136</v>
      </c>
      <c r="K63" s="34" t="s">
        <v>705</v>
      </c>
      <c r="L63" s="49" t="s">
        <v>706</v>
      </c>
      <c r="M63" s="34" t="s">
        <v>707</v>
      </c>
      <c r="N63" s="47" t="s">
        <v>708</v>
      </c>
      <c r="O63" s="38" t="s">
        <v>709</v>
      </c>
      <c r="P63" s="38" t="s">
        <v>710</v>
      </c>
      <c r="Q63" s="37" t="s">
        <v>86</v>
      </c>
      <c r="R63" s="37" t="s">
        <v>76</v>
      </c>
      <c r="S63" s="38" t="s">
        <v>711</v>
      </c>
      <c r="T63" s="44">
        <v>44010.0</v>
      </c>
      <c r="U63" s="38" t="s">
        <v>712</v>
      </c>
      <c r="V63" s="37"/>
      <c r="W63" s="38" t="s">
        <v>88</v>
      </c>
      <c r="X63" s="37"/>
      <c r="Y63" s="37"/>
      <c r="Z63" s="38"/>
      <c r="AA63" s="62"/>
      <c r="AB63" s="40" t="s">
        <v>89</v>
      </c>
      <c r="AC63" s="41" t="s">
        <v>89</v>
      </c>
      <c r="AD63" s="42">
        <v>41691.0</v>
      </c>
      <c r="AE63" s="52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ht="46.5" customHeight="1">
      <c r="A64" s="35">
        <f t="shared" si="3"/>
        <v>61</v>
      </c>
      <c r="B64" s="34" t="s">
        <v>713</v>
      </c>
      <c r="C64" s="35" t="s">
        <v>89</v>
      </c>
      <c r="D64" s="34" t="s">
        <v>714</v>
      </c>
      <c r="E64" s="34" t="s">
        <v>220</v>
      </c>
      <c r="F64" s="34" t="s">
        <v>173</v>
      </c>
      <c r="G64" s="34" t="s">
        <v>76</v>
      </c>
      <c r="H64" s="34" t="s">
        <v>246</v>
      </c>
      <c r="I64" s="36" t="s">
        <v>715</v>
      </c>
      <c r="J64" s="34" t="s">
        <v>716</v>
      </c>
      <c r="K64" s="34" t="s">
        <v>248</v>
      </c>
      <c r="L64" s="49" t="s">
        <v>717</v>
      </c>
      <c r="M64" s="34" t="s">
        <v>250</v>
      </c>
      <c r="N64" s="47" t="s">
        <v>251</v>
      </c>
      <c r="O64" s="38" t="s">
        <v>252</v>
      </c>
      <c r="P64" s="38" t="s">
        <v>253</v>
      </c>
      <c r="Q64" s="37" t="s">
        <v>86</v>
      </c>
      <c r="R64" s="37" t="s">
        <v>76</v>
      </c>
      <c r="S64" s="38" t="s">
        <v>254</v>
      </c>
      <c r="T64" s="44">
        <v>44169.0</v>
      </c>
      <c r="U64" s="44">
        <v>44899.0</v>
      </c>
      <c r="V64" s="37"/>
      <c r="W64" s="38" t="s">
        <v>88</v>
      </c>
      <c r="X64" s="37"/>
      <c r="Y64" s="38"/>
      <c r="Z64" s="38"/>
      <c r="AA64" s="37"/>
      <c r="AB64" s="40" t="s">
        <v>89</v>
      </c>
      <c r="AC64" s="56" t="s">
        <v>89</v>
      </c>
      <c r="AD64" s="42">
        <v>43497.0</v>
      </c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</row>
    <row r="65" ht="46.5" customHeight="1">
      <c r="A65" s="35">
        <f t="shared" si="3"/>
        <v>62</v>
      </c>
      <c r="B65" s="34" t="s">
        <v>718</v>
      </c>
      <c r="C65" s="35" t="s">
        <v>89</v>
      </c>
      <c r="D65" s="34" t="s">
        <v>719</v>
      </c>
      <c r="E65" s="34" t="s">
        <v>720</v>
      </c>
      <c r="F65" s="34" t="s">
        <v>173</v>
      </c>
      <c r="G65" s="34" t="s">
        <v>76</v>
      </c>
      <c r="H65" s="34" t="s">
        <v>321</v>
      </c>
      <c r="I65" s="36" t="s">
        <v>721</v>
      </c>
      <c r="J65" s="34" t="s">
        <v>722</v>
      </c>
      <c r="K65" s="34" t="s">
        <v>324</v>
      </c>
      <c r="L65" s="49" t="s">
        <v>723</v>
      </c>
      <c r="M65" s="34" t="s">
        <v>326</v>
      </c>
      <c r="N65" s="47" t="s">
        <v>327</v>
      </c>
      <c r="O65" s="38" t="s">
        <v>328</v>
      </c>
      <c r="P65" s="38" t="s">
        <v>329</v>
      </c>
      <c r="Q65" s="37" t="s">
        <v>86</v>
      </c>
      <c r="R65" s="37" t="s">
        <v>76</v>
      </c>
      <c r="S65" s="38" t="s">
        <v>330</v>
      </c>
      <c r="T65" s="44">
        <v>44053.0</v>
      </c>
      <c r="U65" s="44">
        <v>44783.0</v>
      </c>
      <c r="V65" s="37"/>
      <c r="W65" s="38" t="s">
        <v>88</v>
      </c>
      <c r="X65" s="37"/>
      <c r="Y65" s="38"/>
      <c r="Z65" s="38"/>
      <c r="AA65" s="37"/>
      <c r="AB65" s="40" t="s">
        <v>89</v>
      </c>
      <c r="AC65" s="56" t="s">
        <v>89</v>
      </c>
      <c r="AD65" s="42">
        <v>43313.0</v>
      </c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</row>
    <row r="66" ht="46.5" customHeight="1">
      <c r="A66" s="35">
        <f t="shared" si="3"/>
        <v>63</v>
      </c>
      <c r="B66" s="34" t="s">
        <v>724</v>
      </c>
      <c r="C66" s="35" t="s">
        <v>72</v>
      </c>
      <c r="D66" s="34" t="s">
        <v>725</v>
      </c>
      <c r="E66" s="34" t="s">
        <v>726</v>
      </c>
      <c r="F66" s="34" t="s">
        <v>120</v>
      </c>
      <c r="G66" s="34" t="s">
        <v>76</v>
      </c>
      <c r="H66" s="34" t="s">
        <v>446</v>
      </c>
      <c r="I66" s="36" t="s">
        <v>727</v>
      </c>
      <c r="J66" s="34" t="s">
        <v>136</v>
      </c>
      <c r="K66" s="34" t="s">
        <v>448</v>
      </c>
      <c r="L66" s="49" t="s">
        <v>728</v>
      </c>
      <c r="M66" s="34" t="s">
        <v>450</v>
      </c>
      <c r="N66" s="47" t="s">
        <v>451</v>
      </c>
      <c r="O66" s="38" t="s">
        <v>452</v>
      </c>
      <c r="P66" s="38" t="s">
        <v>453</v>
      </c>
      <c r="Q66" s="37" t="s">
        <v>86</v>
      </c>
      <c r="R66" s="37" t="s">
        <v>76</v>
      </c>
      <c r="S66" s="38" t="s">
        <v>454</v>
      </c>
      <c r="T66" s="44">
        <v>44177.0</v>
      </c>
      <c r="U66" s="44">
        <v>44907.0</v>
      </c>
      <c r="V66" s="37"/>
      <c r="W66" s="38" t="s">
        <v>88</v>
      </c>
      <c r="X66" s="37"/>
      <c r="Y66" s="38"/>
      <c r="Z66" s="38"/>
      <c r="AA66" s="37"/>
      <c r="AB66" s="40" t="s">
        <v>89</v>
      </c>
      <c r="AC66" s="56" t="s">
        <v>89</v>
      </c>
      <c r="AD66" s="42">
        <v>43049.0</v>
      </c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ht="46.5" customHeight="1">
      <c r="A67" s="35" t="s">
        <v>157</v>
      </c>
      <c r="B67" s="34" t="s">
        <v>729</v>
      </c>
      <c r="C67" s="35" t="s">
        <v>117</v>
      </c>
      <c r="D67" s="34" t="s">
        <v>730</v>
      </c>
      <c r="E67" s="34" t="s">
        <v>396</v>
      </c>
      <c r="F67" s="34" t="s">
        <v>173</v>
      </c>
      <c r="G67" s="34" t="s">
        <v>76</v>
      </c>
      <c r="H67" s="34" t="s">
        <v>397</v>
      </c>
      <c r="I67" s="36" t="s">
        <v>731</v>
      </c>
      <c r="J67" s="34" t="s">
        <v>732</v>
      </c>
      <c r="K67" s="34" t="s">
        <v>400</v>
      </c>
      <c r="L67" s="49" t="s">
        <v>733</v>
      </c>
      <c r="M67" s="34" t="s">
        <v>402</v>
      </c>
      <c r="N67" s="47" t="s">
        <v>403</v>
      </c>
      <c r="O67" s="38" t="s">
        <v>404</v>
      </c>
      <c r="P67" s="38" t="s">
        <v>405</v>
      </c>
      <c r="Q67" s="37" t="s">
        <v>86</v>
      </c>
      <c r="R67" s="37" t="s">
        <v>76</v>
      </c>
      <c r="S67" s="38" t="s">
        <v>406</v>
      </c>
      <c r="T67" s="44">
        <v>43876.0</v>
      </c>
      <c r="U67" s="44">
        <v>44242.0</v>
      </c>
      <c r="V67" s="37"/>
      <c r="W67" s="38" t="s">
        <v>88</v>
      </c>
      <c r="X67" s="37"/>
      <c r="Y67" s="64">
        <v>2.021000179E9</v>
      </c>
      <c r="Z67" s="38" t="s">
        <v>1018</v>
      </c>
      <c r="AA67" s="37"/>
      <c r="AB67" s="40" t="s">
        <v>89</v>
      </c>
      <c r="AC67" s="56" t="s">
        <v>89</v>
      </c>
      <c r="AD67" s="42">
        <v>43313.0</v>
      </c>
      <c r="AE67" s="52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ht="46.5" customHeight="1">
      <c r="A68" s="35">
        <f>A66+1</f>
        <v>64</v>
      </c>
      <c r="B68" s="34" t="s">
        <v>734</v>
      </c>
      <c r="C68" s="35" t="s">
        <v>89</v>
      </c>
      <c r="D68" s="34" t="s">
        <v>735</v>
      </c>
      <c r="E68" s="34" t="s">
        <v>120</v>
      </c>
      <c r="F68" s="34" t="s">
        <v>268</v>
      </c>
      <c r="G68" s="34" t="s">
        <v>76</v>
      </c>
      <c r="H68" s="34" t="s">
        <v>309</v>
      </c>
      <c r="I68" s="36" t="s">
        <v>736</v>
      </c>
      <c r="J68" s="34" t="s">
        <v>136</v>
      </c>
      <c r="K68" s="34" t="s">
        <v>312</v>
      </c>
      <c r="L68" s="49" t="s">
        <v>737</v>
      </c>
      <c r="M68" s="34" t="s">
        <v>313</v>
      </c>
      <c r="N68" s="47" t="s">
        <v>314</v>
      </c>
      <c r="O68" s="38" t="s">
        <v>315</v>
      </c>
      <c r="P68" s="38" t="s">
        <v>316</v>
      </c>
      <c r="Q68" s="37" t="s">
        <v>86</v>
      </c>
      <c r="R68" s="37" t="s">
        <v>76</v>
      </c>
      <c r="S68" s="38" t="s">
        <v>317</v>
      </c>
      <c r="T68" s="44">
        <v>44000.0</v>
      </c>
      <c r="U68" s="44">
        <v>44730.0</v>
      </c>
      <c r="V68" s="37"/>
      <c r="W68" s="38" t="s">
        <v>88</v>
      </c>
      <c r="X68" s="37"/>
      <c r="Y68" s="38"/>
      <c r="Z68" s="38"/>
      <c r="AA68" s="37"/>
      <c r="AB68" s="40" t="s">
        <v>89</v>
      </c>
      <c r="AC68" s="41" t="s">
        <v>89</v>
      </c>
      <c r="AD68" s="42">
        <v>41968.0</v>
      </c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ht="46.5" customHeight="1">
      <c r="A69" s="35">
        <f t="shared" ref="A69:A106" si="4">A68+1</f>
        <v>65</v>
      </c>
      <c r="B69" s="34" t="s">
        <v>738</v>
      </c>
      <c r="C69" s="35" t="s">
        <v>72</v>
      </c>
      <c r="D69" s="34" t="s">
        <v>739</v>
      </c>
      <c r="E69" s="34" t="s">
        <v>308</v>
      </c>
      <c r="F69" s="34" t="s">
        <v>173</v>
      </c>
      <c r="G69" s="34" t="s">
        <v>76</v>
      </c>
      <c r="H69" s="34" t="s">
        <v>740</v>
      </c>
      <c r="I69" s="36" t="s">
        <v>258</v>
      </c>
      <c r="J69" s="34" t="s">
        <v>741</v>
      </c>
      <c r="K69" s="34" t="s">
        <v>705</v>
      </c>
      <c r="L69" s="49" t="s">
        <v>742</v>
      </c>
      <c r="M69" s="34" t="s">
        <v>743</v>
      </c>
      <c r="N69" s="47" t="s">
        <v>744</v>
      </c>
      <c r="O69" s="38" t="s">
        <v>745</v>
      </c>
      <c r="P69" s="38" t="s">
        <v>142</v>
      </c>
      <c r="Q69" s="37" t="s">
        <v>86</v>
      </c>
      <c r="R69" s="37" t="s">
        <v>76</v>
      </c>
      <c r="S69" s="38" t="s">
        <v>746</v>
      </c>
      <c r="T69" s="44">
        <v>44137.0</v>
      </c>
      <c r="U69" s="44">
        <v>44867.0</v>
      </c>
      <c r="V69" s="37"/>
      <c r="W69" s="38" t="s">
        <v>88</v>
      </c>
      <c r="X69" s="37"/>
      <c r="Y69" s="38"/>
      <c r="Z69" s="38"/>
      <c r="AA69" s="37"/>
      <c r="AB69" s="40" t="s">
        <v>89</v>
      </c>
      <c r="AC69" s="41" t="s">
        <v>89</v>
      </c>
      <c r="AD69" s="42">
        <v>43140.0</v>
      </c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ht="46.5" customHeight="1">
      <c r="A70" s="35">
        <f t="shared" si="4"/>
        <v>66</v>
      </c>
      <c r="B70" s="34" t="s">
        <v>747</v>
      </c>
      <c r="C70" s="35" t="s">
        <v>72</v>
      </c>
      <c r="D70" s="34" t="s">
        <v>748</v>
      </c>
      <c r="E70" s="34" t="s">
        <v>749</v>
      </c>
      <c r="F70" s="34" t="s">
        <v>75</v>
      </c>
      <c r="G70" s="34" t="s">
        <v>76</v>
      </c>
      <c r="H70" s="34" t="s">
        <v>77</v>
      </c>
      <c r="I70" s="36" t="s">
        <v>750</v>
      </c>
      <c r="J70" s="34" t="s">
        <v>751</v>
      </c>
      <c r="K70" s="34" t="s">
        <v>80</v>
      </c>
      <c r="L70" s="34" t="s">
        <v>752</v>
      </c>
      <c r="M70" s="34" t="s">
        <v>82</v>
      </c>
      <c r="N70" s="37" t="s">
        <v>83</v>
      </c>
      <c r="O70" s="37" t="s">
        <v>84</v>
      </c>
      <c r="P70" s="38" t="s">
        <v>85</v>
      </c>
      <c r="Q70" s="37" t="s">
        <v>86</v>
      </c>
      <c r="R70" s="37" t="s">
        <v>76</v>
      </c>
      <c r="S70" s="38" t="s">
        <v>87</v>
      </c>
      <c r="T70" s="39">
        <v>42556.0</v>
      </c>
      <c r="U70" s="39">
        <v>44381.0</v>
      </c>
      <c r="V70" s="37"/>
      <c r="W70" s="37" t="s">
        <v>88</v>
      </c>
      <c r="X70" s="37"/>
      <c r="Y70" s="38"/>
      <c r="Z70" s="37"/>
      <c r="AA70" s="37"/>
      <c r="AB70" s="40" t="s">
        <v>89</v>
      </c>
      <c r="AC70" s="56" t="s">
        <v>89</v>
      </c>
      <c r="AD70" s="42">
        <v>43704.0</v>
      </c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ht="46.5" customHeight="1">
      <c r="A71" s="35">
        <f t="shared" si="4"/>
        <v>67</v>
      </c>
      <c r="B71" s="34" t="s">
        <v>753</v>
      </c>
      <c r="C71" s="35" t="s">
        <v>89</v>
      </c>
      <c r="D71" s="34" t="s">
        <v>754</v>
      </c>
      <c r="E71" s="34" t="s">
        <v>172</v>
      </c>
      <c r="F71" s="34" t="s">
        <v>343</v>
      </c>
      <c r="G71" s="34" t="s">
        <v>76</v>
      </c>
      <c r="H71" s="34" t="s">
        <v>188</v>
      </c>
      <c r="I71" s="36" t="s">
        <v>755</v>
      </c>
      <c r="J71" s="34" t="s">
        <v>136</v>
      </c>
      <c r="K71" s="34" t="s">
        <v>190</v>
      </c>
      <c r="L71" s="34" t="s">
        <v>756</v>
      </c>
      <c r="M71" s="34" t="s">
        <v>192</v>
      </c>
      <c r="N71" s="53" t="s">
        <v>193</v>
      </c>
      <c r="O71" s="38" t="s">
        <v>194</v>
      </c>
      <c r="P71" s="38" t="s">
        <v>195</v>
      </c>
      <c r="Q71" s="37" t="s">
        <v>86</v>
      </c>
      <c r="R71" s="37" t="s">
        <v>76</v>
      </c>
      <c r="S71" s="38" t="s">
        <v>196</v>
      </c>
      <c r="T71" s="44">
        <v>44108.0</v>
      </c>
      <c r="U71" s="44">
        <v>44838.0</v>
      </c>
      <c r="V71" s="37"/>
      <c r="W71" s="38" t="s">
        <v>88</v>
      </c>
      <c r="X71" s="37"/>
      <c r="Y71" s="38"/>
      <c r="Z71" s="54"/>
      <c r="AA71" s="37"/>
      <c r="AB71" s="55" t="s">
        <v>89</v>
      </c>
      <c r="AC71" s="41" t="s">
        <v>89</v>
      </c>
      <c r="AD71" s="42">
        <v>43322.0</v>
      </c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ht="46.5" customHeight="1">
      <c r="A72" s="35">
        <f t="shared" si="4"/>
        <v>68</v>
      </c>
      <c r="B72" s="34"/>
      <c r="C72" s="35"/>
      <c r="D72" s="35" t="s">
        <v>1022</v>
      </c>
      <c r="E72" s="35" t="s">
        <v>1023</v>
      </c>
      <c r="F72" s="34" t="s">
        <v>343</v>
      </c>
      <c r="G72" s="35" t="s">
        <v>76</v>
      </c>
      <c r="H72" s="35" t="s">
        <v>246</v>
      </c>
      <c r="I72" s="45" t="s">
        <v>1024</v>
      </c>
      <c r="J72" s="35" t="s">
        <v>1025</v>
      </c>
      <c r="K72" s="35" t="s">
        <v>1026</v>
      </c>
      <c r="L72" s="34"/>
      <c r="M72" s="35" t="s">
        <v>250</v>
      </c>
      <c r="N72" s="53" t="s">
        <v>1027</v>
      </c>
      <c r="O72" s="38" t="s">
        <v>1028</v>
      </c>
      <c r="P72" s="38"/>
      <c r="Q72" s="38" t="s">
        <v>86</v>
      </c>
      <c r="R72" s="38" t="s">
        <v>76</v>
      </c>
      <c r="S72" s="38" t="s">
        <v>1029</v>
      </c>
      <c r="T72" s="44">
        <v>44263.0</v>
      </c>
      <c r="U72" s="44">
        <v>44993.0</v>
      </c>
      <c r="V72" s="37"/>
      <c r="W72" s="38" t="s">
        <v>88</v>
      </c>
      <c r="X72" s="37"/>
      <c r="Y72" s="38"/>
      <c r="Z72" s="38"/>
      <c r="AA72" s="38"/>
      <c r="AB72" s="40"/>
      <c r="AC72" s="41"/>
      <c r="AD72" s="42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</row>
    <row r="73" ht="46.5" customHeight="1">
      <c r="A73" s="35">
        <f t="shared" si="4"/>
        <v>69</v>
      </c>
      <c r="B73" s="34" t="s">
        <v>757</v>
      </c>
      <c r="C73" s="35" t="s">
        <v>72</v>
      </c>
      <c r="D73" s="34" t="s">
        <v>758</v>
      </c>
      <c r="E73" s="34" t="s">
        <v>119</v>
      </c>
      <c r="F73" s="34" t="s">
        <v>120</v>
      </c>
      <c r="G73" s="34" t="s">
        <v>76</v>
      </c>
      <c r="H73" s="34" t="s">
        <v>221</v>
      </c>
      <c r="I73" s="36" t="s">
        <v>759</v>
      </c>
      <c r="J73" s="34" t="s">
        <v>136</v>
      </c>
      <c r="K73" s="34" t="s">
        <v>224</v>
      </c>
      <c r="L73" s="34" t="s">
        <v>760</v>
      </c>
      <c r="M73" s="34" t="s">
        <v>225</v>
      </c>
      <c r="N73" s="47" t="s">
        <v>226</v>
      </c>
      <c r="O73" s="38" t="s">
        <v>227</v>
      </c>
      <c r="P73" s="38" t="s">
        <v>228</v>
      </c>
      <c r="Q73" s="37" t="s">
        <v>86</v>
      </c>
      <c r="R73" s="37" t="s">
        <v>76</v>
      </c>
      <c r="S73" s="38" t="s">
        <v>229</v>
      </c>
      <c r="T73" s="44">
        <v>44151.0</v>
      </c>
      <c r="U73" s="44">
        <v>44881.0</v>
      </c>
      <c r="V73" s="37"/>
      <c r="W73" s="38" t="s">
        <v>88</v>
      </c>
      <c r="X73" s="37"/>
      <c r="Y73" s="38"/>
      <c r="Z73" s="38" t="s">
        <v>761</v>
      </c>
      <c r="AA73" s="38"/>
      <c r="AB73" s="40" t="s">
        <v>89</v>
      </c>
      <c r="AC73" s="41" t="s">
        <v>89</v>
      </c>
      <c r="AD73" s="42">
        <v>42556.0</v>
      </c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</row>
    <row r="74" ht="46.5" customHeight="1">
      <c r="A74" s="35">
        <f t="shared" si="4"/>
        <v>70</v>
      </c>
      <c r="B74" s="34" t="s">
        <v>762</v>
      </c>
      <c r="C74" s="35" t="s">
        <v>89</v>
      </c>
      <c r="D74" s="34" t="s">
        <v>763</v>
      </c>
      <c r="E74" s="34" t="s">
        <v>764</v>
      </c>
      <c r="F74" s="34" t="s">
        <v>120</v>
      </c>
      <c r="G74" s="34" t="s">
        <v>76</v>
      </c>
      <c r="H74" s="34" t="s">
        <v>641</v>
      </c>
      <c r="I74" s="36" t="s">
        <v>642</v>
      </c>
      <c r="J74" s="34" t="s">
        <v>136</v>
      </c>
      <c r="K74" s="34" t="s">
        <v>644</v>
      </c>
      <c r="L74" s="49" t="s">
        <v>765</v>
      </c>
      <c r="M74" s="34" t="s">
        <v>646</v>
      </c>
      <c r="N74" s="47" t="s">
        <v>647</v>
      </c>
      <c r="O74" s="38" t="s">
        <v>648</v>
      </c>
      <c r="P74" s="38" t="s">
        <v>649</v>
      </c>
      <c r="Q74" s="37" t="s">
        <v>86</v>
      </c>
      <c r="R74" s="37" t="s">
        <v>76</v>
      </c>
      <c r="S74" s="38" t="s">
        <v>650</v>
      </c>
      <c r="T74" s="44">
        <v>44015.0</v>
      </c>
      <c r="U74" s="44">
        <v>44745.0</v>
      </c>
      <c r="V74" s="37"/>
      <c r="W74" s="38" t="s">
        <v>88</v>
      </c>
      <c r="X74" s="37"/>
      <c r="Y74" s="38"/>
      <c r="Z74" s="38"/>
      <c r="AA74" s="37"/>
      <c r="AB74" s="40" t="s">
        <v>89</v>
      </c>
      <c r="AC74" s="41" t="s">
        <v>89</v>
      </c>
      <c r="AD74" s="63">
        <v>43703.0</v>
      </c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ht="46.5" customHeight="1">
      <c r="A75" s="35">
        <f t="shared" si="4"/>
        <v>71</v>
      </c>
      <c r="B75" s="34" t="s">
        <v>778</v>
      </c>
      <c r="C75" s="35" t="s">
        <v>72</v>
      </c>
      <c r="D75" s="34" t="s">
        <v>779</v>
      </c>
      <c r="E75" s="34" t="s">
        <v>119</v>
      </c>
      <c r="F75" s="34" t="s">
        <v>268</v>
      </c>
      <c r="G75" s="34" t="s">
        <v>76</v>
      </c>
      <c r="H75" s="34" t="s">
        <v>780</v>
      </c>
      <c r="I75" s="36" t="s">
        <v>781</v>
      </c>
      <c r="J75" s="34" t="s">
        <v>136</v>
      </c>
      <c r="K75" s="34" t="s">
        <v>448</v>
      </c>
      <c r="L75" s="49" t="s">
        <v>782</v>
      </c>
      <c r="M75" s="34" t="s">
        <v>783</v>
      </c>
      <c r="N75" s="47" t="s">
        <v>784</v>
      </c>
      <c r="O75" s="38" t="s">
        <v>785</v>
      </c>
      <c r="P75" s="38" t="s">
        <v>509</v>
      </c>
      <c r="Q75" s="37" t="s">
        <v>86</v>
      </c>
      <c r="R75" s="37" t="s">
        <v>76</v>
      </c>
      <c r="S75" s="38" t="s">
        <v>786</v>
      </c>
      <c r="T75" s="44">
        <v>44105.0</v>
      </c>
      <c r="U75" s="44">
        <v>44835.0</v>
      </c>
      <c r="V75" s="37"/>
      <c r="W75" s="38" t="s">
        <v>88</v>
      </c>
      <c r="X75" s="37"/>
      <c r="Y75" s="38"/>
      <c r="Z75" s="54"/>
      <c r="AA75" s="62"/>
      <c r="AB75" s="40" t="s">
        <v>89</v>
      </c>
      <c r="AC75" s="41" t="s">
        <v>89</v>
      </c>
      <c r="AD75" s="42">
        <v>43278.0</v>
      </c>
      <c r="AE75" s="52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ht="46.5" customHeight="1">
      <c r="A76" s="35">
        <f t="shared" si="4"/>
        <v>72</v>
      </c>
      <c r="B76" s="34" t="s">
        <v>787</v>
      </c>
      <c r="C76" s="35" t="s">
        <v>89</v>
      </c>
      <c r="D76" s="34" t="s">
        <v>788</v>
      </c>
      <c r="E76" s="34" t="s">
        <v>200</v>
      </c>
      <c r="F76" s="34" t="s">
        <v>421</v>
      </c>
      <c r="G76" s="34" t="s">
        <v>76</v>
      </c>
      <c r="H76" s="34" t="s">
        <v>93</v>
      </c>
      <c r="I76" s="36" t="s">
        <v>789</v>
      </c>
      <c r="J76" s="34" t="s">
        <v>790</v>
      </c>
      <c r="K76" s="34" t="s">
        <v>96</v>
      </c>
      <c r="L76" s="34" t="s">
        <v>291</v>
      </c>
      <c r="M76" s="34" t="s">
        <v>82</v>
      </c>
      <c r="N76" s="37" t="s">
        <v>98</v>
      </c>
      <c r="O76" s="37" t="s">
        <v>99</v>
      </c>
      <c r="P76" s="38" t="s">
        <v>100</v>
      </c>
      <c r="Q76" s="37" t="s">
        <v>86</v>
      </c>
      <c r="R76" s="37" t="s">
        <v>76</v>
      </c>
      <c r="S76" s="38" t="s">
        <v>101</v>
      </c>
      <c r="T76" s="39">
        <v>43306.0</v>
      </c>
      <c r="U76" s="39">
        <v>45131.0</v>
      </c>
      <c r="V76" s="37"/>
      <c r="W76" s="37" t="s">
        <v>88</v>
      </c>
      <c r="X76" s="37"/>
      <c r="Y76" s="38"/>
      <c r="Z76" s="37"/>
      <c r="AA76" s="37"/>
      <c r="AB76" s="40" t="s">
        <v>89</v>
      </c>
      <c r="AC76" s="56" t="s">
        <v>89</v>
      </c>
      <c r="AD76" s="42">
        <v>42556.0</v>
      </c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ht="46.5" customHeight="1">
      <c r="A77" s="35">
        <f t="shared" si="4"/>
        <v>73</v>
      </c>
      <c r="B77" s="34" t="s">
        <v>791</v>
      </c>
      <c r="C77" s="35" t="s">
        <v>72</v>
      </c>
      <c r="D77" s="34" t="s">
        <v>792</v>
      </c>
      <c r="E77" s="34" t="s">
        <v>483</v>
      </c>
      <c r="F77" s="34" t="s">
        <v>484</v>
      </c>
      <c r="G77" s="34" t="s">
        <v>76</v>
      </c>
      <c r="H77" s="34" t="s">
        <v>77</v>
      </c>
      <c r="I77" s="36" t="s">
        <v>793</v>
      </c>
      <c r="J77" s="34" t="s">
        <v>794</v>
      </c>
      <c r="K77" s="34" t="s">
        <v>80</v>
      </c>
      <c r="L77" s="34" t="s">
        <v>795</v>
      </c>
      <c r="M77" s="34" t="s">
        <v>82</v>
      </c>
      <c r="N77" s="37" t="s">
        <v>83</v>
      </c>
      <c r="O77" s="37" t="s">
        <v>84</v>
      </c>
      <c r="P77" s="38" t="s">
        <v>85</v>
      </c>
      <c r="Q77" s="37" t="s">
        <v>86</v>
      </c>
      <c r="R77" s="37" t="s">
        <v>76</v>
      </c>
      <c r="S77" s="38" t="s">
        <v>87</v>
      </c>
      <c r="T77" s="39">
        <v>42556.0</v>
      </c>
      <c r="U77" s="39">
        <v>44381.0</v>
      </c>
      <c r="V77" s="37"/>
      <c r="W77" s="37" t="s">
        <v>88</v>
      </c>
      <c r="X77" s="37"/>
      <c r="Y77" s="38"/>
      <c r="Z77" s="37"/>
      <c r="AA77" s="37"/>
      <c r="AB77" s="40" t="s">
        <v>89</v>
      </c>
      <c r="AC77" s="56" t="s">
        <v>89</v>
      </c>
      <c r="AD77" s="42">
        <v>43391.0</v>
      </c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ht="46.5" customHeight="1">
      <c r="A78" s="35">
        <f t="shared" si="4"/>
        <v>74</v>
      </c>
      <c r="B78" s="34" t="s">
        <v>796</v>
      </c>
      <c r="C78" s="35" t="s">
        <v>117</v>
      </c>
      <c r="D78" s="34" t="s">
        <v>797</v>
      </c>
      <c r="E78" s="34" t="s">
        <v>570</v>
      </c>
      <c r="F78" s="34" t="s">
        <v>570</v>
      </c>
      <c r="G78" s="34" t="s">
        <v>76</v>
      </c>
      <c r="H78" s="34" t="s">
        <v>541</v>
      </c>
      <c r="I78" s="36" t="s">
        <v>798</v>
      </c>
      <c r="J78" s="34" t="s">
        <v>799</v>
      </c>
      <c r="K78" s="34" t="s">
        <v>800</v>
      </c>
      <c r="L78" s="49" t="s">
        <v>801</v>
      </c>
      <c r="M78" s="34" t="s">
        <v>82</v>
      </c>
      <c r="N78" s="47" t="s">
        <v>802</v>
      </c>
      <c r="O78" s="38" t="s">
        <v>803</v>
      </c>
      <c r="P78" s="38" t="s">
        <v>804</v>
      </c>
      <c r="Q78" s="37" t="s">
        <v>86</v>
      </c>
      <c r="R78" s="37" t="s">
        <v>76</v>
      </c>
      <c r="S78" s="38" t="s">
        <v>805</v>
      </c>
      <c r="T78" s="44">
        <v>44002.0</v>
      </c>
      <c r="U78" s="44">
        <v>44732.0</v>
      </c>
      <c r="V78" s="37"/>
      <c r="W78" s="38" t="s">
        <v>88</v>
      </c>
      <c r="X78" s="37"/>
      <c r="Y78" s="37"/>
      <c r="Z78" s="38"/>
      <c r="AA78" s="37"/>
      <c r="AB78" s="40" t="s">
        <v>89</v>
      </c>
      <c r="AC78" s="41" t="s">
        <v>89</v>
      </c>
      <c r="AD78" s="42">
        <v>42217.0</v>
      </c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ht="46.5" customHeight="1">
      <c r="A79" s="35">
        <f t="shared" si="4"/>
        <v>75</v>
      </c>
      <c r="B79" s="34" t="s">
        <v>806</v>
      </c>
      <c r="C79" s="35" t="s">
        <v>117</v>
      </c>
      <c r="D79" s="34" t="s">
        <v>807</v>
      </c>
      <c r="E79" s="34" t="s">
        <v>92</v>
      </c>
      <c r="F79" s="34" t="s">
        <v>92</v>
      </c>
      <c r="G79" s="34" t="s">
        <v>76</v>
      </c>
      <c r="H79" s="34" t="s">
        <v>93</v>
      </c>
      <c r="I79" s="36" t="s">
        <v>808</v>
      </c>
      <c r="J79" s="34" t="s">
        <v>809</v>
      </c>
      <c r="K79" s="35" t="s">
        <v>291</v>
      </c>
      <c r="L79" s="34" t="s">
        <v>810</v>
      </c>
      <c r="M79" s="34" t="s">
        <v>82</v>
      </c>
      <c r="N79" s="37" t="s">
        <v>811</v>
      </c>
      <c r="O79" s="38" t="s">
        <v>99</v>
      </c>
      <c r="P79" s="37" t="s">
        <v>812</v>
      </c>
      <c r="Q79" s="37" t="s">
        <v>813</v>
      </c>
      <c r="R79" s="37" t="s">
        <v>278</v>
      </c>
      <c r="S79" s="37" t="s">
        <v>814</v>
      </c>
      <c r="T79" s="39">
        <v>43578.0</v>
      </c>
      <c r="U79" s="39">
        <v>45039.0</v>
      </c>
      <c r="V79" s="37"/>
      <c r="W79" s="37" t="s">
        <v>88</v>
      </c>
      <c r="X79" s="37"/>
      <c r="Y79" s="38"/>
      <c r="Z79" s="37"/>
      <c r="AA79" s="62"/>
      <c r="AB79" s="40" t="s">
        <v>89</v>
      </c>
      <c r="AC79" s="41" t="s">
        <v>89</v>
      </c>
      <c r="AD79" s="42">
        <v>42217.0</v>
      </c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ht="46.5" customHeight="1">
      <c r="A80" s="35">
        <f t="shared" si="4"/>
        <v>76</v>
      </c>
      <c r="B80" s="34" t="s">
        <v>815</v>
      </c>
      <c r="C80" s="35" t="s">
        <v>117</v>
      </c>
      <c r="D80" s="34" t="s">
        <v>816</v>
      </c>
      <c r="E80" s="34" t="s">
        <v>817</v>
      </c>
      <c r="F80" s="34" t="s">
        <v>173</v>
      </c>
      <c r="G80" s="34" t="s">
        <v>76</v>
      </c>
      <c r="H80" s="34" t="s">
        <v>121</v>
      </c>
      <c r="I80" s="36" t="s">
        <v>818</v>
      </c>
      <c r="J80" s="34" t="s">
        <v>819</v>
      </c>
      <c r="K80" s="34" t="s">
        <v>124</v>
      </c>
      <c r="L80" s="49" t="s">
        <v>603</v>
      </c>
      <c r="M80" s="34" t="s">
        <v>126</v>
      </c>
      <c r="N80" s="37" t="s">
        <v>127</v>
      </c>
      <c r="O80" s="38" t="s">
        <v>128</v>
      </c>
      <c r="P80" s="38" t="s">
        <v>129</v>
      </c>
      <c r="Q80" s="37" t="s">
        <v>86</v>
      </c>
      <c r="R80" s="37" t="s">
        <v>76</v>
      </c>
      <c r="S80" s="38" t="s">
        <v>130</v>
      </c>
      <c r="T80" s="44">
        <v>43982.0</v>
      </c>
      <c r="U80" s="44">
        <v>44712.0</v>
      </c>
      <c r="V80" s="37"/>
      <c r="W80" s="38" t="s">
        <v>88</v>
      </c>
      <c r="X80" s="37"/>
      <c r="Y80" s="38"/>
      <c r="Z80" s="38"/>
      <c r="AA80" s="37"/>
      <c r="AB80" s="40" t="s">
        <v>89</v>
      </c>
      <c r="AC80" s="56" t="s">
        <v>89</v>
      </c>
      <c r="AD80" s="42">
        <v>43704.0</v>
      </c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</row>
    <row r="81" ht="46.5" customHeight="1">
      <c r="A81" s="35">
        <f t="shared" si="4"/>
        <v>77</v>
      </c>
      <c r="B81" s="34" t="s">
        <v>820</v>
      </c>
      <c r="C81" s="35" t="s">
        <v>117</v>
      </c>
      <c r="D81" s="34" t="s">
        <v>821</v>
      </c>
      <c r="E81" s="34" t="s">
        <v>320</v>
      </c>
      <c r="F81" s="34" t="s">
        <v>173</v>
      </c>
      <c r="G81" s="34" t="s">
        <v>76</v>
      </c>
      <c r="H81" s="34" t="s">
        <v>379</v>
      </c>
      <c r="I81" s="36" t="s">
        <v>822</v>
      </c>
      <c r="J81" s="34" t="s">
        <v>823</v>
      </c>
      <c r="K81" s="34" t="s">
        <v>381</v>
      </c>
      <c r="L81" s="49" t="s">
        <v>824</v>
      </c>
      <c r="M81" s="34" t="s">
        <v>383</v>
      </c>
      <c r="N81" s="37" t="s">
        <v>384</v>
      </c>
      <c r="O81" s="38" t="s">
        <v>385</v>
      </c>
      <c r="P81" s="38" t="s">
        <v>699</v>
      </c>
      <c r="Q81" s="38" t="s">
        <v>387</v>
      </c>
      <c r="R81" s="37" t="s">
        <v>278</v>
      </c>
      <c r="S81" s="38" t="s">
        <v>388</v>
      </c>
      <c r="T81" s="44">
        <v>43943.0</v>
      </c>
      <c r="U81" s="44">
        <v>44674.0</v>
      </c>
      <c r="V81" s="37"/>
      <c r="W81" s="38" t="s">
        <v>88</v>
      </c>
      <c r="X81" s="37"/>
      <c r="Y81" s="38"/>
      <c r="Z81" s="38"/>
      <c r="AA81" s="37"/>
      <c r="AB81" s="40" t="s">
        <v>89</v>
      </c>
      <c r="AC81" s="41" t="s">
        <v>89</v>
      </c>
      <c r="AD81" s="42">
        <v>42217.0</v>
      </c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ht="46.5" customHeight="1">
      <c r="A82" s="35">
        <f t="shared" si="4"/>
        <v>78</v>
      </c>
      <c r="B82" s="34" t="s">
        <v>825</v>
      </c>
      <c r="C82" s="35" t="s">
        <v>89</v>
      </c>
      <c r="D82" s="34" t="s">
        <v>826</v>
      </c>
      <c r="E82" s="34" t="s">
        <v>308</v>
      </c>
      <c r="F82" s="34" t="s">
        <v>173</v>
      </c>
      <c r="G82" s="34" t="s">
        <v>76</v>
      </c>
      <c r="H82" s="34" t="s">
        <v>827</v>
      </c>
      <c r="I82" s="36" t="s">
        <v>258</v>
      </c>
      <c r="J82" s="34" t="s">
        <v>136</v>
      </c>
      <c r="K82" s="34" t="s">
        <v>828</v>
      </c>
      <c r="L82" s="49" t="s">
        <v>829</v>
      </c>
      <c r="M82" s="34" t="s">
        <v>830</v>
      </c>
      <c r="N82" s="47" t="s">
        <v>831</v>
      </c>
      <c r="O82" s="38" t="s">
        <v>832</v>
      </c>
      <c r="P82" s="65">
        <v>44200.0</v>
      </c>
      <c r="Q82" s="37" t="s">
        <v>86</v>
      </c>
      <c r="R82" s="37" t="s">
        <v>76</v>
      </c>
      <c r="S82" s="38" t="s">
        <v>833</v>
      </c>
      <c r="T82" s="44">
        <v>44183.0</v>
      </c>
      <c r="U82" s="44">
        <v>44548.0</v>
      </c>
      <c r="V82" s="62"/>
      <c r="W82" s="38" t="s">
        <v>88</v>
      </c>
      <c r="X82" s="62"/>
      <c r="Y82" s="38"/>
      <c r="Z82" s="61"/>
      <c r="AA82" s="37"/>
      <c r="AB82" s="55" t="s">
        <v>531</v>
      </c>
      <c r="AC82" s="41" t="s">
        <v>531</v>
      </c>
      <c r="AD82" s="42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ht="46.5" customHeight="1">
      <c r="A83" s="35">
        <f t="shared" si="4"/>
        <v>79</v>
      </c>
      <c r="B83" s="34" t="s">
        <v>834</v>
      </c>
      <c r="C83" s="35" t="s">
        <v>117</v>
      </c>
      <c r="D83" s="34" t="s">
        <v>835</v>
      </c>
      <c r="E83" s="34" t="s">
        <v>308</v>
      </c>
      <c r="F83" s="34" t="s">
        <v>173</v>
      </c>
      <c r="G83" s="34" t="s">
        <v>76</v>
      </c>
      <c r="H83" s="34" t="s">
        <v>269</v>
      </c>
      <c r="I83" s="36" t="s">
        <v>836</v>
      </c>
      <c r="J83" s="34" t="s">
        <v>837</v>
      </c>
      <c r="K83" s="34" t="s">
        <v>271</v>
      </c>
      <c r="L83" s="34" t="s">
        <v>838</v>
      </c>
      <c r="M83" s="34" t="s">
        <v>273</v>
      </c>
      <c r="N83" s="37" t="s">
        <v>274</v>
      </c>
      <c r="O83" s="38" t="s">
        <v>275</v>
      </c>
      <c r="P83" s="38" t="s">
        <v>276</v>
      </c>
      <c r="Q83" s="38" t="s">
        <v>277</v>
      </c>
      <c r="R83" s="37" t="s">
        <v>278</v>
      </c>
      <c r="S83" s="38" t="s">
        <v>279</v>
      </c>
      <c r="T83" s="44">
        <v>43917.0</v>
      </c>
      <c r="U83" s="44">
        <v>44282.0</v>
      </c>
      <c r="V83" s="37"/>
      <c r="W83" s="38" t="s">
        <v>88</v>
      </c>
      <c r="X83" s="37"/>
      <c r="Y83" s="47" t="s">
        <v>280</v>
      </c>
      <c r="Z83" s="38" t="s">
        <v>243</v>
      </c>
      <c r="AA83" s="37"/>
      <c r="AB83" s="55" t="s">
        <v>89</v>
      </c>
      <c r="AC83" s="41" t="s">
        <v>89</v>
      </c>
      <c r="AD83" s="42">
        <v>43040.0</v>
      </c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ht="46.5" customHeight="1">
      <c r="A84" s="35">
        <f t="shared" si="4"/>
        <v>80</v>
      </c>
      <c r="B84" s="34" t="s">
        <v>839</v>
      </c>
      <c r="C84" s="35" t="s">
        <v>425</v>
      </c>
      <c r="D84" s="34" t="s">
        <v>840</v>
      </c>
      <c r="E84" s="34" t="s">
        <v>105</v>
      </c>
      <c r="F84" s="34" t="s">
        <v>147</v>
      </c>
      <c r="G84" s="34" t="s">
        <v>76</v>
      </c>
      <c r="H84" s="34" t="s">
        <v>428</v>
      </c>
      <c r="I84" s="36" t="s">
        <v>841</v>
      </c>
      <c r="J84" s="34" t="s">
        <v>136</v>
      </c>
      <c r="K84" s="34" t="s">
        <v>634</v>
      </c>
      <c r="L84" s="49" t="s">
        <v>842</v>
      </c>
      <c r="M84" s="34" t="s">
        <v>432</v>
      </c>
      <c r="N84" s="47" t="s">
        <v>433</v>
      </c>
      <c r="O84" s="38" t="s">
        <v>434</v>
      </c>
      <c r="P84" s="38" t="s">
        <v>435</v>
      </c>
      <c r="Q84" s="37" t="s">
        <v>86</v>
      </c>
      <c r="R84" s="37" t="s">
        <v>76</v>
      </c>
      <c r="S84" s="38" t="s">
        <v>436</v>
      </c>
      <c r="T84" s="44">
        <v>44099.0</v>
      </c>
      <c r="U84" s="44">
        <v>44829.0</v>
      </c>
      <c r="V84" s="37"/>
      <c r="W84" s="38" t="s">
        <v>88</v>
      </c>
      <c r="X84" s="37"/>
      <c r="Y84" s="38"/>
      <c r="Z84" s="38" t="s">
        <v>1030</v>
      </c>
      <c r="AA84" s="62"/>
      <c r="AB84" s="40" t="s">
        <v>89</v>
      </c>
      <c r="AC84" s="41" t="s">
        <v>89</v>
      </c>
      <c r="AD84" s="42">
        <v>43357.0</v>
      </c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ht="46.5" customHeight="1">
      <c r="A85" s="35">
        <f t="shared" si="4"/>
        <v>81</v>
      </c>
      <c r="B85" s="35" t="s">
        <v>843</v>
      </c>
      <c r="C85" s="35" t="s">
        <v>89</v>
      </c>
      <c r="D85" s="35" t="s">
        <v>844</v>
      </c>
      <c r="E85" s="34" t="s">
        <v>200</v>
      </c>
      <c r="F85" s="34" t="s">
        <v>421</v>
      </c>
      <c r="G85" s="34" t="s">
        <v>76</v>
      </c>
      <c r="H85" s="34" t="s">
        <v>93</v>
      </c>
      <c r="I85" s="45" t="s">
        <v>845</v>
      </c>
      <c r="J85" s="35" t="s">
        <v>846</v>
      </c>
      <c r="K85" s="34" t="s">
        <v>96</v>
      </c>
      <c r="L85" s="35" t="s">
        <v>847</v>
      </c>
      <c r="M85" s="34" t="s">
        <v>82</v>
      </c>
      <c r="N85" s="47" t="s">
        <v>558</v>
      </c>
      <c r="O85" s="37" t="s">
        <v>99</v>
      </c>
      <c r="P85" s="38" t="s">
        <v>100</v>
      </c>
      <c r="Q85" s="37" t="s">
        <v>86</v>
      </c>
      <c r="R85" s="37" t="s">
        <v>76</v>
      </c>
      <c r="S85" s="38" t="s">
        <v>101</v>
      </c>
      <c r="T85" s="44">
        <v>44069.0</v>
      </c>
      <c r="U85" s="39">
        <v>45131.0</v>
      </c>
      <c r="V85" s="37"/>
      <c r="W85" s="37" t="s">
        <v>88</v>
      </c>
      <c r="X85" s="37"/>
      <c r="Y85" s="38"/>
      <c r="Z85" s="38"/>
      <c r="AA85" s="37"/>
      <c r="AB85" s="40" t="s">
        <v>89</v>
      </c>
      <c r="AC85" s="41" t="s">
        <v>89</v>
      </c>
      <c r="AD85" s="42">
        <v>41974.0</v>
      </c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</row>
    <row r="86" ht="46.5" customHeight="1">
      <c r="A86" s="35">
        <f t="shared" si="4"/>
        <v>82</v>
      </c>
      <c r="B86" s="34" t="s">
        <v>848</v>
      </c>
      <c r="C86" s="35" t="s">
        <v>117</v>
      </c>
      <c r="D86" s="34" t="s">
        <v>849</v>
      </c>
      <c r="E86" s="34" t="s">
        <v>599</v>
      </c>
      <c r="F86" s="34" t="s">
        <v>120</v>
      </c>
      <c r="G86" s="34" t="s">
        <v>76</v>
      </c>
      <c r="H86" s="34" t="s">
        <v>148</v>
      </c>
      <c r="I86" s="36" t="s">
        <v>850</v>
      </c>
      <c r="J86" s="34" t="s">
        <v>851</v>
      </c>
      <c r="K86" s="34" t="s">
        <v>150</v>
      </c>
      <c r="L86" s="49" t="s">
        <v>852</v>
      </c>
      <c r="M86" s="34" t="s">
        <v>152</v>
      </c>
      <c r="N86" s="51" t="s">
        <v>153</v>
      </c>
      <c r="O86" s="37" t="s">
        <v>853</v>
      </c>
      <c r="P86" s="38" t="s">
        <v>155</v>
      </c>
      <c r="Q86" s="37" t="s">
        <v>854</v>
      </c>
      <c r="R86" s="37" t="s">
        <v>278</v>
      </c>
      <c r="S86" s="38" t="s">
        <v>855</v>
      </c>
      <c r="T86" s="39">
        <v>43965.0</v>
      </c>
      <c r="U86" s="39">
        <v>44330.0</v>
      </c>
      <c r="V86" s="37"/>
      <c r="W86" s="38" t="s">
        <v>88</v>
      </c>
      <c r="X86" s="37"/>
      <c r="Y86" s="38"/>
      <c r="Z86" s="38"/>
      <c r="AA86" s="37"/>
      <c r="AB86" s="40" t="s">
        <v>89</v>
      </c>
      <c r="AC86" s="41" t="s">
        <v>89</v>
      </c>
      <c r="AD86" s="42">
        <v>42186.0</v>
      </c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ht="46.5" customHeight="1">
      <c r="A87" s="35">
        <f t="shared" si="4"/>
        <v>83</v>
      </c>
      <c r="B87" s="34" t="s">
        <v>856</v>
      </c>
      <c r="C87" s="35" t="s">
        <v>89</v>
      </c>
      <c r="D87" s="34" t="s">
        <v>857</v>
      </c>
      <c r="E87" s="34" t="s">
        <v>119</v>
      </c>
      <c r="F87" s="34" t="s">
        <v>268</v>
      </c>
      <c r="G87" s="34" t="s">
        <v>76</v>
      </c>
      <c r="H87" s="34" t="s">
        <v>827</v>
      </c>
      <c r="I87" s="36" t="s">
        <v>258</v>
      </c>
      <c r="J87" s="34" t="s">
        <v>136</v>
      </c>
      <c r="K87" s="34" t="s">
        <v>828</v>
      </c>
      <c r="L87" s="49" t="s">
        <v>858</v>
      </c>
      <c r="M87" s="34" t="s">
        <v>830</v>
      </c>
      <c r="N87" s="47" t="s">
        <v>831</v>
      </c>
      <c r="O87" s="38" t="s">
        <v>832</v>
      </c>
      <c r="P87" s="65">
        <v>44200.0</v>
      </c>
      <c r="Q87" s="37" t="s">
        <v>86</v>
      </c>
      <c r="R87" s="37" t="s">
        <v>76</v>
      </c>
      <c r="S87" s="38" t="s">
        <v>833</v>
      </c>
      <c r="T87" s="44">
        <v>44183.0</v>
      </c>
      <c r="U87" s="44">
        <v>44548.0</v>
      </c>
      <c r="V87" s="37"/>
      <c r="W87" s="38" t="s">
        <v>88</v>
      </c>
      <c r="X87" s="62"/>
      <c r="Y87" s="61"/>
      <c r="Z87" s="61"/>
      <c r="AA87" s="37"/>
      <c r="AB87" s="40" t="s">
        <v>89</v>
      </c>
      <c r="AC87" s="41" t="s">
        <v>89</v>
      </c>
      <c r="AD87" s="42">
        <v>43140.0</v>
      </c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ht="46.5" customHeight="1">
      <c r="A88" s="35">
        <f t="shared" si="4"/>
        <v>84</v>
      </c>
      <c r="B88" s="34" t="s">
        <v>860</v>
      </c>
      <c r="C88" s="35" t="s">
        <v>117</v>
      </c>
      <c r="D88" s="34" t="s">
        <v>861</v>
      </c>
      <c r="E88" s="34" t="s">
        <v>862</v>
      </c>
      <c r="F88" s="34" t="s">
        <v>220</v>
      </c>
      <c r="G88" s="34" t="s">
        <v>76</v>
      </c>
      <c r="H88" s="34" t="s">
        <v>148</v>
      </c>
      <c r="I88" s="36" t="s">
        <v>863</v>
      </c>
      <c r="J88" s="34" t="s">
        <v>864</v>
      </c>
      <c r="K88" s="34" t="s">
        <v>150</v>
      </c>
      <c r="L88" s="49" t="s">
        <v>865</v>
      </c>
      <c r="M88" s="34" t="s">
        <v>152</v>
      </c>
      <c r="N88" s="51" t="s">
        <v>153</v>
      </c>
      <c r="O88" s="37" t="s">
        <v>853</v>
      </c>
      <c r="P88" s="38" t="s">
        <v>155</v>
      </c>
      <c r="Q88" s="37" t="s">
        <v>854</v>
      </c>
      <c r="R88" s="37" t="s">
        <v>278</v>
      </c>
      <c r="S88" s="38" t="s">
        <v>855</v>
      </c>
      <c r="T88" s="39">
        <v>43965.0</v>
      </c>
      <c r="U88" s="39">
        <v>44330.0</v>
      </c>
      <c r="V88" s="37"/>
      <c r="W88" s="38" t="s">
        <v>88</v>
      </c>
      <c r="X88" s="37"/>
      <c r="Y88" s="38"/>
      <c r="Z88" s="38"/>
      <c r="AA88" s="37"/>
      <c r="AB88" s="40" t="s">
        <v>89</v>
      </c>
      <c r="AC88" s="41" t="s">
        <v>89</v>
      </c>
      <c r="AD88" s="42">
        <v>41821.0</v>
      </c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ht="46.5" customHeight="1">
      <c r="A89" s="35">
        <f t="shared" si="4"/>
        <v>85</v>
      </c>
      <c r="B89" s="34" t="s">
        <v>866</v>
      </c>
      <c r="C89" s="35" t="s">
        <v>89</v>
      </c>
      <c r="D89" s="34" t="s">
        <v>867</v>
      </c>
      <c r="E89" s="34" t="s">
        <v>200</v>
      </c>
      <c r="F89" s="34" t="s">
        <v>421</v>
      </c>
      <c r="G89" s="34" t="s">
        <v>76</v>
      </c>
      <c r="H89" s="34" t="s">
        <v>93</v>
      </c>
      <c r="I89" s="36" t="s">
        <v>868</v>
      </c>
      <c r="J89" s="34" t="s">
        <v>869</v>
      </c>
      <c r="K89" s="34" t="s">
        <v>96</v>
      </c>
      <c r="L89" s="34" t="s">
        <v>291</v>
      </c>
      <c r="M89" s="34" t="s">
        <v>82</v>
      </c>
      <c r="N89" s="37" t="s">
        <v>98</v>
      </c>
      <c r="O89" s="37" t="s">
        <v>99</v>
      </c>
      <c r="P89" s="38" t="s">
        <v>100</v>
      </c>
      <c r="Q89" s="37" t="s">
        <v>86</v>
      </c>
      <c r="R89" s="37" t="s">
        <v>76</v>
      </c>
      <c r="S89" s="38" t="s">
        <v>101</v>
      </c>
      <c r="T89" s="39">
        <v>43306.0</v>
      </c>
      <c r="U89" s="39">
        <v>45131.0</v>
      </c>
      <c r="V89" s="37"/>
      <c r="W89" s="37" t="s">
        <v>88</v>
      </c>
      <c r="X89" s="37"/>
      <c r="Y89" s="38"/>
      <c r="Z89" s="38"/>
      <c r="AA89" s="37"/>
      <c r="AB89" s="40" t="s">
        <v>89</v>
      </c>
      <c r="AC89" s="41" t="s">
        <v>89</v>
      </c>
      <c r="AD89" s="42">
        <v>43641.0</v>
      </c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</row>
    <row r="90" ht="46.5" customHeight="1">
      <c r="A90" s="35">
        <f t="shared" si="4"/>
        <v>86</v>
      </c>
      <c r="B90" s="34" t="s">
        <v>870</v>
      </c>
      <c r="C90" s="35" t="s">
        <v>117</v>
      </c>
      <c r="D90" s="34" t="s">
        <v>871</v>
      </c>
      <c r="E90" s="34" t="s">
        <v>872</v>
      </c>
      <c r="F90" s="34" t="s">
        <v>173</v>
      </c>
      <c r="G90" s="34" t="s">
        <v>76</v>
      </c>
      <c r="H90" s="34" t="s">
        <v>159</v>
      </c>
      <c r="I90" s="36" t="s">
        <v>258</v>
      </c>
      <c r="J90" s="34" t="s">
        <v>873</v>
      </c>
      <c r="K90" s="34" t="s">
        <v>874</v>
      </c>
      <c r="L90" s="49" t="s">
        <v>875</v>
      </c>
      <c r="M90" s="34" t="s">
        <v>164</v>
      </c>
      <c r="N90" s="47" t="s">
        <v>165</v>
      </c>
      <c r="O90" s="38" t="s">
        <v>166</v>
      </c>
      <c r="P90" s="38" t="s">
        <v>167</v>
      </c>
      <c r="Q90" s="38" t="s">
        <v>86</v>
      </c>
      <c r="R90" s="38" t="s">
        <v>76</v>
      </c>
      <c r="S90" s="38" t="s">
        <v>168</v>
      </c>
      <c r="T90" s="44">
        <v>44142.0</v>
      </c>
      <c r="U90" s="44">
        <v>44872.0</v>
      </c>
      <c r="V90" s="38"/>
      <c r="W90" s="38" t="s">
        <v>88</v>
      </c>
      <c r="X90" s="37"/>
      <c r="Y90" s="38"/>
      <c r="Z90" s="38"/>
      <c r="AA90" s="37"/>
      <c r="AB90" s="40" t="s">
        <v>89</v>
      </c>
      <c r="AC90" s="56" t="s">
        <v>89</v>
      </c>
      <c r="AD90" s="42">
        <v>43497.0</v>
      </c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ht="46.5" customHeight="1">
      <c r="A91" s="35">
        <f t="shared" si="4"/>
        <v>87</v>
      </c>
      <c r="B91" s="34" t="s">
        <v>876</v>
      </c>
      <c r="C91" s="35" t="s">
        <v>89</v>
      </c>
      <c r="D91" s="34" t="s">
        <v>877</v>
      </c>
      <c r="E91" s="34" t="s">
        <v>220</v>
      </c>
      <c r="F91" s="34" t="s">
        <v>220</v>
      </c>
      <c r="G91" s="34" t="s">
        <v>76</v>
      </c>
      <c r="H91" s="34" t="s">
        <v>641</v>
      </c>
      <c r="I91" s="36" t="s">
        <v>642</v>
      </c>
      <c r="J91" s="34" t="s">
        <v>136</v>
      </c>
      <c r="K91" s="34" t="s">
        <v>644</v>
      </c>
      <c r="L91" s="49" t="s">
        <v>878</v>
      </c>
      <c r="M91" s="34" t="s">
        <v>646</v>
      </c>
      <c r="N91" s="47" t="s">
        <v>647</v>
      </c>
      <c r="O91" s="38" t="s">
        <v>648</v>
      </c>
      <c r="P91" s="38" t="s">
        <v>649</v>
      </c>
      <c r="Q91" s="37" t="s">
        <v>86</v>
      </c>
      <c r="R91" s="37" t="s">
        <v>76</v>
      </c>
      <c r="S91" s="38" t="s">
        <v>650</v>
      </c>
      <c r="T91" s="44">
        <v>44015.0</v>
      </c>
      <c r="U91" s="44">
        <v>44745.0</v>
      </c>
      <c r="V91" s="37"/>
      <c r="W91" s="38" t="s">
        <v>88</v>
      </c>
      <c r="X91" s="37"/>
      <c r="Y91" s="38"/>
      <c r="Z91" s="38"/>
      <c r="AA91" s="37"/>
      <c r="AB91" s="40" t="s">
        <v>89</v>
      </c>
      <c r="AC91" s="41" t="s">
        <v>89</v>
      </c>
      <c r="AD91" s="42">
        <v>43306.0</v>
      </c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ht="46.5" customHeight="1">
      <c r="A92" s="35">
        <f t="shared" si="4"/>
        <v>88</v>
      </c>
      <c r="B92" s="34" t="s">
        <v>879</v>
      </c>
      <c r="C92" s="35" t="s">
        <v>72</v>
      </c>
      <c r="D92" s="34" t="s">
        <v>880</v>
      </c>
      <c r="E92" s="34" t="s">
        <v>119</v>
      </c>
      <c r="F92" s="34" t="s">
        <v>120</v>
      </c>
      <c r="G92" s="34" t="s">
        <v>76</v>
      </c>
      <c r="H92" s="34" t="s">
        <v>881</v>
      </c>
      <c r="I92" s="36" t="s">
        <v>882</v>
      </c>
      <c r="J92" s="34" t="s">
        <v>883</v>
      </c>
      <c r="K92" s="34" t="s">
        <v>884</v>
      </c>
      <c r="L92" s="34" t="s">
        <v>885</v>
      </c>
      <c r="M92" s="34" t="s">
        <v>886</v>
      </c>
      <c r="N92" s="47" t="s">
        <v>887</v>
      </c>
      <c r="O92" s="38" t="s">
        <v>888</v>
      </c>
      <c r="P92" s="38" t="s">
        <v>889</v>
      </c>
      <c r="Q92" s="38" t="s">
        <v>86</v>
      </c>
      <c r="R92" s="38" t="s">
        <v>76</v>
      </c>
      <c r="S92" s="38" t="s">
        <v>890</v>
      </c>
      <c r="T92" s="44">
        <v>44170.0</v>
      </c>
      <c r="U92" s="44">
        <v>44900.0</v>
      </c>
      <c r="V92" s="37"/>
      <c r="W92" s="38" t="s">
        <v>88</v>
      </c>
      <c r="X92" s="37"/>
      <c r="Y92" s="38"/>
      <c r="Z92" s="64" t="s">
        <v>891</v>
      </c>
      <c r="AA92" s="37"/>
      <c r="AB92" s="40" t="s">
        <v>89</v>
      </c>
      <c r="AC92" s="41" t="s">
        <v>89</v>
      </c>
      <c r="AD92" s="42">
        <v>43140.0</v>
      </c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ht="46.5" customHeight="1">
      <c r="A93" s="35">
        <f t="shared" si="4"/>
        <v>89</v>
      </c>
      <c r="B93" s="35" t="s">
        <v>157</v>
      </c>
      <c r="C93" s="35"/>
      <c r="D93" s="34" t="s">
        <v>1031</v>
      </c>
      <c r="E93" s="35" t="s">
        <v>294</v>
      </c>
      <c r="F93" s="35" t="s">
        <v>294</v>
      </c>
      <c r="G93" s="35" t="s">
        <v>76</v>
      </c>
      <c r="H93" s="34" t="s">
        <v>356</v>
      </c>
      <c r="I93" s="45" t="s">
        <v>1032</v>
      </c>
      <c r="J93" s="35" t="s">
        <v>1033</v>
      </c>
      <c r="K93" s="35" t="s">
        <v>1034</v>
      </c>
      <c r="L93" s="97" t="s">
        <v>1035</v>
      </c>
      <c r="M93" s="34" t="s">
        <v>361</v>
      </c>
      <c r="N93" s="47" t="s">
        <v>1036</v>
      </c>
      <c r="O93" s="38" t="s">
        <v>1037</v>
      </c>
      <c r="P93" s="38" t="s">
        <v>1038</v>
      </c>
      <c r="Q93" s="38" t="s">
        <v>86</v>
      </c>
      <c r="R93" s="38" t="s">
        <v>76</v>
      </c>
      <c r="S93" s="38" t="s">
        <v>157</v>
      </c>
      <c r="T93" s="44">
        <v>44260.0</v>
      </c>
      <c r="U93" s="44">
        <v>44990.0</v>
      </c>
      <c r="V93" s="37"/>
      <c r="W93" s="38" t="s">
        <v>375</v>
      </c>
      <c r="X93" s="37"/>
      <c r="Y93" s="38"/>
      <c r="Z93" s="38"/>
      <c r="AA93" s="37"/>
      <c r="AB93" s="40"/>
      <c r="AC93" s="56"/>
      <c r="AD93" s="42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ht="46.5" customHeight="1">
      <c r="A94" s="35">
        <f t="shared" si="4"/>
        <v>90</v>
      </c>
      <c r="B94" s="34" t="s">
        <v>892</v>
      </c>
      <c r="C94" s="35" t="s">
        <v>89</v>
      </c>
      <c r="D94" s="34" t="s">
        <v>893</v>
      </c>
      <c r="E94" s="34" t="s">
        <v>105</v>
      </c>
      <c r="F94" s="34" t="s">
        <v>105</v>
      </c>
      <c r="G94" s="34" t="s">
        <v>76</v>
      </c>
      <c r="H94" s="34" t="s">
        <v>356</v>
      </c>
      <c r="I94" s="36" t="s">
        <v>894</v>
      </c>
      <c r="J94" s="34" t="s">
        <v>895</v>
      </c>
      <c r="K94" s="34" t="s">
        <v>896</v>
      </c>
      <c r="L94" s="34" t="s">
        <v>897</v>
      </c>
      <c r="M94" s="34" t="s">
        <v>361</v>
      </c>
      <c r="N94" s="47" t="s">
        <v>362</v>
      </c>
      <c r="O94" s="38" t="s">
        <v>363</v>
      </c>
      <c r="P94" s="38" t="s">
        <v>364</v>
      </c>
      <c r="Q94" s="37" t="s">
        <v>86</v>
      </c>
      <c r="R94" s="37" t="s">
        <v>76</v>
      </c>
      <c r="S94" s="38" t="s">
        <v>365</v>
      </c>
      <c r="T94" s="44">
        <v>44007.0</v>
      </c>
      <c r="U94" s="44">
        <v>44737.0</v>
      </c>
      <c r="V94" s="37"/>
      <c r="W94" s="38" t="s">
        <v>88</v>
      </c>
      <c r="X94" s="37"/>
      <c r="Y94" s="38"/>
      <c r="Z94" s="38"/>
      <c r="AA94" s="37"/>
      <c r="AB94" s="40" t="s">
        <v>89</v>
      </c>
      <c r="AC94" s="56" t="s">
        <v>89</v>
      </c>
      <c r="AD94" s="42">
        <v>43186.0</v>
      </c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ht="46.5" customHeight="1">
      <c r="A95" s="35">
        <f t="shared" si="4"/>
        <v>91</v>
      </c>
      <c r="B95" s="34" t="s">
        <v>908</v>
      </c>
      <c r="C95" s="35" t="s">
        <v>89</v>
      </c>
      <c r="D95" s="34" t="s">
        <v>909</v>
      </c>
      <c r="E95" s="34" t="s">
        <v>613</v>
      </c>
      <c r="F95" s="34" t="s">
        <v>910</v>
      </c>
      <c r="G95" s="34" t="s">
        <v>76</v>
      </c>
      <c r="H95" s="34" t="s">
        <v>703</v>
      </c>
      <c r="I95" s="36" t="s">
        <v>911</v>
      </c>
      <c r="J95" s="34" t="s">
        <v>912</v>
      </c>
      <c r="K95" s="34" t="s">
        <v>705</v>
      </c>
      <c r="L95" s="49" t="s">
        <v>272</v>
      </c>
      <c r="M95" s="34" t="s">
        <v>707</v>
      </c>
      <c r="N95" s="47" t="s">
        <v>708</v>
      </c>
      <c r="O95" s="38" t="s">
        <v>709</v>
      </c>
      <c r="P95" s="38" t="s">
        <v>710</v>
      </c>
      <c r="Q95" s="37" t="s">
        <v>86</v>
      </c>
      <c r="R95" s="37" t="s">
        <v>76</v>
      </c>
      <c r="S95" s="38" t="s">
        <v>711</v>
      </c>
      <c r="T95" s="44">
        <v>44010.0</v>
      </c>
      <c r="U95" s="38" t="s">
        <v>712</v>
      </c>
      <c r="V95" s="37"/>
      <c r="W95" s="38" t="s">
        <v>88</v>
      </c>
      <c r="X95" s="37"/>
      <c r="Y95" s="37"/>
      <c r="Z95" s="38"/>
      <c r="AA95" s="37"/>
      <c r="AB95" s="40" t="s">
        <v>89</v>
      </c>
      <c r="AC95" s="56" t="s">
        <v>89</v>
      </c>
      <c r="AD95" s="42">
        <v>42103.0</v>
      </c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ht="46.5" customHeight="1">
      <c r="A96" s="35">
        <f t="shared" si="4"/>
        <v>92</v>
      </c>
      <c r="B96" s="34" t="s">
        <v>913</v>
      </c>
      <c r="C96" s="35" t="s">
        <v>117</v>
      </c>
      <c r="D96" s="34" t="s">
        <v>914</v>
      </c>
      <c r="E96" s="34" t="s">
        <v>862</v>
      </c>
      <c r="F96" s="34" t="s">
        <v>220</v>
      </c>
      <c r="G96" s="34" t="s">
        <v>76</v>
      </c>
      <c r="H96" s="34" t="s">
        <v>148</v>
      </c>
      <c r="I96" s="36" t="s">
        <v>915</v>
      </c>
      <c r="J96" s="34" t="s">
        <v>916</v>
      </c>
      <c r="K96" s="34" t="s">
        <v>150</v>
      </c>
      <c r="L96" s="49" t="s">
        <v>917</v>
      </c>
      <c r="M96" s="34" t="s">
        <v>152</v>
      </c>
      <c r="N96" s="51" t="s">
        <v>153</v>
      </c>
      <c r="O96" s="37" t="s">
        <v>853</v>
      </c>
      <c r="P96" s="38" t="s">
        <v>155</v>
      </c>
      <c r="Q96" s="37" t="s">
        <v>854</v>
      </c>
      <c r="R96" s="37" t="s">
        <v>278</v>
      </c>
      <c r="S96" s="38" t="s">
        <v>855</v>
      </c>
      <c r="T96" s="39">
        <v>43965.0</v>
      </c>
      <c r="U96" s="39">
        <v>44330.0</v>
      </c>
      <c r="V96" s="37"/>
      <c r="W96" s="38" t="s">
        <v>88</v>
      </c>
      <c r="X96" s="37"/>
      <c r="Y96" s="38"/>
      <c r="Z96" s="38"/>
      <c r="AA96" s="37"/>
      <c r="AB96" s="40" t="s">
        <v>89</v>
      </c>
      <c r="AC96" s="41" t="s">
        <v>89</v>
      </c>
      <c r="AD96" s="42">
        <v>43306.0</v>
      </c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ht="46.5" customHeight="1">
      <c r="A97" s="35">
        <f t="shared" si="4"/>
        <v>93</v>
      </c>
      <c r="B97" s="35" t="s">
        <v>918</v>
      </c>
      <c r="C97" s="35" t="s">
        <v>89</v>
      </c>
      <c r="D97" s="34" t="s">
        <v>919</v>
      </c>
      <c r="E97" s="34" t="s">
        <v>220</v>
      </c>
      <c r="F97" s="34" t="s">
        <v>220</v>
      </c>
      <c r="G97" s="34" t="s">
        <v>76</v>
      </c>
      <c r="H97" s="34" t="s">
        <v>641</v>
      </c>
      <c r="I97" s="36" t="s">
        <v>920</v>
      </c>
      <c r="J97" s="48" t="s">
        <v>921</v>
      </c>
      <c r="K97" s="34" t="s">
        <v>644</v>
      </c>
      <c r="L97" s="49" t="s">
        <v>922</v>
      </c>
      <c r="M97" s="34" t="s">
        <v>646</v>
      </c>
      <c r="N97" s="47" t="s">
        <v>647</v>
      </c>
      <c r="O97" s="38" t="s">
        <v>648</v>
      </c>
      <c r="P97" s="38" t="s">
        <v>649</v>
      </c>
      <c r="Q97" s="37" t="s">
        <v>86</v>
      </c>
      <c r="R97" s="37" t="s">
        <v>76</v>
      </c>
      <c r="S97" s="38" t="s">
        <v>650</v>
      </c>
      <c r="T97" s="44">
        <v>44015.0</v>
      </c>
      <c r="U97" s="44">
        <v>44745.0</v>
      </c>
      <c r="V97" s="37"/>
      <c r="W97" s="38" t="s">
        <v>88</v>
      </c>
      <c r="X97" s="37"/>
      <c r="Y97" s="38"/>
      <c r="Z97" s="38"/>
      <c r="AA97" s="37"/>
      <c r="AB97" s="40" t="s">
        <v>89</v>
      </c>
      <c r="AC97" s="56" t="s">
        <v>89</v>
      </c>
      <c r="AD97" s="42">
        <v>43706.0</v>
      </c>
      <c r="AE97" s="52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ht="46.5" customHeight="1">
      <c r="A98" s="35">
        <f t="shared" si="4"/>
        <v>94</v>
      </c>
      <c r="B98" s="34" t="s">
        <v>923</v>
      </c>
      <c r="C98" s="35" t="s">
        <v>117</v>
      </c>
      <c r="D98" s="34" t="s">
        <v>924</v>
      </c>
      <c r="E98" s="34" t="s">
        <v>206</v>
      </c>
      <c r="F98" s="34" t="s">
        <v>173</v>
      </c>
      <c r="G98" s="34" t="s">
        <v>76</v>
      </c>
      <c r="H98" s="34" t="s">
        <v>207</v>
      </c>
      <c r="I98" s="36" t="s">
        <v>925</v>
      </c>
      <c r="J98" s="34" t="s">
        <v>926</v>
      </c>
      <c r="K98" s="35" t="s">
        <v>210</v>
      </c>
      <c r="L98" s="49" t="s">
        <v>927</v>
      </c>
      <c r="M98" s="34" t="s">
        <v>212</v>
      </c>
      <c r="N98" s="47" t="s">
        <v>213</v>
      </c>
      <c r="O98" s="38" t="s">
        <v>214</v>
      </c>
      <c r="P98" s="38" t="s">
        <v>215</v>
      </c>
      <c r="Q98" s="38" t="s">
        <v>86</v>
      </c>
      <c r="R98" s="38" t="s">
        <v>76</v>
      </c>
      <c r="S98" s="38" t="s">
        <v>216</v>
      </c>
      <c r="T98" s="44">
        <v>44150.0</v>
      </c>
      <c r="U98" s="44">
        <v>44880.0</v>
      </c>
      <c r="V98" s="37"/>
      <c r="W98" s="38" t="s">
        <v>88</v>
      </c>
      <c r="X98" s="37"/>
      <c r="Y98" s="38"/>
      <c r="Z98" s="38"/>
      <c r="AA98" s="37"/>
      <c r="AB98" s="40" t="s">
        <v>89</v>
      </c>
      <c r="AC98" s="41" t="s">
        <v>89</v>
      </c>
      <c r="AD98" s="42">
        <v>43649.0</v>
      </c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ht="46.5" customHeight="1">
      <c r="A99" s="35">
        <f t="shared" si="4"/>
        <v>95</v>
      </c>
      <c r="B99" s="34" t="s">
        <v>928</v>
      </c>
      <c r="C99" s="35" t="s">
        <v>72</v>
      </c>
      <c r="D99" s="34" t="s">
        <v>929</v>
      </c>
      <c r="E99" s="34" t="s">
        <v>749</v>
      </c>
      <c r="F99" s="34" t="s">
        <v>484</v>
      </c>
      <c r="G99" s="34" t="s">
        <v>76</v>
      </c>
      <c r="H99" s="34" t="s">
        <v>77</v>
      </c>
      <c r="I99" s="36" t="s">
        <v>930</v>
      </c>
      <c r="J99" s="34" t="s">
        <v>931</v>
      </c>
      <c r="K99" s="34" t="s">
        <v>80</v>
      </c>
      <c r="L99" s="34" t="s">
        <v>932</v>
      </c>
      <c r="M99" s="34" t="s">
        <v>82</v>
      </c>
      <c r="N99" s="37" t="s">
        <v>83</v>
      </c>
      <c r="O99" s="37" t="s">
        <v>84</v>
      </c>
      <c r="P99" s="38" t="s">
        <v>85</v>
      </c>
      <c r="Q99" s="37" t="s">
        <v>86</v>
      </c>
      <c r="R99" s="37" t="s">
        <v>76</v>
      </c>
      <c r="S99" s="38" t="s">
        <v>87</v>
      </c>
      <c r="T99" s="39">
        <v>42556.0</v>
      </c>
      <c r="U99" s="39">
        <v>44381.0</v>
      </c>
      <c r="V99" s="37"/>
      <c r="W99" s="37" t="s">
        <v>88</v>
      </c>
      <c r="X99" s="37"/>
      <c r="Y99" s="38"/>
      <c r="Z99" s="37"/>
      <c r="AA99" s="37"/>
      <c r="AB99" s="40" t="s">
        <v>89</v>
      </c>
      <c r="AC99" s="41" t="s">
        <v>89</v>
      </c>
      <c r="AD99" s="42">
        <v>42217.0</v>
      </c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ht="46.5" customHeight="1">
      <c r="A100" s="35">
        <f t="shared" si="4"/>
        <v>96</v>
      </c>
      <c r="B100" s="34" t="s">
        <v>933</v>
      </c>
      <c r="C100" s="35" t="s">
        <v>425</v>
      </c>
      <c r="D100" s="34" t="s">
        <v>934</v>
      </c>
      <c r="E100" s="34" t="s">
        <v>308</v>
      </c>
      <c r="F100" s="34" t="s">
        <v>173</v>
      </c>
      <c r="G100" s="34" t="s">
        <v>76</v>
      </c>
      <c r="H100" s="34" t="s">
        <v>428</v>
      </c>
      <c r="I100" s="36" t="s">
        <v>935</v>
      </c>
      <c r="J100" s="34" t="s">
        <v>936</v>
      </c>
      <c r="K100" s="34" t="s">
        <v>634</v>
      </c>
      <c r="L100" s="49" t="s">
        <v>937</v>
      </c>
      <c r="M100" s="34" t="s">
        <v>432</v>
      </c>
      <c r="N100" s="47" t="s">
        <v>433</v>
      </c>
      <c r="O100" s="38" t="s">
        <v>434</v>
      </c>
      <c r="P100" s="38" t="s">
        <v>435</v>
      </c>
      <c r="Q100" s="37" t="s">
        <v>86</v>
      </c>
      <c r="R100" s="37" t="s">
        <v>76</v>
      </c>
      <c r="S100" s="38" t="s">
        <v>436</v>
      </c>
      <c r="T100" s="44">
        <v>44099.0</v>
      </c>
      <c r="U100" s="44">
        <v>44829.0</v>
      </c>
      <c r="V100" s="37"/>
      <c r="W100" s="38" t="s">
        <v>88</v>
      </c>
      <c r="X100" s="37"/>
      <c r="Y100" s="38"/>
      <c r="Z100" s="38" t="s">
        <v>1030</v>
      </c>
      <c r="AA100" s="37"/>
      <c r="AB100" s="55" t="s">
        <v>89</v>
      </c>
      <c r="AC100" s="41" t="s">
        <v>89</v>
      </c>
      <c r="AD100" s="63">
        <v>44055.0</v>
      </c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ht="46.5" customHeight="1">
      <c r="A101" s="35">
        <f t="shared" si="4"/>
        <v>97</v>
      </c>
      <c r="B101" s="34" t="s">
        <v>938</v>
      </c>
      <c r="C101" s="35" t="s">
        <v>89</v>
      </c>
      <c r="D101" s="34" t="s">
        <v>939</v>
      </c>
      <c r="E101" s="34" t="s">
        <v>220</v>
      </c>
      <c r="F101" s="34" t="s">
        <v>220</v>
      </c>
      <c r="G101" s="34" t="s">
        <v>76</v>
      </c>
      <c r="H101" s="34" t="s">
        <v>940</v>
      </c>
      <c r="I101" s="36" t="s">
        <v>941</v>
      </c>
      <c r="J101" s="34" t="s">
        <v>942</v>
      </c>
      <c r="K101" s="34" t="s">
        <v>943</v>
      </c>
      <c r="L101" s="34" t="s">
        <v>944</v>
      </c>
      <c r="M101" s="34" t="s">
        <v>945</v>
      </c>
      <c r="N101" s="47" t="s">
        <v>946</v>
      </c>
      <c r="O101" s="38" t="s">
        <v>947</v>
      </c>
      <c r="P101" s="38" t="s">
        <v>948</v>
      </c>
      <c r="Q101" s="37" t="s">
        <v>86</v>
      </c>
      <c r="R101" s="37" t="s">
        <v>76</v>
      </c>
      <c r="S101" s="38" t="s">
        <v>949</v>
      </c>
      <c r="T101" s="44">
        <v>43958.0</v>
      </c>
      <c r="U101" s="44">
        <v>44688.0</v>
      </c>
      <c r="V101" s="37"/>
      <c r="W101" s="38" t="s">
        <v>88</v>
      </c>
      <c r="X101" s="37"/>
      <c r="Y101" s="37"/>
      <c r="Z101" s="38"/>
      <c r="AA101" s="37"/>
      <c r="AB101" s="55" t="s">
        <v>89</v>
      </c>
      <c r="AC101" s="41" t="s">
        <v>89</v>
      </c>
      <c r="AD101" s="42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ht="46.5" customHeight="1">
      <c r="A102" s="35">
        <f t="shared" si="4"/>
        <v>98</v>
      </c>
      <c r="B102" s="34" t="s">
        <v>950</v>
      </c>
      <c r="C102" s="35" t="s">
        <v>117</v>
      </c>
      <c r="D102" s="34" t="s">
        <v>951</v>
      </c>
      <c r="E102" s="34" t="s">
        <v>172</v>
      </c>
      <c r="F102" s="34" t="s">
        <v>173</v>
      </c>
      <c r="G102" s="34" t="s">
        <v>76</v>
      </c>
      <c r="H102" s="34" t="s">
        <v>121</v>
      </c>
      <c r="I102" s="36" t="s">
        <v>952</v>
      </c>
      <c r="J102" s="48" t="s">
        <v>953</v>
      </c>
      <c r="K102" s="34" t="s">
        <v>124</v>
      </c>
      <c r="L102" s="49" t="s">
        <v>954</v>
      </c>
      <c r="M102" s="34" t="s">
        <v>126</v>
      </c>
      <c r="N102" s="37" t="s">
        <v>127</v>
      </c>
      <c r="O102" s="38" t="s">
        <v>128</v>
      </c>
      <c r="P102" s="38" t="s">
        <v>129</v>
      </c>
      <c r="Q102" s="37" t="s">
        <v>86</v>
      </c>
      <c r="R102" s="37" t="s">
        <v>76</v>
      </c>
      <c r="S102" s="38" t="s">
        <v>130</v>
      </c>
      <c r="T102" s="44">
        <v>43982.0</v>
      </c>
      <c r="U102" s="44">
        <v>44712.0</v>
      </c>
      <c r="V102" s="37"/>
      <c r="W102" s="38" t="s">
        <v>88</v>
      </c>
      <c r="X102" s="37"/>
      <c r="Y102" s="38"/>
      <c r="Z102" s="38"/>
      <c r="AA102" s="37"/>
      <c r="AB102" s="40" t="s">
        <v>89</v>
      </c>
      <c r="AC102" s="56" t="s">
        <v>89</v>
      </c>
      <c r="AD102" s="42">
        <v>43439.0</v>
      </c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ht="46.5" customHeight="1">
      <c r="A103" s="35">
        <f t="shared" si="4"/>
        <v>99</v>
      </c>
      <c r="B103" s="35" t="s">
        <v>955</v>
      </c>
      <c r="C103" s="35" t="s">
        <v>89</v>
      </c>
      <c r="D103" s="35" t="s">
        <v>956</v>
      </c>
      <c r="E103" s="35" t="s">
        <v>957</v>
      </c>
      <c r="F103" s="35" t="s">
        <v>957</v>
      </c>
      <c r="G103" s="35" t="s">
        <v>76</v>
      </c>
      <c r="H103" s="35" t="s">
        <v>958</v>
      </c>
      <c r="I103" s="45" t="s">
        <v>959</v>
      </c>
      <c r="J103" s="35" t="s">
        <v>960</v>
      </c>
      <c r="K103" s="35" t="s">
        <v>961</v>
      </c>
      <c r="L103" s="46" t="s">
        <v>962</v>
      </c>
      <c r="M103" s="76" t="s">
        <v>963</v>
      </c>
      <c r="N103" s="47" t="s">
        <v>964</v>
      </c>
      <c r="O103" s="38" t="s">
        <v>965</v>
      </c>
      <c r="P103" s="38" t="s">
        <v>966</v>
      </c>
      <c r="Q103" s="38" t="s">
        <v>86</v>
      </c>
      <c r="R103" s="38" t="s">
        <v>76</v>
      </c>
      <c r="S103" s="38" t="s">
        <v>967</v>
      </c>
      <c r="T103" s="44">
        <v>44055.0</v>
      </c>
      <c r="U103" s="44">
        <v>44420.0</v>
      </c>
      <c r="V103" s="37"/>
      <c r="W103" s="38" t="s">
        <v>88</v>
      </c>
      <c r="X103" s="37"/>
      <c r="Y103" s="38"/>
      <c r="Z103" s="38"/>
      <c r="AA103" s="23"/>
      <c r="AB103" s="77" t="s">
        <v>89</v>
      </c>
      <c r="AC103" s="78" t="s">
        <v>89</v>
      </c>
      <c r="AD103" s="79">
        <v>42332.0</v>
      </c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ht="46.5" customHeight="1">
      <c r="A104" s="35">
        <f t="shared" si="4"/>
        <v>100</v>
      </c>
      <c r="B104" s="34" t="s">
        <v>968</v>
      </c>
      <c r="C104" s="35" t="s">
        <v>89</v>
      </c>
      <c r="D104" s="34" t="s">
        <v>969</v>
      </c>
      <c r="E104" s="34" t="s">
        <v>970</v>
      </c>
      <c r="F104" s="34" t="s">
        <v>971</v>
      </c>
      <c r="G104" s="34" t="s">
        <v>278</v>
      </c>
      <c r="H104" s="34" t="s">
        <v>972</v>
      </c>
      <c r="I104" s="36" t="s">
        <v>973</v>
      </c>
      <c r="J104" s="48" t="s">
        <v>974</v>
      </c>
      <c r="K104" s="35" t="s">
        <v>291</v>
      </c>
      <c r="L104" s="35" t="s">
        <v>291</v>
      </c>
      <c r="M104" s="34" t="s">
        <v>975</v>
      </c>
      <c r="N104" s="47" t="s">
        <v>976</v>
      </c>
      <c r="O104" s="37" t="s">
        <v>977</v>
      </c>
      <c r="P104" s="38" t="s">
        <v>978</v>
      </c>
      <c r="Q104" s="38" t="s">
        <v>86</v>
      </c>
      <c r="R104" s="38" t="s">
        <v>278</v>
      </c>
      <c r="S104" s="38" t="s">
        <v>979</v>
      </c>
      <c r="T104" s="44">
        <v>44069.0</v>
      </c>
      <c r="U104" s="44">
        <v>44434.0</v>
      </c>
      <c r="V104" s="37"/>
      <c r="W104" s="38" t="s">
        <v>88</v>
      </c>
      <c r="X104" s="37"/>
      <c r="Y104" s="38"/>
      <c r="Z104" s="38"/>
      <c r="AA104" s="23"/>
      <c r="AB104" s="77" t="s">
        <v>89</v>
      </c>
      <c r="AC104" s="78" t="s">
        <v>89</v>
      </c>
      <c r="AD104" s="79">
        <v>42332.0</v>
      </c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ht="46.5" customHeight="1">
      <c r="A105" s="35">
        <f t="shared" si="4"/>
        <v>101</v>
      </c>
      <c r="B105" s="34" t="s">
        <v>980</v>
      </c>
      <c r="C105" s="35" t="s">
        <v>117</v>
      </c>
      <c r="D105" s="34" t="s">
        <v>981</v>
      </c>
      <c r="E105" s="34" t="s">
        <v>320</v>
      </c>
      <c r="F105" s="34" t="s">
        <v>173</v>
      </c>
      <c r="G105" s="34" t="s">
        <v>76</v>
      </c>
      <c r="H105" s="34" t="s">
        <v>207</v>
      </c>
      <c r="I105" s="36" t="s">
        <v>982</v>
      </c>
      <c r="J105" s="34" t="s">
        <v>983</v>
      </c>
      <c r="K105" s="35" t="s">
        <v>210</v>
      </c>
      <c r="L105" s="49" t="s">
        <v>984</v>
      </c>
      <c r="M105" s="34" t="s">
        <v>212</v>
      </c>
      <c r="N105" s="47" t="s">
        <v>213</v>
      </c>
      <c r="O105" s="38" t="s">
        <v>214</v>
      </c>
      <c r="P105" s="38" t="s">
        <v>215</v>
      </c>
      <c r="Q105" s="38" t="s">
        <v>86</v>
      </c>
      <c r="R105" s="38" t="s">
        <v>76</v>
      </c>
      <c r="S105" s="38" t="s">
        <v>216</v>
      </c>
      <c r="T105" s="44">
        <v>44150.0</v>
      </c>
      <c r="U105" s="44">
        <v>44880.0</v>
      </c>
      <c r="V105" s="37"/>
      <c r="W105" s="38" t="s">
        <v>88</v>
      </c>
      <c r="X105" s="37"/>
      <c r="Y105" s="38"/>
      <c r="Z105" s="38"/>
      <c r="AA105" s="23"/>
      <c r="AB105" s="77" t="s">
        <v>89</v>
      </c>
      <c r="AC105" s="78" t="s">
        <v>89</v>
      </c>
      <c r="AD105" s="79">
        <v>42332.0</v>
      </c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ht="46.5" customHeight="1">
      <c r="A106" s="35">
        <f t="shared" si="4"/>
        <v>102</v>
      </c>
      <c r="B106" s="34" t="s">
        <v>985</v>
      </c>
      <c r="C106" s="35" t="s">
        <v>117</v>
      </c>
      <c r="D106" s="34" t="s">
        <v>986</v>
      </c>
      <c r="E106" s="34" t="s">
        <v>987</v>
      </c>
      <c r="F106" s="34" t="s">
        <v>120</v>
      </c>
      <c r="G106" s="34" t="s">
        <v>76</v>
      </c>
      <c r="H106" s="34" t="s">
        <v>379</v>
      </c>
      <c r="I106" s="36" t="s">
        <v>988</v>
      </c>
      <c r="J106" s="34" t="s">
        <v>136</v>
      </c>
      <c r="K106" s="34" t="s">
        <v>381</v>
      </c>
      <c r="L106" s="49" t="s">
        <v>989</v>
      </c>
      <c r="M106" s="34" t="s">
        <v>383</v>
      </c>
      <c r="N106" s="37" t="s">
        <v>384</v>
      </c>
      <c r="O106" s="38" t="s">
        <v>385</v>
      </c>
      <c r="P106" s="38" t="s">
        <v>699</v>
      </c>
      <c r="Q106" s="38" t="s">
        <v>387</v>
      </c>
      <c r="R106" s="37" t="s">
        <v>278</v>
      </c>
      <c r="S106" s="38" t="s">
        <v>388</v>
      </c>
      <c r="T106" s="44">
        <v>43943.0</v>
      </c>
      <c r="U106" s="44">
        <v>44674.0</v>
      </c>
      <c r="V106" s="37"/>
      <c r="W106" s="38" t="s">
        <v>88</v>
      </c>
      <c r="X106" s="37"/>
      <c r="Y106" s="38"/>
      <c r="Z106" s="38" t="s">
        <v>990</v>
      </c>
      <c r="AA106" s="23"/>
      <c r="AB106" s="77" t="s">
        <v>89</v>
      </c>
      <c r="AC106" s="78" t="s">
        <v>89</v>
      </c>
      <c r="AD106" s="79">
        <v>42332.0</v>
      </c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ht="46.5" customHeight="1">
      <c r="A107" s="35" t="s">
        <v>157</v>
      </c>
      <c r="B107" s="35" t="s">
        <v>991</v>
      </c>
      <c r="C107" s="35"/>
      <c r="D107" s="35" t="s">
        <v>992</v>
      </c>
      <c r="E107" s="35" t="s">
        <v>993</v>
      </c>
      <c r="F107" s="35" t="s">
        <v>994</v>
      </c>
      <c r="G107" s="35" t="s">
        <v>76</v>
      </c>
      <c r="H107" s="35" t="s">
        <v>995</v>
      </c>
      <c r="I107" s="45" t="s">
        <v>996</v>
      </c>
      <c r="J107" s="35" t="s">
        <v>997</v>
      </c>
      <c r="K107" s="34"/>
      <c r="L107" s="46" t="s">
        <v>998</v>
      </c>
      <c r="M107" s="35" t="s">
        <v>82</v>
      </c>
      <c r="N107" s="37"/>
      <c r="O107" s="38"/>
      <c r="P107" s="38"/>
      <c r="Q107" s="38"/>
      <c r="R107" s="37"/>
      <c r="S107" s="38"/>
      <c r="T107" s="44"/>
      <c r="U107" s="44"/>
      <c r="V107" s="37"/>
      <c r="W107" s="38"/>
      <c r="X107" s="37"/>
      <c r="Y107" s="38"/>
      <c r="Z107" s="38" t="s">
        <v>999</v>
      </c>
      <c r="AA107" s="23"/>
      <c r="AB107" s="77"/>
      <c r="AC107" s="78"/>
      <c r="AD107" s="79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ht="46.5" customHeight="1">
      <c r="A108" s="35" t="s">
        <v>157</v>
      </c>
      <c r="B108" s="35" t="s">
        <v>1000</v>
      </c>
      <c r="C108" s="35"/>
      <c r="D108" s="35" t="s">
        <v>1001</v>
      </c>
      <c r="E108" s="35" t="s">
        <v>993</v>
      </c>
      <c r="F108" s="35" t="s">
        <v>994</v>
      </c>
      <c r="G108" s="35" t="s">
        <v>76</v>
      </c>
      <c r="H108" s="35" t="s">
        <v>995</v>
      </c>
      <c r="I108" s="45" t="s">
        <v>1002</v>
      </c>
      <c r="J108" s="35" t="s">
        <v>1003</v>
      </c>
      <c r="K108" s="34"/>
      <c r="L108" s="46" t="s">
        <v>1004</v>
      </c>
      <c r="M108" s="35" t="s">
        <v>82</v>
      </c>
      <c r="N108" s="37"/>
      <c r="O108" s="38"/>
      <c r="P108" s="38"/>
      <c r="Q108" s="38"/>
      <c r="R108" s="37"/>
      <c r="S108" s="38"/>
      <c r="T108" s="44"/>
      <c r="U108" s="44"/>
      <c r="V108" s="37"/>
      <c r="W108" s="38"/>
      <c r="X108" s="37"/>
      <c r="Y108" s="38"/>
      <c r="Z108" s="38" t="s">
        <v>999</v>
      </c>
      <c r="AA108" s="23"/>
      <c r="AB108" s="77"/>
      <c r="AC108" s="78"/>
      <c r="AD108" s="79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ht="46.5" customHeight="1">
      <c r="A109" s="35" t="s">
        <v>157</v>
      </c>
      <c r="B109" s="35" t="s">
        <v>1005</v>
      </c>
      <c r="C109" s="35"/>
      <c r="D109" s="35" t="s">
        <v>1006</v>
      </c>
      <c r="E109" s="35" t="s">
        <v>993</v>
      </c>
      <c r="F109" s="35" t="s">
        <v>994</v>
      </c>
      <c r="G109" s="35" t="s">
        <v>76</v>
      </c>
      <c r="H109" s="35" t="s">
        <v>995</v>
      </c>
      <c r="I109" s="45" t="s">
        <v>1007</v>
      </c>
      <c r="J109" s="35" t="s">
        <v>1008</v>
      </c>
      <c r="K109" s="34"/>
      <c r="L109" s="49"/>
      <c r="M109" s="35" t="s">
        <v>82</v>
      </c>
      <c r="N109" s="37"/>
      <c r="O109" s="38"/>
      <c r="P109" s="38"/>
      <c r="Q109" s="38"/>
      <c r="R109" s="37"/>
      <c r="S109" s="38"/>
      <c r="T109" s="44"/>
      <c r="U109" s="44"/>
      <c r="V109" s="37"/>
      <c r="W109" s="38"/>
      <c r="X109" s="37"/>
      <c r="Y109" s="38"/>
      <c r="Z109" s="38" t="s">
        <v>999</v>
      </c>
      <c r="AA109" s="23"/>
      <c r="AB109" s="77"/>
      <c r="AC109" s="78"/>
      <c r="AD109" s="79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ht="46.5" customHeight="1">
      <c r="A110" s="23"/>
      <c r="B110" s="23"/>
      <c r="C110" s="23"/>
      <c r="D110" s="23"/>
      <c r="E110" s="23"/>
      <c r="F110" s="23"/>
      <c r="G110" s="23"/>
      <c r="H110" s="23"/>
      <c r="I110" s="80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ht="46.5" customHeight="1">
      <c r="A111" s="81" t="s">
        <v>1009</v>
      </c>
      <c r="B111" s="82"/>
      <c r="C111" s="83"/>
      <c r="D111" s="84" t="s">
        <v>1010</v>
      </c>
      <c r="E111" s="85" t="s">
        <v>1011</v>
      </c>
      <c r="F111" s="86" t="s">
        <v>1012</v>
      </c>
      <c r="G111" s="23"/>
      <c r="H111" s="23"/>
      <c r="I111" s="80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ht="46.5" customHeight="1">
      <c r="A112" s="87"/>
      <c r="B112" s="88"/>
      <c r="C112" s="83"/>
      <c r="D112" s="84"/>
      <c r="E112" s="86"/>
      <c r="F112" s="86"/>
      <c r="G112" s="23"/>
      <c r="H112" s="23"/>
      <c r="I112" s="80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ht="46.5" customHeight="1">
      <c r="A113" s="23"/>
      <c r="B113" s="23"/>
      <c r="C113" s="23"/>
      <c r="D113" s="23"/>
      <c r="E113" s="23"/>
      <c r="F113" s="23"/>
      <c r="G113" s="23"/>
      <c r="H113" s="23"/>
      <c r="I113" s="80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ht="46.5" customHeight="1">
      <c r="A114" s="23"/>
      <c r="B114" s="23"/>
      <c r="C114" s="23"/>
      <c r="D114" s="23"/>
      <c r="E114" s="23"/>
      <c r="F114" s="23"/>
      <c r="G114" s="23"/>
      <c r="H114" s="23"/>
      <c r="I114" s="80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ht="46.5" customHeight="1">
      <c r="A115" s="23"/>
      <c r="B115" s="23"/>
      <c r="C115" s="23"/>
      <c r="D115" s="23"/>
      <c r="E115" s="23"/>
      <c r="F115" s="23"/>
      <c r="G115" s="23"/>
      <c r="H115" s="23"/>
      <c r="I115" s="80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ht="46.5" customHeight="1">
      <c r="A116" s="23"/>
      <c r="B116" s="23"/>
      <c r="C116" s="23"/>
      <c r="D116" s="23"/>
      <c r="E116" s="23"/>
      <c r="F116" s="23"/>
      <c r="G116" s="23"/>
      <c r="H116" s="23"/>
      <c r="I116" s="80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ht="46.5" customHeight="1">
      <c r="A117" s="23"/>
      <c r="B117" s="23"/>
      <c r="C117" s="23"/>
      <c r="D117" s="23"/>
      <c r="E117" s="23"/>
      <c r="F117" s="23"/>
      <c r="G117" s="23"/>
      <c r="H117" s="23"/>
      <c r="I117" s="80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ht="46.5" customHeight="1">
      <c r="A118" s="23"/>
      <c r="B118" s="23"/>
      <c r="C118" s="23"/>
      <c r="D118" s="23"/>
      <c r="E118" s="23"/>
      <c r="F118" s="23"/>
      <c r="G118" s="23"/>
      <c r="H118" s="23"/>
      <c r="I118" s="80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ht="46.5" customHeight="1">
      <c r="A119" s="23"/>
      <c r="B119" s="23"/>
      <c r="C119" s="23"/>
      <c r="D119" s="23"/>
      <c r="E119" s="23"/>
      <c r="F119" s="23"/>
      <c r="G119" s="23"/>
      <c r="H119" s="23"/>
      <c r="I119" s="80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ht="46.5" customHeight="1">
      <c r="A120" s="23"/>
      <c r="B120" s="23"/>
      <c r="C120" s="23"/>
      <c r="D120" s="23"/>
      <c r="E120" s="23"/>
      <c r="F120" s="23"/>
      <c r="G120" s="23"/>
      <c r="H120" s="23"/>
      <c r="I120" s="80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ht="46.5" customHeight="1">
      <c r="A121" s="23"/>
      <c r="B121" s="23"/>
      <c r="C121" s="23"/>
      <c r="D121" s="23"/>
      <c r="E121" s="23"/>
      <c r="F121" s="23"/>
      <c r="G121" s="23"/>
      <c r="H121" s="23"/>
      <c r="I121" s="80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ht="46.5" customHeight="1">
      <c r="A122" s="23"/>
      <c r="B122" s="23"/>
      <c r="C122" s="23"/>
      <c r="D122" s="23"/>
      <c r="E122" s="23"/>
      <c r="F122" s="23"/>
      <c r="G122" s="23"/>
      <c r="H122" s="23"/>
      <c r="I122" s="80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ht="46.5" customHeight="1">
      <c r="A123" s="23"/>
      <c r="B123" s="23"/>
      <c r="C123" s="23"/>
      <c r="D123" s="23"/>
      <c r="E123" s="23"/>
      <c r="F123" s="23"/>
      <c r="G123" s="23"/>
      <c r="H123" s="23"/>
      <c r="I123" s="80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ht="46.5" customHeight="1">
      <c r="A124" s="23"/>
      <c r="B124" s="23"/>
      <c r="C124" s="23"/>
      <c r="D124" s="23"/>
      <c r="E124" s="23"/>
      <c r="F124" s="23"/>
      <c r="G124" s="23"/>
      <c r="H124" s="23"/>
      <c r="I124" s="80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ht="46.5" customHeight="1">
      <c r="A125" s="23"/>
      <c r="B125" s="23"/>
      <c r="C125" s="23"/>
      <c r="D125" s="23"/>
      <c r="E125" s="23"/>
      <c r="F125" s="23"/>
      <c r="G125" s="23"/>
      <c r="H125" s="23"/>
      <c r="I125" s="80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ht="46.5" customHeight="1">
      <c r="A126" s="23"/>
      <c r="B126" s="23"/>
      <c r="C126" s="23"/>
      <c r="D126" s="23"/>
      <c r="E126" s="23"/>
      <c r="F126" s="23"/>
      <c r="G126" s="23"/>
      <c r="H126" s="23"/>
      <c r="I126" s="80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ht="46.5" customHeight="1">
      <c r="A127" s="23"/>
      <c r="B127" s="23"/>
      <c r="C127" s="23"/>
      <c r="D127" s="23"/>
      <c r="E127" s="23"/>
      <c r="F127" s="23"/>
      <c r="G127" s="23"/>
      <c r="H127" s="23"/>
      <c r="I127" s="80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ht="46.5" customHeight="1">
      <c r="A128" s="23"/>
      <c r="B128" s="23"/>
      <c r="C128" s="23"/>
      <c r="D128" s="23"/>
      <c r="E128" s="23"/>
      <c r="F128" s="23"/>
      <c r="G128" s="23"/>
      <c r="H128" s="23"/>
      <c r="I128" s="80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ht="46.5" customHeight="1">
      <c r="A129" s="23"/>
      <c r="B129" s="23"/>
      <c r="C129" s="23"/>
      <c r="D129" s="23"/>
      <c r="E129" s="23"/>
      <c r="F129" s="23"/>
      <c r="G129" s="23"/>
      <c r="H129" s="23"/>
      <c r="I129" s="80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ht="46.5" customHeight="1">
      <c r="A130" s="23"/>
      <c r="B130" s="23"/>
      <c r="C130" s="23"/>
      <c r="D130" s="23"/>
      <c r="E130" s="23"/>
      <c r="F130" s="23"/>
      <c r="G130" s="23"/>
      <c r="H130" s="23"/>
      <c r="I130" s="80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ht="46.5" customHeight="1">
      <c r="A131" s="23"/>
      <c r="B131" s="23"/>
      <c r="C131" s="23"/>
      <c r="D131" s="23"/>
      <c r="E131" s="23"/>
      <c r="F131" s="23"/>
      <c r="G131" s="23"/>
      <c r="H131" s="23"/>
      <c r="I131" s="80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ht="46.5" customHeight="1">
      <c r="A132" s="23"/>
      <c r="B132" s="23"/>
      <c r="C132" s="23"/>
      <c r="D132" s="23"/>
      <c r="E132" s="23"/>
      <c r="F132" s="23"/>
      <c r="G132" s="23"/>
      <c r="H132" s="23"/>
      <c r="I132" s="80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ht="46.5" customHeight="1">
      <c r="A133" s="23"/>
      <c r="B133" s="23"/>
      <c r="C133" s="23"/>
      <c r="D133" s="23"/>
      <c r="E133" s="23"/>
      <c r="F133" s="23"/>
      <c r="G133" s="23"/>
      <c r="H133" s="23"/>
      <c r="I133" s="80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ht="46.5" customHeight="1">
      <c r="A134" s="23"/>
      <c r="B134" s="23"/>
      <c r="C134" s="23"/>
      <c r="D134" s="23"/>
      <c r="E134" s="23"/>
      <c r="F134" s="23"/>
      <c r="G134" s="23"/>
      <c r="H134" s="23"/>
      <c r="I134" s="80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ht="46.5" customHeight="1">
      <c r="A135" s="23"/>
      <c r="B135" s="23"/>
      <c r="C135" s="23"/>
      <c r="D135" s="23"/>
      <c r="E135" s="23"/>
      <c r="F135" s="23"/>
      <c r="G135" s="23"/>
      <c r="H135" s="23"/>
      <c r="I135" s="80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ht="46.5" customHeight="1">
      <c r="A136" s="23"/>
      <c r="B136" s="23"/>
      <c r="C136" s="23"/>
      <c r="D136" s="23"/>
      <c r="E136" s="23"/>
      <c r="F136" s="23"/>
      <c r="G136" s="23"/>
      <c r="H136" s="23"/>
      <c r="I136" s="80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ht="46.5" customHeight="1">
      <c r="A137" s="23"/>
      <c r="B137" s="23"/>
      <c r="C137" s="23"/>
      <c r="D137" s="23"/>
      <c r="E137" s="23"/>
      <c r="F137" s="23"/>
      <c r="G137" s="23"/>
      <c r="H137" s="23"/>
      <c r="I137" s="80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ht="46.5" customHeight="1">
      <c r="A138" s="23"/>
      <c r="B138" s="23"/>
      <c r="C138" s="23"/>
      <c r="D138" s="23"/>
      <c r="E138" s="23"/>
      <c r="F138" s="23"/>
      <c r="G138" s="23"/>
      <c r="H138" s="23"/>
      <c r="I138" s="80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ht="46.5" customHeight="1">
      <c r="A139" s="23"/>
      <c r="B139" s="23"/>
      <c r="C139" s="23"/>
      <c r="D139" s="23"/>
      <c r="E139" s="23"/>
      <c r="F139" s="23"/>
      <c r="G139" s="23"/>
      <c r="H139" s="23"/>
      <c r="I139" s="80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ht="46.5" customHeight="1">
      <c r="A140" s="23"/>
      <c r="B140" s="23"/>
      <c r="C140" s="23"/>
      <c r="D140" s="23"/>
      <c r="E140" s="23"/>
      <c r="F140" s="23"/>
      <c r="G140" s="23"/>
      <c r="H140" s="23"/>
      <c r="I140" s="80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ht="46.5" customHeight="1">
      <c r="A141" s="23"/>
      <c r="B141" s="23"/>
      <c r="C141" s="23"/>
      <c r="D141" s="23"/>
      <c r="E141" s="23"/>
      <c r="F141" s="23"/>
      <c r="G141" s="23"/>
      <c r="H141" s="23"/>
      <c r="I141" s="80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ht="46.5" customHeight="1">
      <c r="A142" s="23"/>
      <c r="B142" s="23"/>
      <c r="C142" s="23"/>
      <c r="D142" s="23"/>
      <c r="E142" s="23"/>
      <c r="F142" s="23"/>
      <c r="G142" s="23"/>
      <c r="H142" s="23"/>
      <c r="I142" s="80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ht="46.5" customHeight="1">
      <c r="A143" s="23"/>
      <c r="B143" s="23"/>
      <c r="C143" s="23"/>
      <c r="D143" s="23"/>
      <c r="E143" s="23"/>
      <c r="F143" s="23"/>
      <c r="G143" s="23"/>
      <c r="H143" s="23"/>
      <c r="I143" s="80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ht="46.5" customHeight="1">
      <c r="A144" s="23"/>
      <c r="B144" s="23"/>
      <c r="C144" s="23"/>
      <c r="D144" s="23"/>
      <c r="E144" s="23"/>
      <c r="F144" s="23"/>
      <c r="G144" s="23"/>
      <c r="H144" s="23"/>
      <c r="I144" s="80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ht="46.5" customHeight="1">
      <c r="A145" s="23"/>
      <c r="B145" s="23"/>
      <c r="C145" s="23"/>
      <c r="D145" s="23"/>
      <c r="E145" s="23"/>
      <c r="F145" s="23"/>
      <c r="G145" s="23"/>
      <c r="H145" s="23"/>
      <c r="I145" s="80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ht="46.5" customHeight="1">
      <c r="A146" s="23"/>
      <c r="B146" s="23"/>
      <c r="C146" s="23"/>
      <c r="D146" s="23"/>
      <c r="E146" s="23"/>
      <c r="F146" s="23"/>
      <c r="G146" s="23"/>
      <c r="H146" s="23"/>
      <c r="I146" s="80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ht="46.5" customHeight="1">
      <c r="A147" s="23"/>
      <c r="B147" s="23"/>
      <c r="C147" s="23"/>
      <c r="D147" s="23"/>
      <c r="E147" s="23"/>
      <c r="F147" s="23"/>
      <c r="G147" s="23"/>
      <c r="H147" s="23"/>
      <c r="I147" s="80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ht="46.5" customHeight="1">
      <c r="A148" s="23"/>
      <c r="B148" s="23"/>
      <c r="C148" s="23"/>
      <c r="D148" s="23"/>
      <c r="E148" s="23"/>
      <c r="F148" s="23"/>
      <c r="G148" s="23"/>
      <c r="H148" s="23"/>
      <c r="I148" s="80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ht="46.5" customHeight="1">
      <c r="A149" s="23"/>
      <c r="B149" s="23"/>
      <c r="C149" s="23"/>
      <c r="D149" s="23"/>
      <c r="E149" s="23"/>
      <c r="F149" s="23"/>
      <c r="G149" s="23"/>
      <c r="H149" s="23"/>
      <c r="I149" s="80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ht="46.5" customHeight="1">
      <c r="A150" s="23"/>
      <c r="B150" s="23"/>
      <c r="C150" s="23"/>
      <c r="D150" s="23"/>
      <c r="E150" s="23"/>
      <c r="F150" s="23"/>
      <c r="G150" s="23"/>
      <c r="H150" s="23"/>
      <c r="I150" s="80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ht="46.5" customHeight="1">
      <c r="A151" s="23"/>
      <c r="B151" s="23"/>
      <c r="C151" s="23"/>
      <c r="D151" s="23"/>
      <c r="E151" s="23"/>
      <c r="F151" s="23"/>
      <c r="G151" s="23"/>
      <c r="H151" s="23"/>
      <c r="I151" s="80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ht="46.5" customHeight="1">
      <c r="A152" s="23"/>
      <c r="B152" s="23"/>
      <c r="C152" s="23"/>
      <c r="D152" s="23"/>
      <c r="E152" s="23"/>
      <c r="F152" s="23"/>
      <c r="G152" s="23"/>
      <c r="H152" s="23"/>
      <c r="I152" s="80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ht="46.5" customHeight="1">
      <c r="A153" s="23"/>
      <c r="B153" s="23"/>
      <c r="C153" s="23"/>
      <c r="D153" s="23"/>
      <c r="E153" s="23"/>
      <c r="F153" s="23"/>
      <c r="G153" s="23"/>
      <c r="H153" s="23"/>
      <c r="I153" s="80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ht="46.5" customHeight="1">
      <c r="A154" s="23"/>
      <c r="B154" s="23"/>
      <c r="C154" s="23"/>
      <c r="D154" s="23"/>
      <c r="E154" s="23"/>
      <c r="F154" s="23"/>
      <c r="G154" s="23"/>
      <c r="H154" s="23"/>
      <c r="I154" s="80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ht="46.5" customHeight="1">
      <c r="A155" s="23"/>
      <c r="B155" s="23"/>
      <c r="C155" s="23"/>
      <c r="D155" s="23"/>
      <c r="E155" s="23"/>
      <c r="F155" s="23"/>
      <c r="G155" s="23"/>
      <c r="H155" s="23"/>
      <c r="I155" s="80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ht="46.5" customHeight="1">
      <c r="A156" s="23"/>
      <c r="B156" s="23"/>
      <c r="C156" s="23"/>
      <c r="D156" s="23"/>
      <c r="E156" s="23"/>
      <c r="F156" s="23"/>
      <c r="G156" s="23"/>
      <c r="H156" s="23"/>
      <c r="I156" s="80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ht="46.5" customHeight="1">
      <c r="A157" s="23"/>
      <c r="B157" s="23"/>
      <c r="C157" s="23"/>
      <c r="D157" s="23"/>
      <c r="E157" s="23"/>
      <c r="F157" s="23"/>
      <c r="G157" s="23"/>
      <c r="H157" s="23"/>
      <c r="I157" s="80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ht="46.5" customHeight="1">
      <c r="A158" s="23"/>
      <c r="B158" s="23"/>
      <c r="C158" s="23"/>
      <c r="D158" s="23"/>
      <c r="E158" s="23"/>
      <c r="F158" s="23"/>
      <c r="G158" s="23"/>
      <c r="H158" s="23"/>
      <c r="I158" s="80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ht="46.5" customHeight="1">
      <c r="A159" s="23"/>
      <c r="B159" s="23"/>
      <c r="C159" s="23"/>
      <c r="D159" s="23"/>
      <c r="E159" s="23"/>
      <c r="F159" s="23"/>
      <c r="G159" s="23"/>
      <c r="H159" s="23"/>
      <c r="I159" s="80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ht="46.5" customHeight="1">
      <c r="A160" s="23"/>
      <c r="B160" s="23"/>
      <c r="C160" s="23"/>
      <c r="D160" s="23"/>
      <c r="E160" s="23"/>
      <c r="F160" s="23"/>
      <c r="G160" s="23"/>
      <c r="H160" s="23"/>
      <c r="I160" s="80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ht="46.5" customHeight="1">
      <c r="A161" s="23"/>
      <c r="B161" s="23"/>
      <c r="C161" s="23"/>
      <c r="D161" s="23"/>
      <c r="E161" s="23"/>
      <c r="F161" s="23"/>
      <c r="G161" s="23"/>
      <c r="H161" s="23"/>
      <c r="I161" s="80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ht="46.5" customHeight="1">
      <c r="A162" s="23"/>
      <c r="B162" s="23"/>
      <c r="C162" s="23"/>
      <c r="D162" s="23"/>
      <c r="E162" s="23"/>
      <c r="F162" s="23"/>
      <c r="G162" s="23"/>
      <c r="H162" s="23"/>
      <c r="I162" s="80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ht="46.5" customHeight="1">
      <c r="A163" s="23"/>
      <c r="B163" s="23"/>
      <c r="C163" s="23"/>
      <c r="D163" s="23"/>
      <c r="E163" s="23"/>
      <c r="F163" s="23"/>
      <c r="G163" s="23"/>
      <c r="H163" s="23"/>
      <c r="I163" s="80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ht="46.5" customHeight="1">
      <c r="A164" s="23"/>
      <c r="B164" s="23"/>
      <c r="C164" s="23"/>
      <c r="D164" s="23"/>
      <c r="E164" s="23"/>
      <c r="F164" s="23"/>
      <c r="G164" s="23"/>
      <c r="H164" s="23"/>
      <c r="I164" s="80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ht="46.5" customHeight="1">
      <c r="A165" s="23"/>
      <c r="B165" s="23"/>
      <c r="C165" s="23"/>
      <c r="D165" s="23"/>
      <c r="E165" s="23"/>
      <c r="F165" s="23"/>
      <c r="G165" s="23"/>
      <c r="H165" s="23"/>
      <c r="I165" s="80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ht="46.5" customHeight="1">
      <c r="A166" s="23"/>
      <c r="B166" s="23"/>
      <c r="C166" s="23"/>
      <c r="D166" s="23"/>
      <c r="E166" s="23"/>
      <c r="F166" s="23"/>
      <c r="G166" s="23"/>
      <c r="H166" s="23"/>
      <c r="I166" s="80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ht="46.5" customHeight="1">
      <c r="A167" s="23"/>
      <c r="B167" s="23"/>
      <c r="C167" s="23"/>
      <c r="D167" s="23"/>
      <c r="E167" s="23"/>
      <c r="F167" s="23"/>
      <c r="G167" s="23"/>
      <c r="H167" s="23"/>
      <c r="I167" s="80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ht="46.5" customHeight="1">
      <c r="A168" s="23"/>
      <c r="B168" s="23"/>
      <c r="C168" s="23"/>
      <c r="D168" s="23"/>
      <c r="E168" s="23"/>
      <c r="F168" s="23"/>
      <c r="G168" s="23"/>
      <c r="H168" s="23"/>
      <c r="I168" s="80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ht="46.5" customHeight="1">
      <c r="A169" s="23"/>
      <c r="B169" s="23"/>
      <c r="C169" s="23"/>
      <c r="D169" s="23"/>
      <c r="E169" s="23"/>
      <c r="F169" s="23"/>
      <c r="G169" s="23"/>
      <c r="H169" s="23"/>
      <c r="I169" s="80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ht="46.5" customHeight="1">
      <c r="A170" s="23"/>
      <c r="B170" s="23"/>
      <c r="C170" s="23"/>
      <c r="D170" s="23"/>
      <c r="E170" s="23"/>
      <c r="F170" s="23"/>
      <c r="G170" s="23"/>
      <c r="H170" s="23"/>
      <c r="I170" s="80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ht="46.5" customHeight="1">
      <c r="A171" s="23"/>
      <c r="B171" s="23"/>
      <c r="C171" s="23"/>
      <c r="D171" s="23"/>
      <c r="E171" s="23"/>
      <c r="F171" s="23"/>
      <c r="G171" s="23"/>
      <c r="H171" s="23"/>
      <c r="I171" s="80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ht="46.5" customHeight="1">
      <c r="A172" s="23"/>
      <c r="B172" s="23"/>
      <c r="C172" s="23"/>
      <c r="D172" s="23"/>
      <c r="E172" s="23"/>
      <c r="F172" s="23"/>
      <c r="G172" s="23"/>
      <c r="H172" s="23"/>
      <c r="I172" s="80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ht="46.5" customHeight="1">
      <c r="A173" s="23"/>
      <c r="B173" s="23"/>
      <c r="C173" s="23"/>
      <c r="D173" s="23"/>
      <c r="E173" s="23"/>
      <c r="F173" s="23"/>
      <c r="G173" s="23"/>
      <c r="H173" s="23"/>
      <c r="I173" s="80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ht="46.5" customHeight="1">
      <c r="A174" s="23"/>
      <c r="B174" s="23"/>
      <c r="C174" s="23"/>
      <c r="D174" s="23"/>
      <c r="E174" s="23"/>
      <c r="F174" s="23"/>
      <c r="G174" s="23"/>
      <c r="H174" s="23"/>
      <c r="I174" s="80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ht="46.5" customHeight="1">
      <c r="A175" s="23"/>
      <c r="B175" s="23"/>
      <c r="C175" s="23"/>
      <c r="D175" s="23"/>
      <c r="E175" s="23"/>
      <c r="F175" s="23"/>
      <c r="G175" s="23"/>
      <c r="H175" s="23"/>
      <c r="I175" s="80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ht="46.5" customHeight="1">
      <c r="A176" s="23"/>
      <c r="B176" s="23"/>
      <c r="C176" s="23"/>
      <c r="D176" s="23"/>
      <c r="E176" s="23"/>
      <c r="F176" s="23"/>
      <c r="G176" s="23"/>
      <c r="H176" s="23"/>
      <c r="I176" s="80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ht="46.5" customHeight="1">
      <c r="A177" s="23"/>
      <c r="B177" s="23"/>
      <c r="C177" s="23"/>
      <c r="D177" s="23"/>
      <c r="E177" s="23"/>
      <c r="F177" s="23"/>
      <c r="G177" s="23"/>
      <c r="H177" s="23"/>
      <c r="I177" s="80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ht="46.5" customHeight="1">
      <c r="A178" s="23"/>
      <c r="B178" s="23"/>
      <c r="C178" s="23"/>
      <c r="D178" s="23"/>
      <c r="E178" s="23"/>
      <c r="F178" s="23"/>
      <c r="G178" s="23"/>
      <c r="H178" s="23"/>
      <c r="I178" s="80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ht="46.5" customHeight="1">
      <c r="A179" s="23"/>
      <c r="B179" s="23"/>
      <c r="C179" s="23"/>
      <c r="D179" s="23"/>
      <c r="E179" s="23"/>
      <c r="F179" s="23"/>
      <c r="G179" s="23"/>
      <c r="H179" s="23"/>
      <c r="I179" s="80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ht="46.5" customHeight="1">
      <c r="A180" s="23"/>
      <c r="B180" s="23"/>
      <c r="C180" s="23"/>
      <c r="D180" s="23"/>
      <c r="E180" s="23"/>
      <c r="F180" s="23"/>
      <c r="G180" s="23"/>
      <c r="H180" s="23"/>
      <c r="I180" s="80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ht="46.5" customHeight="1">
      <c r="A181" s="23"/>
      <c r="B181" s="23"/>
      <c r="C181" s="23"/>
      <c r="D181" s="23"/>
      <c r="E181" s="23"/>
      <c r="F181" s="23"/>
      <c r="G181" s="23"/>
      <c r="H181" s="23"/>
      <c r="I181" s="80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ht="46.5" customHeight="1">
      <c r="A182" s="23"/>
      <c r="B182" s="23"/>
      <c r="C182" s="23"/>
      <c r="D182" s="23"/>
      <c r="E182" s="23"/>
      <c r="F182" s="23"/>
      <c r="G182" s="23"/>
      <c r="H182" s="23"/>
      <c r="I182" s="80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ht="46.5" customHeight="1">
      <c r="A183" s="23"/>
      <c r="B183" s="23"/>
      <c r="C183" s="23"/>
      <c r="D183" s="23"/>
      <c r="E183" s="23"/>
      <c r="F183" s="23"/>
      <c r="G183" s="23"/>
      <c r="H183" s="23"/>
      <c r="I183" s="80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ht="46.5" customHeight="1">
      <c r="A184" s="23"/>
      <c r="B184" s="23"/>
      <c r="C184" s="23"/>
      <c r="D184" s="23"/>
      <c r="E184" s="23"/>
      <c r="F184" s="23"/>
      <c r="G184" s="23"/>
      <c r="H184" s="23"/>
      <c r="I184" s="80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ht="46.5" customHeight="1">
      <c r="A185" s="23"/>
      <c r="B185" s="23"/>
      <c r="C185" s="23"/>
      <c r="D185" s="23"/>
      <c r="E185" s="23"/>
      <c r="F185" s="23"/>
      <c r="G185" s="23"/>
      <c r="H185" s="23"/>
      <c r="I185" s="80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ht="46.5" customHeight="1">
      <c r="A186" s="23"/>
      <c r="B186" s="23"/>
      <c r="C186" s="23"/>
      <c r="D186" s="23"/>
      <c r="E186" s="23"/>
      <c r="F186" s="23"/>
      <c r="G186" s="23"/>
      <c r="H186" s="23"/>
      <c r="I186" s="80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ht="46.5" customHeight="1">
      <c r="A187" s="23"/>
      <c r="B187" s="23"/>
      <c r="C187" s="23"/>
      <c r="D187" s="23"/>
      <c r="E187" s="23"/>
      <c r="F187" s="23"/>
      <c r="G187" s="23"/>
      <c r="H187" s="23"/>
      <c r="I187" s="80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ht="46.5" customHeight="1">
      <c r="A188" s="23"/>
      <c r="B188" s="23"/>
      <c r="C188" s="23"/>
      <c r="D188" s="23"/>
      <c r="E188" s="23"/>
      <c r="F188" s="23"/>
      <c r="G188" s="23"/>
      <c r="H188" s="23"/>
      <c r="I188" s="80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ht="46.5" customHeight="1">
      <c r="A189" s="23"/>
      <c r="B189" s="23"/>
      <c r="C189" s="23"/>
      <c r="D189" s="23"/>
      <c r="E189" s="23"/>
      <c r="F189" s="23"/>
      <c r="G189" s="23"/>
      <c r="H189" s="23"/>
      <c r="I189" s="80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ht="46.5" customHeight="1">
      <c r="A190" s="23"/>
      <c r="B190" s="23"/>
      <c r="C190" s="23"/>
      <c r="D190" s="23"/>
      <c r="E190" s="23"/>
      <c r="F190" s="23"/>
      <c r="G190" s="23"/>
      <c r="H190" s="23"/>
      <c r="I190" s="80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ht="46.5" customHeight="1">
      <c r="A191" s="23"/>
      <c r="B191" s="23"/>
      <c r="C191" s="23"/>
      <c r="D191" s="23"/>
      <c r="E191" s="23"/>
      <c r="F191" s="23"/>
      <c r="G191" s="23"/>
      <c r="H191" s="23"/>
      <c r="I191" s="80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ht="46.5" customHeight="1">
      <c r="A192" s="23"/>
      <c r="B192" s="23"/>
      <c r="C192" s="23"/>
      <c r="D192" s="23"/>
      <c r="E192" s="23"/>
      <c r="F192" s="23"/>
      <c r="G192" s="23"/>
      <c r="H192" s="23"/>
      <c r="I192" s="80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ht="46.5" customHeight="1">
      <c r="A193" s="23"/>
      <c r="B193" s="23"/>
      <c r="C193" s="23"/>
      <c r="D193" s="23"/>
      <c r="E193" s="23"/>
      <c r="F193" s="23"/>
      <c r="G193" s="23"/>
      <c r="H193" s="23"/>
      <c r="I193" s="80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ht="46.5" customHeight="1">
      <c r="A194" s="23"/>
      <c r="B194" s="23"/>
      <c r="C194" s="23"/>
      <c r="D194" s="23"/>
      <c r="E194" s="23"/>
      <c r="F194" s="23"/>
      <c r="G194" s="23"/>
      <c r="H194" s="23"/>
      <c r="I194" s="80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ht="46.5" customHeight="1">
      <c r="A195" s="23"/>
      <c r="B195" s="23"/>
      <c r="C195" s="23"/>
      <c r="D195" s="23"/>
      <c r="E195" s="23"/>
      <c r="F195" s="23"/>
      <c r="G195" s="23"/>
      <c r="H195" s="23"/>
      <c r="I195" s="80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ht="46.5" customHeight="1">
      <c r="A196" s="23"/>
      <c r="B196" s="23"/>
      <c r="C196" s="23"/>
      <c r="D196" s="23"/>
      <c r="E196" s="23"/>
      <c r="F196" s="23"/>
      <c r="G196" s="23"/>
      <c r="H196" s="23"/>
      <c r="I196" s="80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46.5" customHeight="1">
      <c r="A197" s="23"/>
      <c r="B197" s="23"/>
      <c r="C197" s="23"/>
      <c r="D197" s="23"/>
      <c r="E197" s="23"/>
      <c r="F197" s="23"/>
      <c r="G197" s="23"/>
      <c r="H197" s="23"/>
      <c r="I197" s="80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46.5" customHeight="1">
      <c r="A198" s="23"/>
      <c r="B198" s="23"/>
      <c r="C198" s="23"/>
      <c r="D198" s="23"/>
      <c r="E198" s="23"/>
      <c r="F198" s="23"/>
      <c r="G198" s="23"/>
      <c r="H198" s="23"/>
      <c r="I198" s="80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</row>
    <row r="199" ht="46.5" customHeight="1">
      <c r="A199" s="23"/>
      <c r="B199" s="23"/>
      <c r="C199" s="23"/>
      <c r="D199" s="23"/>
      <c r="E199" s="23"/>
      <c r="F199" s="23"/>
      <c r="G199" s="23"/>
      <c r="H199" s="23"/>
      <c r="I199" s="80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</row>
    <row r="200" ht="46.5" customHeight="1">
      <c r="A200" s="23"/>
      <c r="B200" s="23"/>
      <c r="C200" s="23"/>
      <c r="D200" s="23"/>
      <c r="E200" s="23"/>
      <c r="F200" s="23"/>
      <c r="G200" s="23"/>
      <c r="H200" s="23"/>
      <c r="I200" s="80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</row>
    <row r="201" ht="46.5" customHeight="1">
      <c r="A201" s="23"/>
      <c r="B201" s="23"/>
      <c r="C201" s="23"/>
      <c r="D201" s="23"/>
      <c r="E201" s="23"/>
      <c r="F201" s="23"/>
      <c r="G201" s="23"/>
      <c r="H201" s="23"/>
      <c r="I201" s="80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</row>
    <row r="202" ht="46.5" customHeight="1">
      <c r="A202" s="23"/>
      <c r="B202" s="23"/>
      <c r="C202" s="23"/>
      <c r="D202" s="23"/>
      <c r="E202" s="23"/>
      <c r="F202" s="23"/>
      <c r="G202" s="23"/>
      <c r="H202" s="23"/>
      <c r="I202" s="80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</row>
    <row r="203" ht="46.5" customHeight="1">
      <c r="A203" s="23"/>
      <c r="B203" s="23"/>
      <c r="C203" s="23"/>
      <c r="D203" s="23"/>
      <c r="E203" s="23"/>
      <c r="F203" s="23"/>
      <c r="G203" s="23"/>
      <c r="H203" s="23"/>
      <c r="I203" s="80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</row>
    <row r="204" ht="46.5" customHeight="1">
      <c r="A204" s="23"/>
      <c r="B204" s="23"/>
      <c r="C204" s="23"/>
      <c r="D204" s="23"/>
      <c r="E204" s="23"/>
      <c r="F204" s="23"/>
      <c r="G204" s="23"/>
      <c r="H204" s="23"/>
      <c r="I204" s="80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</row>
    <row r="205" ht="46.5" customHeight="1">
      <c r="A205" s="23"/>
      <c r="B205" s="23"/>
      <c r="C205" s="23"/>
      <c r="D205" s="23"/>
      <c r="E205" s="23"/>
      <c r="F205" s="23"/>
      <c r="G205" s="23"/>
      <c r="H205" s="23"/>
      <c r="I205" s="80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</row>
    <row r="206" ht="46.5" customHeight="1">
      <c r="A206" s="23"/>
      <c r="B206" s="23"/>
      <c r="C206" s="23"/>
      <c r="D206" s="23"/>
      <c r="E206" s="23"/>
      <c r="F206" s="23"/>
      <c r="G206" s="23"/>
      <c r="H206" s="23"/>
      <c r="I206" s="80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</row>
    <row r="207" ht="46.5" customHeight="1">
      <c r="A207" s="23"/>
      <c r="B207" s="23"/>
      <c r="C207" s="23"/>
      <c r="D207" s="23"/>
      <c r="E207" s="23"/>
      <c r="F207" s="23"/>
      <c r="G207" s="23"/>
      <c r="H207" s="23"/>
      <c r="I207" s="80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</row>
    <row r="208" ht="46.5" customHeight="1">
      <c r="A208" s="23"/>
      <c r="B208" s="23"/>
      <c r="C208" s="23"/>
      <c r="D208" s="23"/>
      <c r="E208" s="23"/>
      <c r="F208" s="23"/>
      <c r="G208" s="23"/>
      <c r="H208" s="23"/>
      <c r="I208" s="80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</row>
    <row r="209" ht="46.5" customHeight="1">
      <c r="A209" s="23"/>
      <c r="B209" s="23"/>
      <c r="C209" s="23"/>
      <c r="D209" s="23"/>
      <c r="E209" s="23"/>
      <c r="F209" s="23"/>
      <c r="G209" s="23"/>
      <c r="H209" s="23"/>
      <c r="I209" s="80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</row>
    <row r="210" ht="46.5" customHeight="1">
      <c r="A210" s="23"/>
      <c r="B210" s="23"/>
      <c r="C210" s="23"/>
      <c r="D210" s="23"/>
      <c r="E210" s="23"/>
      <c r="F210" s="23"/>
      <c r="G210" s="23"/>
      <c r="H210" s="23"/>
      <c r="I210" s="80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</row>
    <row r="211" ht="46.5" customHeight="1">
      <c r="A211" s="23"/>
      <c r="B211" s="23"/>
      <c r="C211" s="23"/>
      <c r="D211" s="23"/>
      <c r="E211" s="23"/>
      <c r="F211" s="23"/>
      <c r="G211" s="23"/>
      <c r="H211" s="23"/>
      <c r="I211" s="80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</row>
    <row r="212" ht="46.5" customHeight="1">
      <c r="A212" s="23"/>
      <c r="B212" s="23"/>
      <c r="C212" s="23"/>
      <c r="D212" s="23"/>
      <c r="E212" s="23"/>
      <c r="F212" s="23"/>
      <c r="G212" s="23"/>
      <c r="H212" s="23"/>
      <c r="I212" s="80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</row>
    <row r="213" ht="46.5" customHeight="1">
      <c r="A213" s="23"/>
      <c r="B213" s="23"/>
      <c r="C213" s="23"/>
      <c r="D213" s="23"/>
      <c r="E213" s="23"/>
      <c r="F213" s="23"/>
      <c r="G213" s="23"/>
      <c r="H213" s="23"/>
      <c r="I213" s="80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</row>
    <row r="214" ht="46.5" customHeight="1">
      <c r="A214" s="23"/>
      <c r="B214" s="23"/>
      <c r="C214" s="23"/>
      <c r="D214" s="23"/>
      <c r="E214" s="23"/>
      <c r="F214" s="23"/>
      <c r="G214" s="23"/>
      <c r="H214" s="23"/>
      <c r="I214" s="80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</row>
    <row r="215" ht="46.5" customHeight="1">
      <c r="A215" s="23"/>
      <c r="B215" s="23"/>
      <c r="C215" s="23"/>
      <c r="D215" s="23"/>
      <c r="E215" s="23"/>
      <c r="F215" s="23"/>
      <c r="G215" s="23"/>
      <c r="H215" s="23"/>
      <c r="I215" s="80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</row>
    <row r="216" ht="46.5" customHeight="1">
      <c r="A216" s="23"/>
      <c r="B216" s="23"/>
      <c r="C216" s="23"/>
      <c r="D216" s="23"/>
      <c r="E216" s="23"/>
      <c r="F216" s="23"/>
      <c r="G216" s="23"/>
      <c r="H216" s="23"/>
      <c r="I216" s="80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</row>
    <row r="217" ht="46.5" customHeight="1">
      <c r="A217" s="23"/>
      <c r="B217" s="23"/>
      <c r="C217" s="23"/>
      <c r="D217" s="23"/>
      <c r="E217" s="23"/>
      <c r="F217" s="23"/>
      <c r="G217" s="23"/>
      <c r="H217" s="23"/>
      <c r="I217" s="80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</row>
    <row r="218" ht="46.5" customHeight="1">
      <c r="A218" s="23"/>
      <c r="B218" s="23"/>
      <c r="C218" s="23"/>
      <c r="D218" s="23"/>
      <c r="E218" s="23"/>
      <c r="F218" s="23"/>
      <c r="G218" s="23"/>
      <c r="H218" s="23"/>
      <c r="I218" s="80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</row>
    <row r="219" ht="46.5" customHeight="1">
      <c r="A219" s="23"/>
      <c r="B219" s="23"/>
      <c r="C219" s="23"/>
      <c r="D219" s="23"/>
      <c r="E219" s="23"/>
      <c r="F219" s="23"/>
      <c r="G219" s="23"/>
      <c r="H219" s="23"/>
      <c r="I219" s="80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</row>
    <row r="220" ht="46.5" customHeight="1">
      <c r="A220" s="23"/>
      <c r="B220" s="23"/>
      <c r="C220" s="23"/>
      <c r="D220" s="23"/>
      <c r="E220" s="23"/>
      <c r="F220" s="23"/>
      <c r="G220" s="23"/>
      <c r="H220" s="23"/>
      <c r="I220" s="80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</row>
    <row r="221" ht="46.5" customHeight="1">
      <c r="A221" s="23"/>
      <c r="B221" s="23"/>
      <c r="C221" s="23"/>
      <c r="D221" s="23"/>
      <c r="E221" s="23"/>
      <c r="F221" s="23"/>
      <c r="G221" s="23"/>
      <c r="H221" s="23"/>
      <c r="I221" s="80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</row>
    <row r="222" ht="46.5" customHeight="1">
      <c r="A222" s="23"/>
      <c r="B222" s="23"/>
      <c r="C222" s="23"/>
      <c r="D222" s="23"/>
      <c r="E222" s="23"/>
      <c r="F222" s="23"/>
      <c r="G222" s="23"/>
      <c r="H222" s="23"/>
      <c r="I222" s="80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</row>
    <row r="223" ht="46.5" customHeight="1">
      <c r="A223" s="23"/>
      <c r="B223" s="23"/>
      <c r="C223" s="23"/>
      <c r="D223" s="23"/>
      <c r="E223" s="23"/>
      <c r="F223" s="23"/>
      <c r="G223" s="23"/>
      <c r="H223" s="23"/>
      <c r="I223" s="80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</row>
    <row r="224" ht="46.5" customHeight="1">
      <c r="A224" s="23"/>
      <c r="B224" s="23"/>
      <c r="C224" s="23"/>
      <c r="D224" s="23"/>
      <c r="E224" s="23"/>
      <c r="F224" s="23"/>
      <c r="G224" s="23"/>
      <c r="H224" s="23"/>
      <c r="I224" s="80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</row>
    <row r="225" ht="46.5" customHeight="1">
      <c r="A225" s="23"/>
      <c r="B225" s="23"/>
      <c r="C225" s="23"/>
      <c r="D225" s="23"/>
      <c r="E225" s="23"/>
      <c r="F225" s="23"/>
      <c r="G225" s="23"/>
      <c r="H225" s="23"/>
      <c r="I225" s="80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</row>
    <row r="226" ht="46.5" customHeight="1">
      <c r="A226" s="23"/>
      <c r="B226" s="23"/>
      <c r="C226" s="23"/>
      <c r="D226" s="23"/>
      <c r="E226" s="23"/>
      <c r="F226" s="23"/>
      <c r="G226" s="23"/>
      <c r="H226" s="23"/>
      <c r="I226" s="80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</row>
    <row r="227" ht="46.5" customHeight="1">
      <c r="A227" s="23"/>
      <c r="B227" s="23"/>
      <c r="C227" s="23"/>
      <c r="D227" s="23"/>
      <c r="E227" s="23"/>
      <c r="F227" s="23"/>
      <c r="G227" s="23"/>
      <c r="H227" s="23"/>
      <c r="I227" s="80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</row>
    <row r="228" ht="46.5" customHeight="1">
      <c r="A228" s="23"/>
      <c r="B228" s="23"/>
      <c r="C228" s="23"/>
      <c r="D228" s="23"/>
      <c r="E228" s="23"/>
      <c r="F228" s="23"/>
      <c r="G228" s="23"/>
      <c r="H228" s="23"/>
      <c r="I228" s="80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</row>
    <row r="229" ht="46.5" customHeight="1">
      <c r="A229" s="23"/>
      <c r="B229" s="23"/>
      <c r="C229" s="23"/>
      <c r="D229" s="23"/>
      <c r="E229" s="23"/>
      <c r="F229" s="23"/>
      <c r="G229" s="23"/>
      <c r="H229" s="23"/>
      <c r="I229" s="80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</row>
    <row r="230" ht="46.5" customHeight="1">
      <c r="A230" s="23"/>
      <c r="B230" s="23"/>
      <c r="C230" s="23"/>
      <c r="D230" s="23"/>
      <c r="E230" s="23"/>
      <c r="F230" s="23"/>
      <c r="G230" s="23"/>
      <c r="H230" s="23"/>
      <c r="I230" s="80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</row>
    <row r="231" ht="46.5" customHeight="1">
      <c r="A231" s="23"/>
      <c r="B231" s="23"/>
      <c r="C231" s="23"/>
      <c r="D231" s="23"/>
      <c r="E231" s="23"/>
      <c r="F231" s="23"/>
      <c r="G231" s="23"/>
      <c r="H231" s="23"/>
      <c r="I231" s="80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</row>
    <row r="232" ht="46.5" customHeight="1">
      <c r="A232" s="23"/>
      <c r="B232" s="23"/>
      <c r="C232" s="23"/>
      <c r="D232" s="23"/>
      <c r="E232" s="23"/>
      <c r="F232" s="23"/>
      <c r="G232" s="23"/>
      <c r="H232" s="23"/>
      <c r="I232" s="80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</row>
    <row r="233" ht="46.5" customHeight="1">
      <c r="A233" s="23"/>
      <c r="B233" s="23"/>
      <c r="C233" s="23"/>
      <c r="D233" s="23"/>
      <c r="E233" s="23"/>
      <c r="F233" s="23"/>
      <c r="G233" s="23"/>
      <c r="H233" s="23"/>
      <c r="I233" s="80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</row>
    <row r="234" ht="46.5" customHeight="1">
      <c r="A234" s="23"/>
      <c r="B234" s="23"/>
      <c r="C234" s="23"/>
      <c r="D234" s="23"/>
      <c r="E234" s="23"/>
      <c r="F234" s="23"/>
      <c r="G234" s="23"/>
      <c r="H234" s="23"/>
      <c r="I234" s="80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</row>
    <row r="235" ht="46.5" customHeight="1">
      <c r="A235" s="23"/>
      <c r="B235" s="23"/>
      <c r="C235" s="23"/>
      <c r="D235" s="23"/>
      <c r="E235" s="23"/>
      <c r="F235" s="23"/>
      <c r="G235" s="23"/>
      <c r="H235" s="23"/>
      <c r="I235" s="80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</row>
    <row r="236" ht="46.5" customHeight="1">
      <c r="A236" s="23"/>
      <c r="B236" s="23"/>
      <c r="C236" s="23"/>
      <c r="D236" s="23"/>
      <c r="E236" s="23"/>
      <c r="F236" s="23"/>
      <c r="G236" s="23"/>
      <c r="H236" s="23"/>
      <c r="I236" s="80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</row>
    <row r="237" ht="46.5" customHeight="1">
      <c r="A237" s="23"/>
      <c r="B237" s="23"/>
      <c r="C237" s="23"/>
      <c r="D237" s="23"/>
      <c r="E237" s="23"/>
      <c r="F237" s="23"/>
      <c r="G237" s="23"/>
      <c r="H237" s="23"/>
      <c r="I237" s="80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</row>
    <row r="238" ht="46.5" customHeight="1">
      <c r="A238" s="23"/>
      <c r="B238" s="23"/>
      <c r="C238" s="23"/>
      <c r="D238" s="23"/>
      <c r="E238" s="23"/>
      <c r="F238" s="23"/>
      <c r="G238" s="23"/>
      <c r="H238" s="23"/>
      <c r="I238" s="80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</row>
    <row r="239" ht="46.5" customHeight="1">
      <c r="A239" s="23"/>
      <c r="B239" s="23"/>
      <c r="C239" s="23"/>
      <c r="D239" s="23"/>
      <c r="E239" s="23"/>
      <c r="F239" s="23"/>
      <c r="G239" s="23"/>
      <c r="H239" s="23"/>
      <c r="I239" s="80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</row>
    <row r="240" ht="46.5" customHeight="1">
      <c r="A240" s="23"/>
      <c r="B240" s="23"/>
      <c r="C240" s="23"/>
      <c r="D240" s="23"/>
      <c r="E240" s="23"/>
      <c r="F240" s="23"/>
      <c r="G240" s="23"/>
      <c r="H240" s="23"/>
      <c r="I240" s="80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</row>
    <row r="241" ht="46.5" customHeight="1">
      <c r="A241" s="23"/>
      <c r="B241" s="23"/>
      <c r="C241" s="23"/>
      <c r="D241" s="23"/>
      <c r="E241" s="23"/>
      <c r="F241" s="23"/>
      <c r="G241" s="23"/>
      <c r="H241" s="23"/>
      <c r="I241" s="80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</row>
    <row r="242" ht="46.5" customHeight="1">
      <c r="A242" s="23"/>
      <c r="B242" s="23"/>
      <c r="C242" s="23"/>
      <c r="D242" s="23"/>
      <c r="E242" s="23"/>
      <c r="F242" s="23"/>
      <c r="G242" s="23"/>
      <c r="H242" s="23"/>
      <c r="I242" s="80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</row>
    <row r="243" ht="46.5" customHeight="1">
      <c r="A243" s="23"/>
      <c r="B243" s="23"/>
      <c r="C243" s="23"/>
      <c r="D243" s="23"/>
      <c r="E243" s="23"/>
      <c r="F243" s="23"/>
      <c r="G243" s="23"/>
      <c r="H243" s="23"/>
      <c r="I243" s="80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</row>
    <row r="244" ht="46.5" customHeight="1">
      <c r="A244" s="23"/>
      <c r="B244" s="23"/>
      <c r="C244" s="23"/>
      <c r="D244" s="23"/>
      <c r="E244" s="23"/>
      <c r="F244" s="23"/>
      <c r="G244" s="23"/>
      <c r="H244" s="23"/>
      <c r="I244" s="80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</row>
    <row r="245" ht="46.5" customHeight="1">
      <c r="A245" s="23"/>
      <c r="B245" s="23"/>
      <c r="C245" s="23"/>
      <c r="D245" s="23"/>
      <c r="E245" s="23"/>
      <c r="F245" s="23"/>
      <c r="G245" s="23"/>
      <c r="H245" s="23"/>
      <c r="I245" s="80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</row>
    <row r="246" ht="46.5" customHeight="1">
      <c r="A246" s="23"/>
      <c r="B246" s="23"/>
      <c r="C246" s="23"/>
      <c r="D246" s="23"/>
      <c r="E246" s="23"/>
      <c r="F246" s="23"/>
      <c r="G246" s="23"/>
      <c r="H246" s="23"/>
      <c r="I246" s="80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</row>
    <row r="247" ht="46.5" customHeight="1">
      <c r="A247" s="23"/>
      <c r="B247" s="23"/>
      <c r="C247" s="23"/>
      <c r="D247" s="23"/>
      <c r="E247" s="23"/>
      <c r="F247" s="23"/>
      <c r="G247" s="23"/>
      <c r="H247" s="23"/>
      <c r="I247" s="80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</row>
    <row r="248" ht="46.5" customHeight="1">
      <c r="A248" s="23"/>
      <c r="B248" s="23"/>
      <c r="C248" s="23"/>
      <c r="D248" s="23"/>
      <c r="E248" s="23"/>
      <c r="F248" s="23"/>
      <c r="G248" s="23"/>
      <c r="H248" s="23"/>
      <c r="I248" s="80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</row>
    <row r="249" ht="46.5" customHeight="1">
      <c r="A249" s="23"/>
      <c r="B249" s="23"/>
      <c r="C249" s="23"/>
      <c r="D249" s="23"/>
      <c r="E249" s="23"/>
      <c r="F249" s="23"/>
      <c r="G249" s="23"/>
      <c r="H249" s="23"/>
      <c r="I249" s="80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</row>
    <row r="250" ht="46.5" customHeight="1">
      <c r="A250" s="23"/>
      <c r="B250" s="23"/>
      <c r="C250" s="23"/>
      <c r="D250" s="23"/>
      <c r="E250" s="23"/>
      <c r="F250" s="23"/>
      <c r="G250" s="23"/>
      <c r="H250" s="23"/>
      <c r="I250" s="80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</row>
    <row r="251" ht="46.5" customHeight="1">
      <c r="A251" s="23"/>
      <c r="B251" s="23"/>
      <c r="C251" s="23"/>
      <c r="D251" s="23"/>
      <c r="E251" s="23"/>
      <c r="F251" s="23"/>
      <c r="G251" s="23"/>
      <c r="H251" s="23"/>
      <c r="I251" s="80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</row>
    <row r="252" ht="46.5" customHeight="1">
      <c r="A252" s="23"/>
      <c r="B252" s="23"/>
      <c r="C252" s="23"/>
      <c r="D252" s="23"/>
      <c r="E252" s="23"/>
      <c r="F252" s="23"/>
      <c r="G252" s="23"/>
      <c r="H252" s="23"/>
      <c r="I252" s="80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</row>
    <row r="253" ht="46.5" customHeight="1">
      <c r="A253" s="23"/>
      <c r="B253" s="23"/>
      <c r="C253" s="23"/>
      <c r="D253" s="23"/>
      <c r="E253" s="23"/>
      <c r="F253" s="23"/>
      <c r="G253" s="23"/>
      <c r="H253" s="23"/>
      <c r="I253" s="80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</row>
    <row r="254" ht="46.5" customHeight="1">
      <c r="A254" s="23"/>
      <c r="B254" s="23"/>
      <c r="C254" s="23"/>
      <c r="D254" s="23"/>
      <c r="E254" s="23"/>
      <c r="F254" s="23"/>
      <c r="G254" s="23"/>
      <c r="H254" s="23"/>
      <c r="I254" s="80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</row>
    <row r="255" ht="46.5" customHeight="1">
      <c r="A255" s="23"/>
      <c r="B255" s="23"/>
      <c r="C255" s="23"/>
      <c r="D255" s="23"/>
      <c r="E255" s="23"/>
      <c r="F255" s="23"/>
      <c r="G255" s="23"/>
      <c r="H255" s="23"/>
      <c r="I255" s="80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</row>
    <row r="256" ht="46.5" customHeight="1">
      <c r="A256" s="23"/>
      <c r="B256" s="23"/>
      <c r="C256" s="23"/>
      <c r="D256" s="23"/>
      <c r="E256" s="23"/>
      <c r="F256" s="23"/>
      <c r="G256" s="23"/>
      <c r="H256" s="23"/>
      <c r="I256" s="80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</row>
    <row r="257" ht="46.5" customHeight="1">
      <c r="A257" s="23"/>
      <c r="B257" s="23"/>
      <c r="C257" s="23"/>
      <c r="D257" s="23"/>
      <c r="E257" s="23"/>
      <c r="F257" s="23"/>
      <c r="G257" s="23"/>
      <c r="H257" s="23"/>
      <c r="I257" s="80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</row>
    <row r="258" ht="46.5" customHeight="1">
      <c r="A258" s="23"/>
      <c r="B258" s="23"/>
      <c r="C258" s="23"/>
      <c r="D258" s="23"/>
      <c r="E258" s="23"/>
      <c r="F258" s="23"/>
      <c r="G258" s="23"/>
      <c r="H258" s="23"/>
      <c r="I258" s="80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</row>
    <row r="259" ht="46.5" customHeight="1">
      <c r="A259" s="23"/>
      <c r="B259" s="23"/>
      <c r="C259" s="23"/>
      <c r="D259" s="23"/>
      <c r="E259" s="23"/>
      <c r="F259" s="23"/>
      <c r="G259" s="23"/>
      <c r="H259" s="23"/>
      <c r="I259" s="80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</row>
    <row r="260" ht="46.5" customHeight="1">
      <c r="A260" s="23"/>
      <c r="B260" s="23"/>
      <c r="C260" s="23"/>
      <c r="D260" s="23"/>
      <c r="E260" s="23"/>
      <c r="F260" s="23"/>
      <c r="G260" s="23"/>
      <c r="H260" s="23"/>
      <c r="I260" s="80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</row>
    <row r="261" ht="46.5" customHeight="1">
      <c r="A261" s="23"/>
      <c r="B261" s="23"/>
      <c r="C261" s="23"/>
      <c r="D261" s="23"/>
      <c r="E261" s="23"/>
      <c r="F261" s="23"/>
      <c r="G261" s="23"/>
      <c r="H261" s="23"/>
      <c r="I261" s="80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</row>
    <row r="262" ht="46.5" customHeight="1">
      <c r="A262" s="23"/>
      <c r="B262" s="23"/>
      <c r="C262" s="23"/>
      <c r="D262" s="23"/>
      <c r="E262" s="23"/>
      <c r="F262" s="23"/>
      <c r="G262" s="23"/>
      <c r="H262" s="23"/>
      <c r="I262" s="80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</row>
    <row r="263" ht="46.5" customHeight="1">
      <c r="A263" s="23"/>
      <c r="B263" s="23"/>
      <c r="C263" s="23"/>
      <c r="D263" s="23"/>
      <c r="E263" s="23"/>
      <c r="F263" s="23"/>
      <c r="G263" s="23"/>
      <c r="H263" s="23"/>
      <c r="I263" s="80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</row>
    <row r="264" ht="46.5" customHeight="1">
      <c r="A264" s="23"/>
      <c r="B264" s="23"/>
      <c r="C264" s="23"/>
      <c r="D264" s="23"/>
      <c r="E264" s="23"/>
      <c r="F264" s="23"/>
      <c r="G264" s="23"/>
      <c r="H264" s="23"/>
      <c r="I264" s="80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</row>
    <row r="265" ht="46.5" customHeight="1">
      <c r="A265" s="23"/>
      <c r="B265" s="23"/>
      <c r="C265" s="23"/>
      <c r="D265" s="23"/>
      <c r="E265" s="23"/>
      <c r="F265" s="23"/>
      <c r="G265" s="23"/>
      <c r="H265" s="23"/>
      <c r="I265" s="80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</row>
    <row r="266" ht="46.5" customHeight="1">
      <c r="A266" s="23"/>
      <c r="B266" s="23"/>
      <c r="C266" s="23"/>
      <c r="D266" s="23"/>
      <c r="E266" s="23"/>
      <c r="F266" s="23"/>
      <c r="G266" s="23"/>
      <c r="H266" s="23"/>
      <c r="I266" s="80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</row>
    <row r="267" ht="46.5" customHeight="1">
      <c r="A267" s="23"/>
      <c r="B267" s="23"/>
      <c r="C267" s="23"/>
      <c r="D267" s="23"/>
      <c r="E267" s="23"/>
      <c r="F267" s="23"/>
      <c r="G267" s="23"/>
      <c r="H267" s="23"/>
      <c r="I267" s="80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</row>
    <row r="268" ht="46.5" customHeight="1">
      <c r="A268" s="23"/>
      <c r="B268" s="23"/>
      <c r="C268" s="23"/>
      <c r="D268" s="23"/>
      <c r="E268" s="23"/>
      <c r="F268" s="23"/>
      <c r="G268" s="23"/>
      <c r="H268" s="23"/>
      <c r="I268" s="80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</row>
    <row r="269" ht="46.5" customHeight="1">
      <c r="A269" s="23"/>
      <c r="B269" s="23"/>
      <c r="C269" s="23"/>
      <c r="D269" s="23"/>
      <c r="E269" s="23"/>
      <c r="F269" s="23"/>
      <c r="G269" s="23"/>
      <c r="H269" s="23"/>
      <c r="I269" s="80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</row>
    <row r="270" ht="46.5" customHeight="1">
      <c r="A270" s="23"/>
      <c r="B270" s="23"/>
      <c r="C270" s="23"/>
      <c r="D270" s="23"/>
      <c r="E270" s="23"/>
      <c r="F270" s="23"/>
      <c r="G270" s="23"/>
      <c r="H270" s="23"/>
      <c r="I270" s="80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</row>
    <row r="271" ht="46.5" customHeight="1">
      <c r="A271" s="23"/>
      <c r="B271" s="23"/>
      <c r="C271" s="23"/>
      <c r="D271" s="23"/>
      <c r="E271" s="23"/>
      <c r="F271" s="23"/>
      <c r="G271" s="23"/>
      <c r="H271" s="23"/>
      <c r="I271" s="80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</row>
    <row r="272" ht="46.5" customHeight="1">
      <c r="A272" s="23"/>
      <c r="B272" s="23"/>
      <c r="C272" s="23"/>
      <c r="D272" s="23"/>
      <c r="E272" s="23"/>
      <c r="F272" s="23"/>
      <c r="G272" s="23"/>
      <c r="H272" s="23"/>
      <c r="I272" s="80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</row>
    <row r="273" ht="46.5" customHeight="1">
      <c r="A273" s="23"/>
      <c r="B273" s="23"/>
      <c r="C273" s="23"/>
      <c r="D273" s="23"/>
      <c r="E273" s="23"/>
      <c r="F273" s="23"/>
      <c r="G273" s="23"/>
      <c r="H273" s="23"/>
      <c r="I273" s="80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</row>
    <row r="274" ht="46.5" customHeight="1">
      <c r="A274" s="23"/>
      <c r="B274" s="23"/>
      <c r="C274" s="23"/>
      <c r="D274" s="23"/>
      <c r="E274" s="23"/>
      <c r="F274" s="23"/>
      <c r="G274" s="23"/>
      <c r="H274" s="23"/>
      <c r="I274" s="80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</row>
    <row r="275" ht="46.5" customHeight="1">
      <c r="A275" s="23"/>
      <c r="B275" s="23"/>
      <c r="C275" s="23"/>
      <c r="D275" s="23"/>
      <c r="E275" s="23"/>
      <c r="F275" s="23"/>
      <c r="G275" s="23"/>
      <c r="H275" s="23"/>
      <c r="I275" s="80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</row>
    <row r="276" ht="46.5" customHeight="1">
      <c r="A276" s="23"/>
      <c r="B276" s="23"/>
      <c r="C276" s="23"/>
      <c r="D276" s="23"/>
      <c r="E276" s="23"/>
      <c r="F276" s="23"/>
      <c r="G276" s="23"/>
      <c r="H276" s="23"/>
      <c r="I276" s="80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</row>
    <row r="277" ht="46.5" customHeight="1">
      <c r="A277" s="23"/>
      <c r="B277" s="23"/>
      <c r="C277" s="23"/>
      <c r="D277" s="23"/>
      <c r="E277" s="23"/>
      <c r="F277" s="23"/>
      <c r="G277" s="23"/>
      <c r="H277" s="23"/>
      <c r="I277" s="80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</row>
    <row r="278" ht="46.5" customHeight="1">
      <c r="A278" s="23"/>
      <c r="B278" s="23"/>
      <c r="C278" s="23"/>
      <c r="D278" s="23"/>
      <c r="E278" s="23"/>
      <c r="F278" s="23"/>
      <c r="G278" s="23"/>
      <c r="H278" s="23"/>
      <c r="I278" s="80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</row>
    <row r="279" ht="46.5" customHeight="1">
      <c r="A279" s="23"/>
      <c r="B279" s="23"/>
      <c r="C279" s="23"/>
      <c r="D279" s="23"/>
      <c r="E279" s="23"/>
      <c r="F279" s="23"/>
      <c r="G279" s="23"/>
      <c r="H279" s="23"/>
      <c r="I279" s="80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</row>
    <row r="280" ht="46.5" customHeight="1">
      <c r="A280" s="23"/>
      <c r="B280" s="23"/>
      <c r="C280" s="23"/>
      <c r="D280" s="23"/>
      <c r="E280" s="23"/>
      <c r="F280" s="23"/>
      <c r="G280" s="23"/>
      <c r="H280" s="23"/>
      <c r="I280" s="80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</row>
    <row r="281" ht="46.5" customHeight="1">
      <c r="A281" s="23"/>
      <c r="B281" s="23"/>
      <c r="C281" s="23"/>
      <c r="D281" s="23"/>
      <c r="E281" s="23"/>
      <c r="F281" s="23"/>
      <c r="G281" s="23"/>
      <c r="H281" s="23"/>
      <c r="I281" s="80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</row>
    <row r="282" ht="46.5" customHeight="1">
      <c r="A282" s="23"/>
      <c r="B282" s="23"/>
      <c r="C282" s="23"/>
      <c r="D282" s="23"/>
      <c r="E282" s="23"/>
      <c r="F282" s="23"/>
      <c r="G282" s="23"/>
      <c r="H282" s="23"/>
      <c r="I282" s="80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</row>
    <row r="283" ht="46.5" customHeight="1">
      <c r="A283" s="23"/>
      <c r="B283" s="23"/>
      <c r="C283" s="23"/>
      <c r="D283" s="23"/>
      <c r="E283" s="23"/>
      <c r="F283" s="23"/>
      <c r="G283" s="23"/>
      <c r="H283" s="23"/>
      <c r="I283" s="80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</row>
    <row r="284" ht="46.5" customHeight="1">
      <c r="A284" s="23"/>
      <c r="B284" s="23"/>
      <c r="C284" s="23"/>
      <c r="D284" s="23"/>
      <c r="E284" s="23"/>
      <c r="F284" s="23"/>
      <c r="G284" s="23"/>
      <c r="H284" s="23"/>
      <c r="I284" s="80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</row>
    <row r="285" ht="46.5" customHeight="1">
      <c r="A285" s="23"/>
      <c r="B285" s="23"/>
      <c r="C285" s="23"/>
      <c r="D285" s="23"/>
      <c r="E285" s="23"/>
      <c r="F285" s="23"/>
      <c r="G285" s="23"/>
      <c r="H285" s="23"/>
      <c r="I285" s="80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</row>
    <row r="286" ht="46.5" customHeight="1">
      <c r="A286" s="23"/>
      <c r="B286" s="23"/>
      <c r="C286" s="23"/>
      <c r="D286" s="23"/>
      <c r="E286" s="23"/>
      <c r="F286" s="23"/>
      <c r="G286" s="23"/>
      <c r="H286" s="23"/>
      <c r="I286" s="80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</row>
    <row r="287" ht="46.5" customHeight="1">
      <c r="A287" s="23"/>
      <c r="B287" s="23"/>
      <c r="C287" s="23"/>
      <c r="D287" s="23"/>
      <c r="E287" s="23"/>
      <c r="F287" s="23"/>
      <c r="G287" s="23"/>
      <c r="H287" s="23"/>
      <c r="I287" s="80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</row>
    <row r="288" ht="46.5" customHeight="1">
      <c r="A288" s="23"/>
      <c r="B288" s="23"/>
      <c r="C288" s="23"/>
      <c r="D288" s="23"/>
      <c r="E288" s="23"/>
      <c r="F288" s="23"/>
      <c r="G288" s="23"/>
      <c r="H288" s="23"/>
      <c r="I288" s="80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</row>
    <row r="289" ht="46.5" customHeight="1">
      <c r="A289" s="23"/>
      <c r="B289" s="23"/>
      <c r="C289" s="23"/>
      <c r="D289" s="23"/>
      <c r="E289" s="23"/>
      <c r="F289" s="23"/>
      <c r="G289" s="23"/>
      <c r="H289" s="23"/>
      <c r="I289" s="80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</row>
    <row r="290" ht="46.5" customHeight="1">
      <c r="A290" s="23"/>
      <c r="B290" s="23"/>
      <c r="C290" s="23"/>
      <c r="D290" s="23"/>
      <c r="E290" s="23"/>
      <c r="F290" s="23"/>
      <c r="G290" s="23"/>
      <c r="H290" s="23"/>
      <c r="I290" s="80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</row>
    <row r="291" ht="46.5" customHeight="1">
      <c r="A291" s="23"/>
      <c r="B291" s="23"/>
      <c r="C291" s="23"/>
      <c r="D291" s="23"/>
      <c r="E291" s="23"/>
      <c r="F291" s="23"/>
      <c r="G291" s="23"/>
      <c r="H291" s="23"/>
      <c r="I291" s="80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</row>
    <row r="292" ht="46.5" customHeight="1">
      <c r="A292" s="23"/>
      <c r="B292" s="23"/>
      <c r="C292" s="23"/>
      <c r="D292" s="23"/>
      <c r="E292" s="23"/>
      <c r="F292" s="23"/>
      <c r="G292" s="23"/>
      <c r="H292" s="23"/>
      <c r="I292" s="80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</row>
    <row r="293" ht="46.5" customHeight="1">
      <c r="A293" s="23"/>
      <c r="B293" s="23"/>
      <c r="C293" s="23"/>
      <c r="D293" s="23"/>
      <c r="E293" s="23"/>
      <c r="F293" s="23"/>
      <c r="G293" s="23"/>
      <c r="H293" s="23"/>
      <c r="I293" s="80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</row>
    <row r="294" ht="46.5" customHeight="1">
      <c r="A294" s="23"/>
      <c r="B294" s="23"/>
      <c r="C294" s="23"/>
      <c r="D294" s="23"/>
      <c r="E294" s="23"/>
      <c r="F294" s="23"/>
      <c r="G294" s="23"/>
      <c r="H294" s="23"/>
      <c r="I294" s="80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</row>
    <row r="295" ht="46.5" customHeight="1">
      <c r="A295" s="23"/>
      <c r="B295" s="23"/>
      <c r="C295" s="23"/>
      <c r="D295" s="23"/>
      <c r="E295" s="23"/>
      <c r="F295" s="23"/>
      <c r="G295" s="23"/>
      <c r="H295" s="23"/>
      <c r="I295" s="80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</row>
    <row r="296" ht="46.5" customHeight="1">
      <c r="A296" s="23"/>
      <c r="B296" s="23"/>
      <c r="C296" s="23"/>
      <c r="D296" s="23"/>
      <c r="E296" s="23"/>
      <c r="F296" s="23"/>
      <c r="G296" s="23"/>
      <c r="H296" s="23"/>
      <c r="I296" s="80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</row>
    <row r="297" ht="46.5" customHeight="1">
      <c r="A297" s="23"/>
      <c r="B297" s="23"/>
      <c r="C297" s="23"/>
      <c r="D297" s="23"/>
      <c r="E297" s="23"/>
      <c r="F297" s="23"/>
      <c r="G297" s="23"/>
      <c r="H297" s="23"/>
      <c r="I297" s="80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</row>
    <row r="298" ht="46.5" customHeight="1">
      <c r="A298" s="23"/>
      <c r="B298" s="23"/>
      <c r="C298" s="23"/>
      <c r="D298" s="23"/>
      <c r="E298" s="23"/>
      <c r="F298" s="23"/>
      <c r="G298" s="23"/>
      <c r="H298" s="23"/>
      <c r="I298" s="80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</row>
    <row r="299" ht="46.5" customHeight="1">
      <c r="A299" s="23"/>
      <c r="B299" s="23"/>
      <c r="C299" s="23"/>
      <c r="D299" s="23"/>
      <c r="E299" s="23"/>
      <c r="F299" s="23"/>
      <c r="G299" s="23"/>
      <c r="H299" s="23"/>
      <c r="I299" s="80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</row>
    <row r="300" ht="46.5" customHeight="1">
      <c r="A300" s="23"/>
      <c r="B300" s="23"/>
      <c r="C300" s="23"/>
      <c r="D300" s="23"/>
      <c r="E300" s="23"/>
      <c r="F300" s="23"/>
      <c r="G300" s="23"/>
      <c r="H300" s="23"/>
      <c r="I300" s="80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</row>
    <row r="301" ht="46.5" customHeight="1">
      <c r="A301" s="23"/>
      <c r="B301" s="23"/>
      <c r="C301" s="23"/>
      <c r="D301" s="23"/>
      <c r="E301" s="23"/>
      <c r="F301" s="23"/>
      <c r="G301" s="23"/>
      <c r="H301" s="23"/>
      <c r="I301" s="80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</row>
    <row r="302" ht="46.5" customHeight="1">
      <c r="A302" s="23"/>
      <c r="B302" s="23"/>
      <c r="C302" s="23"/>
      <c r="D302" s="23"/>
      <c r="E302" s="23"/>
      <c r="F302" s="23"/>
      <c r="G302" s="23"/>
      <c r="H302" s="23"/>
      <c r="I302" s="80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</row>
    <row r="303" ht="46.5" customHeight="1">
      <c r="A303" s="23"/>
      <c r="B303" s="23"/>
      <c r="C303" s="23"/>
      <c r="D303" s="23"/>
      <c r="E303" s="23"/>
      <c r="F303" s="23"/>
      <c r="G303" s="23"/>
      <c r="H303" s="23"/>
      <c r="I303" s="80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</row>
    <row r="304" ht="46.5" customHeight="1">
      <c r="A304" s="23"/>
      <c r="B304" s="23"/>
      <c r="C304" s="23"/>
      <c r="D304" s="23"/>
      <c r="E304" s="23"/>
      <c r="F304" s="23"/>
      <c r="G304" s="23"/>
      <c r="H304" s="23"/>
      <c r="I304" s="80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</row>
    <row r="305" ht="46.5" customHeight="1">
      <c r="A305" s="23"/>
      <c r="B305" s="23"/>
      <c r="C305" s="23"/>
      <c r="D305" s="23"/>
      <c r="E305" s="23"/>
      <c r="F305" s="23"/>
      <c r="G305" s="23"/>
      <c r="H305" s="23"/>
      <c r="I305" s="80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</row>
    <row r="306" ht="46.5" customHeight="1">
      <c r="A306" s="23"/>
      <c r="B306" s="23"/>
      <c r="C306" s="23"/>
      <c r="D306" s="23"/>
      <c r="E306" s="23"/>
      <c r="F306" s="23"/>
      <c r="G306" s="23"/>
      <c r="H306" s="23"/>
      <c r="I306" s="80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</row>
    <row r="307" ht="46.5" customHeight="1">
      <c r="A307" s="23"/>
      <c r="B307" s="23"/>
      <c r="C307" s="23"/>
      <c r="D307" s="23"/>
      <c r="E307" s="23"/>
      <c r="F307" s="23"/>
      <c r="G307" s="23"/>
      <c r="H307" s="23"/>
      <c r="I307" s="80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</row>
    <row r="308" ht="46.5" customHeight="1">
      <c r="A308" s="23"/>
      <c r="B308" s="23"/>
      <c r="C308" s="23"/>
      <c r="D308" s="23"/>
      <c r="E308" s="23"/>
      <c r="F308" s="23"/>
      <c r="G308" s="23"/>
      <c r="H308" s="23"/>
      <c r="I308" s="80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</row>
    <row r="309" ht="46.5" customHeight="1">
      <c r="A309" s="23"/>
      <c r="B309" s="23"/>
      <c r="C309" s="23"/>
      <c r="D309" s="23"/>
      <c r="E309" s="23"/>
      <c r="F309" s="23"/>
      <c r="G309" s="23"/>
      <c r="H309" s="23"/>
      <c r="I309" s="80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</row>
    <row r="310" ht="46.5" customHeight="1">
      <c r="A310" s="23"/>
      <c r="B310" s="23"/>
      <c r="C310" s="23"/>
      <c r="D310" s="23"/>
      <c r="E310" s="23"/>
      <c r="F310" s="23"/>
      <c r="G310" s="23"/>
      <c r="H310" s="23"/>
      <c r="I310" s="80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</row>
    <row r="311" ht="46.5" customHeight="1">
      <c r="A311" s="23"/>
      <c r="B311" s="23"/>
      <c r="C311" s="23"/>
      <c r="D311" s="23"/>
      <c r="E311" s="23"/>
      <c r="F311" s="23"/>
      <c r="G311" s="23"/>
      <c r="H311" s="23"/>
      <c r="I311" s="80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</row>
    <row r="312" ht="46.5" customHeight="1">
      <c r="A312" s="23"/>
      <c r="B312" s="23"/>
      <c r="C312" s="23"/>
      <c r="D312" s="23"/>
      <c r="E312" s="23"/>
      <c r="F312" s="23"/>
      <c r="G312" s="23"/>
      <c r="H312" s="23"/>
      <c r="I312" s="80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</row>
    <row r="313" ht="46.5" customHeight="1">
      <c r="A313" s="23"/>
      <c r="B313" s="23"/>
      <c r="C313" s="23"/>
      <c r="D313" s="23"/>
      <c r="E313" s="23"/>
      <c r="F313" s="23"/>
      <c r="G313" s="23"/>
      <c r="H313" s="23"/>
      <c r="I313" s="80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</row>
    <row r="314" ht="46.5" customHeight="1">
      <c r="A314" s="23"/>
      <c r="B314" s="23"/>
      <c r="C314" s="23"/>
      <c r="D314" s="23"/>
      <c r="E314" s="23"/>
      <c r="F314" s="23"/>
      <c r="G314" s="23"/>
      <c r="H314" s="23"/>
      <c r="I314" s="80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</row>
    <row r="315" ht="46.5" customHeight="1">
      <c r="A315" s="23"/>
      <c r="B315" s="23"/>
      <c r="C315" s="23"/>
      <c r="D315" s="23"/>
      <c r="E315" s="23"/>
      <c r="F315" s="23"/>
      <c r="G315" s="23"/>
      <c r="H315" s="23"/>
      <c r="I315" s="80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</row>
    <row r="316" ht="46.5" customHeight="1">
      <c r="A316" s="23"/>
      <c r="B316" s="23"/>
      <c r="C316" s="23"/>
      <c r="D316" s="23"/>
      <c r="E316" s="23"/>
      <c r="F316" s="23"/>
      <c r="G316" s="23"/>
      <c r="H316" s="23"/>
      <c r="I316" s="80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</row>
    <row r="317" ht="46.5" customHeight="1">
      <c r="A317" s="23"/>
      <c r="B317" s="23"/>
      <c r="C317" s="23"/>
      <c r="D317" s="23"/>
      <c r="E317" s="23"/>
      <c r="F317" s="23"/>
      <c r="G317" s="23"/>
      <c r="H317" s="23"/>
      <c r="I317" s="80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</row>
    <row r="318" ht="46.5" customHeight="1">
      <c r="A318" s="23"/>
      <c r="B318" s="23"/>
      <c r="C318" s="23"/>
      <c r="D318" s="23"/>
      <c r="E318" s="23"/>
      <c r="F318" s="23"/>
      <c r="G318" s="23"/>
      <c r="H318" s="23"/>
      <c r="I318" s="80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</row>
    <row r="319" ht="46.5" customHeight="1">
      <c r="A319" s="23"/>
      <c r="B319" s="23"/>
      <c r="C319" s="23"/>
      <c r="D319" s="23"/>
      <c r="E319" s="23"/>
      <c r="F319" s="23"/>
      <c r="G319" s="23"/>
      <c r="H319" s="23"/>
      <c r="I319" s="80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</row>
    <row r="320" ht="46.5" customHeight="1">
      <c r="A320" s="23"/>
      <c r="B320" s="23"/>
      <c r="C320" s="23"/>
      <c r="D320" s="23"/>
      <c r="E320" s="23"/>
      <c r="F320" s="23"/>
      <c r="G320" s="23"/>
      <c r="H320" s="23"/>
      <c r="I320" s="80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</row>
    <row r="321" ht="46.5" customHeight="1">
      <c r="A321" s="23"/>
      <c r="B321" s="23"/>
      <c r="C321" s="23"/>
      <c r="D321" s="23"/>
      <c r="E321" s="23"/>
      <c r="F321" s="23"/>
      <c r="G321" s="23"/>
      <c r="H321" s="23"/>
      <c r="I321" s="80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</row>
    <row r="322" ht="46.5" customHeight="1">
      <c r="A322" s="23"/>
      <c r="B322" s="23"/>
      <c r="C322" s="23"/>
      <c r="D322" s="23"/>
      <c r="E322" s="23"/>
      <c r="F322" s="23"/>
      <c r="G322" s="23"/>
      <c r="H322" s="23"/>
      <c r="I322" s="80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</row>
    <row r="323" ht="46.5" customHeight="1">
      <c r="A323" s="23"/>
      <c r="B323" s="23"/>
      <c r="C323" s="23"/>
      <c r="D323" s="23"/>
      <c r="E323" s="23"/>
      <c r="F323" s="23"/>
      <c r="G323" s="23"/>
      <c r="H323" s="23"/>
      <c r="I323" s="80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</row>
    <row r="324" ht="46.5" customHeight="1">
      <c r="A324" s="23"/>
      <c r="B324" s="23"/>
      <c r="C324" s="23"/>
      <c r="D324" s="23"/>
      <c r="E324" s="23"/>
      <c r="F324" s="23"/>
      <c r="G324" s="23"/>
      <c r="H324" s="23"/>
      <c r="I324" s="80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</row>
    <row r="325" ht="46.5" customHeight="1">
      <c r="A325" s="23"/>
      <c r="B325" s="23"/>
      <c r="C325" s="23"/>
      <c r="D325" s="23"/>
      <c r="E325" s="23"/>
      <c r="F325" s="23"/>
      <c r="G325" s="23"/>
      <c r="H325" s="23"/>
      <c r="I325" s="80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</row>
    <row r="326" ht="46.5" customHeight="1">
      <c r="A326" s="23"/>
      <c r="B326" s="23"/>
      <c r="C326" s="23"/>
      <c r="D326" s="23"/>
      <c r="E326" s="23"/>
      <c r="F326" s="23"/>
      <c r="G326" s="23"/>
      <c r="H326" s="23"/>
      <c r="I326" s="80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</row>
    <row r="327" ht="46.5" customHeight="1">
      <c r="A327" s="23"/>
      <c r="B327" s="23"/>
      <c r="C327" s="23"/>
      <c r="D327" s="23"/>
      <c r="E327" s="23"/>
      <c r="F327" s="23"/>
      <c r="G327" s="23"/>
      <c r="H327" s="23"/>
      <c r="I327" s="80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</row>
    <row r="328" ht="46.5" customHeight="1">
      <c r="A328" s="23"/>
      <c r="B328" s="23"/>
      <c r="C328" s="23"/>
      <c r="D328" s="23"/>
      <c r="E328" s="23"/>
      <c r="F328" s="23"/>
      <c r="G328" s="23"/>
      <c r="H328" s="23"/>
      <c r="I328" s="80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</row>
    <row r="329" ht="46.5" customHeight="1">
      <c r="A329" s="23"/>
      <c r="B329" s="23"/>
      <c r="C329" s="23"/>
      <c r="D329" s="23"/>
      <c r="E329" s="23"/>
      <c r="F329" s="23"/>
      <c r="G329" s="23"/>
      <c r="H329" s="23"/>
      <c r="I329" s="80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</row>
    <row r="330" ht="46.5" customHeight="1">
      <c r="A330" s="23"/>
      <c r="B330" s="23"/>
      <c r="C330" s="23"/>
      <c r="D330" s="23"/>
      <c r="E330" s="23"/>
      <c r="F330" s="23"/>
      <c r="G330" s="23"/>
      <c r="H330" s="23"/>
      <c r="I330" s="80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</row>
    <row r="331" ht="46.5" customHeight="1">
      <c r="A331" s="23"/>
      <c r="B331" s="23"/>
      <c r="C331" s="23"/>
      <c r="D331" s="23"/>
      <c r="E331" s="23"/>
      <c r="F331" s="23"/>
      <c r="G331" s="23"/>
      <c r="H331" s="23"/>
      <c r="I331" s="80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</row>
    <row r="332" ht="46.5" customHeight="1">
      <c r="A332" s="23"/>
      <c r="B332" s="23"/>
      <c r="C332" s="23"/>
      <c r="D332" s="23"/>
      <c r="E332" s="23"/>
      <c r="F332" s="23"/>
      <c r="G332" s="23"/>
      <c r="H332" s="23"/>
      <c r="I332" s="80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</row>
    <row r="333" ht="46.5" customHeight="1">
      <c r="A333" s="23"/>
      <c r="B333" s="23"/>
      <c r="C333" s="23"/>
      <c r="D333" s="23"/>
      <c r="E333" s="23"/>
      <c r="F333" s="23"/>
      <c r="G333" s="23"/>
      <c r="H333" s="23"/>
      <c r="I333" s="80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</row>
    <row r="334" ht="46.5" customHeight="1">
      <c r="A334" s="23"/>
      <c r="B334" s="23"/>
      <c r="C334" s="23"/>
      <c r="D334" s="23"/>
      <c r="E334" s="23"/>
      <c r="F334" s="23"/>
      <c r="G334" s="23"/>
      <c r="H334" s="23"/>
      <c r="I334" s="80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</row>
    <row r="335" ht="46.5" customHeight="1">
      <c r="A335" s="23"/>
      <c r="B335" s="23"/>
      <c r="C335" s="23"/>
      <c r="D335" s="23"/>
      <c r="E335" s="23"/>
      <c r="F335" s="23"/>
      <c r="G335" s="23"/>
      <c r="H335" s="23"/>
      <c r="I335" s="80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</row>
    <row r="336" ht="46.5" customHeight="1">
      <c r="A336" s="23"/>
      <c r="B336" s="23"/>
      <c r="C336" s="23"/>
      <c r="D336" s="23"/>
      <c r="E336" s="23"/>
      <c r="F336" s="23"/>
      <c r="G336" s="23"/>
      <c r="H336" s="23"/>
      <c r="I336" s="80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</row>
    <row r="337" ht="46.5" customHeight="1">
      <c r="A337" s="23"/>
      <c r="B337" s="23"/>
      <c r="C337" s="23"/>
      <c r="D337" s="23"/>
      <c r="E337" s="23"/>
      <c r="F337" s="23"/>
      <c r="G337" s="23"/>
      <c r="H337" s="23"/>
      <c r="I337" s="80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</row>
    <row r="338" ht="46.5" customHeight="1">
      <c r="A338" s="23"/>
      <c r="B338" s="23"/>
      <c r="C338" s="23"/>
      <c r="D338" s="23"/>
      <c r="E338" s="23"/>
      <c r="F338" s="23"/>
      <c r="G338" s="23"/>
      <c r="H338" s="23"/>
      <c r="I338" s="80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</row>
    <row r="339" ht="46.5" customHeight="1">
      <c r="A339" s="23"/>
      <c r="B339" s="23"/>
      <c r="C339" s="23"/>
      <c r="D339" s="23"/>
      <c r="E339" s="23"/>
      <c r="F339" s="23"/>
      <c r="G339" s="23"/>
      <c r="H339" s="23"/>
      <c r="I339" s="80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</row>
    <row r="340" ht="46.5" customHeight="1">
      <c r="A340" s="23"/>
      <c r="B340" s="23"/>
      <c r="C340" s="23"/>
      <c r="D340" s="23"/>
      <c r="E340" s="23"/>
      <c r="F340" s="23"/>
      <c r="G340" s="23"/>
      <c r="H340" s="23"/>
      <c r="I340" s="80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</row>
    <row r="341" ht="46.5" customHeight="1">
      <c r="A341" s="23"/>
      <c r="B341" s="23"/>
      <c r="C341" s="23"/>
      <c r="D341" s="23"/>
      <c r="E341" s="23"/>
      <c r="F341" s="23"/>
      <c r="G341" s="23"/>
      <c r="H341" s="23"/>
      <c r="I341" s="80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</row>
    <row r="342" ht="46.5" customHeight="1">
      <c r="A342" s="23"/>
      <c r="B342" s="23"/>
      <c r="C342" s="23"/>
      <c r="D342" s="23"/>
      <c r="E342" s="23"/>
      <c r="F342" s="23"/>
      <c r="G342" s="23"/>
      <c r="H342" s="23"/>
      <c r="I342" s="80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</row>
    <row r="343" ht="46.5" customHeight="1">
      <c r="A343" s="23"/>
      <c r="B343" s="23"/>
      <c r="C343" s="23"/>
      <c r="D343" s="23"/>
      <c r="E343" s="23"/>
      <c r="F343" s="23"/>
      <c r="G343" s="23"/>
      <c r="H343" s="23"/>
      <c r="I343" s="80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</row>
    <row r="344" ht="46.5" customHeight="1">
      <c r="A344" s="23"/>
      <c r="B344" s="23"/>
      <c r="C344" s="23"/>
      <c r="D344" s="23"/>
      <c r="E344" s="23"/>
      <c r="F344" s="23"/>
      <c r="G344" s="23"/>
      <c r="H344" s="23"/>
      <c r="I344" s="80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</row>
    <row r="345" ht="46.5" customHeight="1">
      <c r="A345" s="23"/>
      <c r="B345" s="23"/>
      <c r="C345" s="23"/>
      <c r="D345" s="23"/>
      <c r="E345" s="23"/>
      <c r="F345" s="23"/>
      <c r="G345" s="23"/>
      <c r="H345" s="23"/>
      <c r="I345" s="80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</row>
    <row r="346" ht="46.5" customHeight="1">
      <c r="A346" s="23"/>
      <c r="B346" s="23"/>
      <c r="C346" s="23"/>
      <c r="D346" s="23"/>
      <c r="E346" s="23"/>
      <c r="F346" s="23"/>
      <c r="G346" s="23"/>
      <c r="H346" s="23"/>
      <c r="I346" s="80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</row>
    <row r="347" ht="46.5" customHeight="1">
      <c r="A347" s="23"/>
      <c r="B347" s="23"/>
      <c r="C347" s="23"/>
      <c r="D347" s="23"/>
      <c r="E347" s="23"/>
      <c r="F347" s="23"/>
      <c r="G347" s="23"/>
      <c r="H347" s="23"/>
      <c r="I347" s="80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</row>
    <row r="348" ht="46.5" customHeight="1">
      <c r="A348" s="23"/>
      <c r="B348" s="23"/>
      <c r="C348" s="23"/>
      <c r="D348" s="23"/>
      <c r="E348" s="23"/>
      <c r="F348" s="23"/>
      <c r="G348" s="23"/>
      <c r="H348" s="23"/>
      <c r="I348" s="80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</row>
    <row r="349" ht="46.5" customHeight="1">
      <c r="A349" s="23"/>
      <c r="B349" s="23"/>
      <c r="C349" s="23"/>
      <c r="D349" s="23"/>
      <c r="E349" s="23"/>
      <c r="F349" s="23"/>
      <c r="G349" s="23"/>
      <c r="H349" s="23"/>
      <c r="I349" s="80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</row>
    <row r="350" ht="46.5" customHeight="1">
      <c r="A350" s="23"/>
      <c r="B350" s="23"/>
      <c r="C350" s="23"/>
      <c r="D350" s="23"/>
      <c r="E350" s="23"/>
      <c r="F350" s="23"/>
      <c r="G350" s="23"/>
      <c r="H350" s="23"/>
      <c r="I350" s="80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</row>
    <row r="351" ht="46.5" customHeight="1">
      <c r="A351" s="23"/>
      <c r="B351" s="23"/>
      <c r="C351" s="23"/>
      <c r="D351" s="23"/>
      <c r="E351" s="23"/>
      <c r="F351" s="23"/>
      <c r="G351" s="23"/>
      <c r="H351" s="23"/>
      <c r="I351" s="80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</row>
    <row r="352" ht="46.5" customHeight="1">
      <c r="A352" s="23"/>
      <c r="B352" s="23"/>
      <c r="C352" s="23"/>
      <c r="D352" s="23"/>
      <c r="E352" s="23"/>
      <c r="F352" s="23"/>
      <c r="G352" s="23"/>
      <c r="H352" s="23"/>
      <c r="I352" s="80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</row>
    <row r="353" ht="46.5" customHeight="1">
      <c r="A353" s="23"/>
      <c r="B353" s="23"/>
      <c r="C353" s="23"/>
      <c r="D353" s="23"/>
      <c r="E353" s="23"/>
      <c r="F353" s="23"/>
      <c r="G353" s="23"/>
      <c r="H353" s="23"/>
      <c r="I353" s="80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</row>
    <row r="354" ht="46.5" customHeight="1">
      <c r="A354" s="23"/>
      <c r="B354" s="23"/>
      <c r="C354" s="23"/>
      <c r="D354" s="23"/>
      <c r="E354" s="23"/>
      <c r="F354" s="23"/>
      <c r="G354" s="23"/>
      <c r="H354" s="23"/>
      <c r="I354" s="80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</row>
    <row r="355" ht="46.5" customHeight="1">
      <c r="A355" s="23"/>
      <c r="B355" s="23"/>
      <c r="C355" s="23"/>
      <c r="D355" s="23"/>
      <c r="E355" s="23"/>
      <c r="F355" s="23"/>
      <c r="G355" s="23"/>
      <c r="H355" s="23"/>
      <c r="I355" s="80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</row>
    <row r="356" ht="46.5" customHeight="1">
      <c r="A356" s="23"/>
      <c r="B356" s="23"/>
      <c r="C356" s="23"/>
      <c r="D356" s="23"/>
      <c r="E356" s="23"/>
      <c r="F356" s="23"/>
      <c r="G356" s="23"/>
      <c r="H356" s="23"/>
      <c r="I356" s="80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</row>
    <row r="357" ht="46.5" customHeight="1">
      <c r="A357" s="23"/>
      <c r="B357" s="23"/>
      <c r="C357" s="23"/>
      <c r="D357" s="23"/>
      <c r="E357" s="23"/>
      <c r="F357" s="23"/>
      <c r="G357" s="23"/>
      <c r="H357" s="23"/>
      <c r="I357" s="80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</row>
    <row r="358" ht="46.5" customHeight="1">
      <c r="A358" s="23"/>
      <c r="B358" s="23"/>
      <c r="C358" s="23"/>
      <c r="D358" s="23"/>
      <c r="E358" s="23"/>
      <c r="F358" s="23"/>
      <c r="G358" s="23"/>
      <c r="H358" s="23"/>
      <c r="I358" s="80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</row>
    <row r="359" ht="46.5" customHeight="1">
      <c r="A359" s="23"/>
      <c r="B359" s="23"/>
      <c r="C359" s="23"/>
      <c r="D359" s="23"/>
      <c r="E359" s="23"/>
      <c r="F359" s="23"/>
      <c r="G359" s="23"/>
      <c r="H359" s="23"/>
      <c r="I359" s="80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</row>
    <row r="360" ht="46.5" customHeight="1">
      <c r="A360" s="23"/>
      <c r="B360" s="23"/>
      <c r="C360" s="23"/>
      <c r="D360" s="23"/>
      <c r="E360" s="23"/>
      <c r="F360" s="23"/>
      <c r="G360" s="23"/>
      <c r="H360" s="23"/>
      <c r="I360" s="80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</row>
    <row r="361" ht="46.5" customHeight="1">
      <c r="A361" s="23"/>
      <c r="B361" s="23"/>
      <c r="C361" s="23"/>
      <c r="D361" s="23"/>
      <c r="E361" s="23"/>
      <c r="F361" s="23"/>
      <c r="G361" s="23"/>
      <c r="H361" s="23"/>
      <c r="I361" s="80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</row>
    <row r="362" ht="46.5" customHeight="1">
      <c r="A362" s="23"/>
      <c r="B362" s="23"/>
      <c r="C362" s="23"/>
      <c r="D362" s="23"/>
      <c r="E362" s="23"/>
      <c r="F362" s="23"/>
      <c r="G362" s="23"/>
      <c r="H362" s="23"/>
      <c r="I362" s="80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</row>
    <row r="363" ht="46.5" customHeight="1">
      <c r="A363" s="23"/>
      <c r="B363" s="23"/>
      <c r="C363" s="23"/>
      <c r="D363" s="23"/>
      <c r="E363" s="23"/>
      <c r="F363" s="23"/>
      <c r="G363" s="23"/>
      <c r="H363" s="23"/>
      <c r="I363" s="80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</row>
    <row r="364" ht="46.5" customHeight="1">
      <c r="A364" s="23"/>
      <c r="B364" s="23"/>
      <c r="C364" s="23"/>
      <c r="D364" s="23"/>
      <c r="E364" s="23"/>
      <c r="F364" s="23"/>
      <c r="G364" s="23"/>
      <c r="H364" s="23"/>
      <c r="I364" s="80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</row>
    <row r="365" ht="46.5" customHeight="1">
      <c r="A365" s="23"/>
      <c r="B365" s="23"/>
      <c r="C365" s="23"/>
      <c r="D365" s="23"/>
      <c r="E365" s="23"/>
      <c r="F365" s="23"/>
      <c r="G365" s="23"/>
      <c r="H365" s="23"/>
      <c r="I365" s="80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</row>
    <row r="366" ht="46.5" customHeight="1">
      <c r="A366" s="23"/>
      <c r="B366" s="23"/>
      <c r="C366" s="23"/>
      <c r="D366" s="23"/>
      <c r="E366" s="23"/>
      <c r="F366" s="23"/>
      <c r="G366" s="23"/>
      <c r="H366" s="23"/>
      <c r="I366" s="80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</row>
    <row r="367" ht="46.5" customHeight="1">
      <c r="A367" s="23"/>
      <c r="B367" s="23"/>
      <c r="C367" s="23"/>
      <c r="D367" s="23"/>
      <c r="E367" s="23"/>
      <c r="F367" s="23"/>
      <c r="G367" s="23"/>
      <c r="H367" s="23"/>
      <c r="I367" s="80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</row>
    <row r="368" ht="46.5" customHeight="1">
      <c r="A368" s="23"/>
      <c r="B368" s="23"/>
      <c r="C368" s="23"/>
      <c r="D368" s="23"/>
      <c r="E368" s="23"/>
      <c r="F368" s="23"/>
      <c r="G368" s="23"/>
      <c r="H368" s="23"/>
      <c r="I368" s="80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</row>
    <row r="369" ht="46.5" customHeight="1">
      <c r="A369" s="23"/>
      <c r="B369" s="23"/>
      <c r="C369" s="23"/>
      <c r="D369" s="23"/>
      <c r="E369" s="23"/>
      <c r="F369" s="23"/>
      <c r="G369" s="23"/>
      <c r="H369" s="23"/>
      <c r="I369" s="80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</row>
    <row r="370" ht="46.5" customHeight="1">
      <c r="A370" s="23"/>
      <c r="B370" s="23"/>
      <c r="C370" s="23"/>
      <c r="D370" s="23"/>
      <c r="E370" s="23"/>
      <c r="F370" s="23"/>
      <c r="G370" s="23"/>
      <c r="H370" s="23"/>
      <c r="I370" s="80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</row>
    <row r="371" ht="46.5" customHeight="1">
      <c r="A371" s="23"/>
      <c r="B371" s="23"/>
      <c r="C371" s="23"/>
      <c r="D371" s="23"/>
      <c r="E371" s="23"/>
      <c r="F371" s="23"/>
      <c r="G371" s="23"/>
      <c r="H371" s="23"/>
      <c r="I371" s="80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</row>
    <row r="372" ht="46.5" customHeight="1">
      <c r="A372" s="23"/>
      <c r="B372" s="23"/>
      <c r="C372" s="23"/>
      <c r="D372" s="23"/>
      <c r="E372" s="23"/>
      <c r="F372" s="23"/>
      <c r="G372" s="23"/>
      <c r="H372" s="23"/>
      <c r="I372" s="80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</row>
    <row r="373" ht="46.5" customHeight="1">
      <c r="A373" s="23"/>
      <c r="B373" s="23"/>
      <c r="C373" s="23"/>
      <c r="D373" s="23"/>
      <c r="E373" s="23"/>
      <c r="F373" s="23"/>
      <c r="G373" s="23"/>
      <c r="H373" s="23"/>
      <c r="I373" s="80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</row>
    <row r="374" ht="46.5" customHeight="1">
      <c r="A374" s="23"/>
      <c r="B374" s="23"/>
      <c r="C374" s="23"/>
      <c r="D374" s="23"/>
      <c r="E374" s="23"/>
      <c r="F374" s="23"/>
      <c r="G374" s="23"/>
      <c r="H374" s="23"/>
      <c r="I374" s="80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</row>
    <row r="375" ht="46.5" customHeight="1">
      <c r="A375" s="23"/>
      <c r="B375" s="23"/>
      <c r="C375" s="23"/>
      <c r="D375" s="23"/>
      <c r="E375" s="23"/>
      <c r="F375" s="23"/>
      <c r="G375" s="23"/>
      <c r="H375" s="23"/>
      <c r="I375" s="80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</row>
    <row r="376" ht="46.5" customHeight="1">
      <c r="A376" s="23"/>
      <c r="B376" s="23"/>
      <c r="C376" s="23"/>
      <c r="D376" s="23"/>
      <c r="E376" s="23"/>
      <c r="F376" s="23"/>
      <c r="G376" s="23"/>
      <c r="H376" s="23"/>
      <c r="I376" s="80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</row>
    <row r="377" ht="46.5" customHeight="1">
      <c r="A377" s="23"/>
      <c r="B377" s="23"/>
      <c r="C377" s="23"/>
      <c r="D377" s="23"/>
      <c r="E377" s="23"/>
      <c r="F377" s="23"/>
      <c r="G377" s="23"/>
      <c r="H377" s="23"/>
      <c r="I377" s="80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</row>
    <row r="378" ht="46.5" customHeight="1">
      <c r="A378" s="23"/>
      <c r="B378" s="23"/>
      <c r="C378" s="23"/>
      <c r="D378" s="23"/>
      <c r="E378" s="23"/>
      <c r="F378" s="23"/>
      <c r="G378" s="23"/>
      <c r="H378" s="23"/>
      <c r="I378" s="80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</row>
    <row r="379" ht="46.5" customHeight="1">
      <c r="A379" s="23"/>
      <c r="B379" s="23"/>
      <c r="C379" s="23"/>
      <c r="D379" s="23"/>
      <c r="E379" s="23"/>
      <c r="F379" s="23"/>
      <c r="G379" s="23"/>
      <c r="H379" s="23"/>
      <c r="I379" s="80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</row>
    <row r="380" ht="46.5" customHeight="1">
      <c r="A380" s="23"/>
      <c r="B380" s="23"/>
      <c r="C380" s="23"/>
      <c r="D380" s="23"/>
      <c r="E380" s="23"/>
      <c r="F380" s="23"/>
      <c r="G380" s="23"/>
      <c r="H380" s="23"/>
      <c r="I380" s="80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</row>
    <row r="381" ht="46.5" customHeight="1">
      <c r="A381" s="23"/>
      <c r="B381" s="23"/>
      <c r="C381" s="23"/>
      <c r="D381" s="23"/>
      <c r="E381" s="23"/>
      <c r="F381" s="23"/>
      <c r="G381" s="23"/>
      <c r="H381" s="23"/>
      <c r="I381" s="80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</row>
    <row r="382" ht="46.5" customHeight="1">
      <c r="A382" s="23"/>
      <c r="B382" s="23"/>
      <c r="C382" s="23"/>
      <c r="D382" s="23"/>
      <c r="E382" s="23"/>
      <c r="F382" s="23"/>
      <c r="G382" s="23"/>
      <c r="H382" s="23"/>
      <c r="I382" s="80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</row>
    <row r="383" ht="46.5" customHeight="1">
      <c r="A383" s="23"/>
      <c r="B383" s="23"/>
      <c r="C383" s="23"/>
      <c r="D383" s="23"/>
      <c r="E383" s="23"/>
      <c r="F383" s="23"/>
      <c r="G383" s="23"/>
      <c r="H383" s="23"/>
      <c r="I383" s="80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</row>
    <row r="384" ht="46.5" customHeight="1">
      <c r="A384" s="23"/>
      <c r="B384" s="23"/>
      <c r="C384" s="23"/>
      <c r="D384" s="23"/>
      <c r="E384" s="23"/>
      <c r="F384" s="23"/>
      <c r="G384" s="23"/>
      <c r="H384" s="23"/>
      <c r="I384" s="80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</row>
    <row r="385" ht="46.5" customHeight="1">
      <c r="A385" s="23"/>
      <c r="B385" s="23"/>
      <c r="C385" s="23"/>
      <c r="D385" s="23"/>
      <c r="E385" s="23"/>
      <c r="F385" s="23"/>
      <c r="G385" s="23"/>
      <c r="H385" s="23"/>
      <c r="I385" s="80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</row>
    <row r="386" ht="46.5" customHeight="1">
      <c r="A386" s="23"/>
      <c r="B386" s="23"/>
      <c r="C386" s="23"/>
      <c r="D386" s="23"/>
      <c r="E386" s="23"/>
      <c r="F386" s="23"/>
      <c r="G386" s="23"/>
      <c r="H386" s="23"/>
      <c r="I386" s="80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</row>
    <row r="387" ht="46.5" customHeight="1">
      <c r="A387" s="23"/>
      <c r="B387" s="23"/>
      <c r="C387" s="23"/>
      <c r="D387" s="23"/>
      <c r="E387" s="23"/>
      <c r="F387" s="23"/>
      <c r="G387" s="23"/>
      <c r="H387" s="23"/>
      <c r="I387" s="80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</row>
    <row r="388" ht="46.5" customHeight="1">
      <c r="A388" s="23"/>
      <c r="B388" s="23"/>
      <c r="C388" s="23"/>
      <c r="D388" s="23"/>
      <c r="E388" s="23"/>
      <c r="F388" s="23"/>
      <c r="G388" s="23"/>
      <c r="H388" s="23"/>
      <c r="I388" s="80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</row>
    <row r="389" ht="46.5" customHeight="1">
      <c r="A389" s="23"/>
      <c r="B389" s="23"/>
      <c r="C389" s="23"/>
      <c r="D389" s="23"/>
      <c r="E389" s="23"/>
      <c r="F389" s="23"/>
      <c r="G389" s="23"/>
      <c r="H389" s="23"/>
      <c r="I389" s="80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</row>
    <row r="390" ht="46.5" customHeight="1">
      <c r="A390" s="23"/>
      <c r="B390" s="23"/>
      <c r="C390" s="23"/>
      <c r="D390" s="23"/>
      <c r="E390" s="23"/>
      <c r="F390" s="23"/>
      <c r="G390" s="23"/>
      <c r="H390" s="23"/>
      <c r="I390" s="80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</row>
    <row r="391" ht="46.5" customHeight="1">
      <c r="A391" s="23"/>
      <c r="B391" s="23"/>
      <c r="C391" s="23"/>
      <c r="D391" s="23"/>
      <c r="E391" s="23"/>
      <c r="F391" s="23"/>
      <c r="G391" s="23"/>
      <c r="H391" s="23"/>
      <c r="I391" s="80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</row>
    <row r="392" ht="46.5" customHeight="1">
      <c r="A392" s="23"/>
      <c r="B392" s="23"/>
      <c r="C392" s="23"/>
      <c r="D392" s="23"/>
      <c r="E392" s="23"/>
      <c r="F392" s="23"/>
      <c r="G392" s="23"/>
      <c r="H392" s="23"/>
      <c r="I392" s="80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</row>
    <row r="393" ht="46.5" customHeight="1">
      <c r="A393" s="23"/>
      <c r="B393" s="23"/>
      <c r="C393" s="23"/>
      <c r="D393" s="23"/>
      <c r="E393" s="23"/>
      <c r="F393" s="23"/>
      <c r="G393" s="23"/>
      <c r="H393" s="23"/>
      <c r="I393" s="80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</row>
    <row r="394" ht="46.5" customHeight="1">
      <c r="A394" s="23"/>
      <c r="B394" s="23"/>
      <c r="C394" s="23"/>
      <c r="D394" s="23"/>
      <c r="E394" s="23"/>
      <c r="F394" s="23"/>
      <c r="G394" s="23"/>
      <c r="H394" s="23"/>
      <c r="I394" s="80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</row>
    <row r="395" ht="46.5" customHeight="1">
      <c r="A395" s="23"/>
      <c r="B395" s="23"/>
      <c r="C395" s="23"/>
      <c r="D395" s="23"/>
      <c r="E395" s="23"/>
      <c r="F395" s="23"/>
      <c r="G395" s="23"/>
      <c r="H395" s="23"/>
      <c r="I395" s="80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</row>
    <row r="396" ht="46.5" customHeight="1">
      <c r="A396" s="23"/>
      <c r="B396" s="23"/>
      <c r="C396" s="23"/>
      <c r="D396" s="23"/>
      <c r="E396" s="23"/>
      <c r="F396" s="23"/>
      <c r="G396" s="23"/>
      <c r="H396" s="23"/>
      <c r="I396" s="80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</row>
    <row r="397" ht="46.5" customHeight="1">
      <c r="A397" s="23"/>
      <c r="B397" s="23"/>
      <c r="C397" s="23"/>
      <c r="D397" s="23"/>
      <c r="E397" s="23"/>
      <c r="F397" s="23"/>
      <c r="G397" s="23"/>
      <c r="H397" s="23"/>
      <c r="I397" s="80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</row>
    <row r="398" ht="46.5" customHeight="1">
      <c r="A398" s="23"/>
      <c r="B398" s="23"/>
      <c r="C398" s="23"/>
      <c r="D398" s="23"/>
      <c r="E398" s="23"/>
      <c r="F398" s="23"/>
      <c r="G398" s="23"/>
      <c r="H398" s="23"/>
      <c r="I398" s="80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</row>
    <row r="399" ht="46.5" customHeight="1">
      <c r="A399" s="23"/>
      <c r="B399" s="23"/>
      <c r="C399" s="23"/>
      <c r="D399" s="23"/>
      <c r="E399" s="23"/>
      <c r="F399" s="23"/>
      <c r="G399" s="23"/>
      <c r="H399" s="23"/>
      <c r="I399" s="80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</row>
    <row r="400" ht="46.5" customHeight="1">
      <c r="A400" s="23"/>
      <c r="B400" s="23"/>
      <c r="C400" s="23"/>
      <c r="D400" s="23"/>
      <c r="E400" s="23"/>
      <c r="F400" s="23"/>
      <c r="G400" s="23"/>
      <c r="H400" s="23"/>
      <c r="I400" s="80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</row>
    <row r="401" ht="46.5" customHeight="1">
      <c r="A401" s="23"/>
      <c r="B401" s="23"/>
      <c r="C401" s="23"/>
      <c r="D401" s="23"/>
      <c r="E401" s="23"/>
      <c r="F401" s="23"/>
      <c r="G401" s="23"/>
      <c r="H401" s="23"/>
      <c r="I401" s="80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</row>
    <row r="402" ht="46.5" customHeight="1">
      <c r="A402" s="23"/>
      <c r="B402" s="23"/>
      <c r="C402" s="23"/>
      <c r="D402" s="23"/>
      <c r="E402" s="23"/>
      <c r="F402" s="23"/>
      <c r="G402" s="23"/>
      <c r="H402" s="23"/>
      <c r="I402" s="80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</row>
    <row r="403" ht="46.5" customHeight="1">
      <c r="A403" s="23"/>
      <c r="B403" s="23"/>
      <c r="C403" s="23"/>
      <c r="D403" s="23"/>
      <c r="E403" s="23"/>
      <c r="F403" s="23"/>
      <c r="G403" s="23"/>
      <c r="H403" s="23"/>
      <c r="I403" s="80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</row>
    <row r="404" ht="46.5" customHeight="1">
      <c r="A404" s="23"/>
      <c r="B404" s="23"/>
      <c r="C404" s="23"/>
      <c r="D404" s="23"/>
      <c r="E404" s="23"/>
      <c r="F404" s="23"/>
      <c r="G404" s="23"/>
      <c r="H404" s="23"/>
      <c r="I404" s="80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</row>
    <row r="405" ht="46.5" customHeight="1">
      <c r="A405" s="23"/>
      <c r="B405" s="23"/>
      <c r="C405" s="23"/>
      <c r="D405" s="23"/>
      <c r="E405" s="23"/>
      <c r="F405" s="23"/>
      <c r="G405" s="23"/>
      <c r="H405" s="23"/>
      <c r="I405" s="80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</row>
    <row r="406" ht="46.5" customHeight="1">
      <c r="A406" s="23"/>
      <c r="B406" s="23"/>
      <c r="C406" s="23"/>
      <c r="D406" s="23"/>
      <c r="E406" s="23"/>
      <c r="F406" s="23"/>
      <c r="G406" s="23"/>
      <c r="H406" s="23"/>
      <c r="I406" s="80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</row>
    <row r="407" ht="46.5" customHeight="1">
      <c r="A407" s="23"/>
      <c r="B407" s="23"/>
      <c r="C407" s="23"/>
      <c r="D407" s="23"/>
      <c r="E407" s="23"/>
      <c r="F407" s="23"/>
      <c r="G407" s="23"/>
      <c r="H407" s="23"/>
      <c r="I407" s="80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</row>
    <row r="408" ht="46.5" customHeight="1">
      <c r="A408" s="23"/>
      <c r="B408" s="23"/>
      <c r="C408" s="23"/>
      <c r="D408" s="23"/>
      <c r="E408" s="23"/>
      <c r="F408" s="23"/>
      <c r="G408" s="23"/>
      <c r="H408" s="23"/>
      <c r="I408" s="80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</row>
    <row r="409" ht="46.5" customHeight="1">
      <c r="A409" s="23"/>
      <c r="B409" s="23"/>
      <c r="C409" s="23"/>
      <c r="D409" s="23"/>
      <c r="E409" s="23"/>
      <c r="F409" s="23"/>
      <c r="G409" s="23"/>
      <c r="H409" s="23"/>
      <c r="I409" s="80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</row>
    <row r="410" ht="46.5" customHeight="1">
      <c r="A410" s="23"/>
      <c r="B410" s="23"/>
      <c r="C410" s="23"/>
      <c r="D410" s="23"/>
      <c r="E410" s="23"/>
      <c r="F410" s="23"/>
      <c r="G410" s="23"/>
      <c r="H410" s="23"/>
      <c r="I410" s="80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</row>
    <row r="411" ht="46.5" customHeight="1">
      <c r="A411" s="23"/>
      <c r="B411" s="23"/>
      <c r="C411" s="23"/>
      <c r="D411" s="23"/>
      <c r="E411" s="23"/>
      <c r="F411" s="23"/>
      <c r="G411" s="23"/>
      <c r="H411" s="23"/>
      <c r="I411" s="80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</row>
    <row r="412" ht="46.5" customHeight="1">
      <c r="A412" s="23"/>
      <c r="B412" s="23"/>
      <c r="C412" s="23"/>
      <c r="D412" s="23"/>
      <c r="E412" s="23"/>
      <c r="F412" s="23"/>
      <c r="G412" s="23"/>
      <c r="H412" s="23"/>
      <c r="I412" s="80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</row>
    <row r="413" ht="46.5" customHeight="1">
      <c r="A413" s="23"/>
      <c r="B413" s="23"/>
      <c r="C413" s="23"/>
      <c r="D413" s="23"/>
      <c r="E413" s="23"/>
      <c r="F413" s="23"/>
      <c r="G413" s="23"/>
      <c r="H413" s="23"/>
      <c r="I413" s="80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</row>
    <row r="414" ht="46.5" customHeight="1">
      <c r="A414" s="23"/>
      <c r="B414" s="23"/>
      <c r="C414" s="23"/>
      <c r="D414" s="23"/>
      <c r="E414" s="23"/>
      <c r="F414" s="23"/>
      <c r="G414" s="23"/>
      <c r="H414" s="23"/>
      <c r="I414" s="80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</row>
    <row r="415" ht="46.5" customHeight="1">
      <c r="A415" s="23"/>
      <c r="B415" s="23"/>
      <c r="C415" s="23"/>
      <c r="D415" s="23"/>
      <c r="E415" s="23"/>
      <c r="F415" s="23"/>
      <c r="G415" s="23"/>
      <c r="H415" s="23"/>
      <c r="I415" s="80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</row>
    <row r="416" ht="46.5" customHeight="1">
      <c r="A416" s="23"/>
      <c r="B416" s="23"/>
      <c r="C416" s="23"/>
      <c r="D416" s="23"/>
      <c r="E416" s="23"/>
      <c r="F416" s="23"/>
      <c r="G416" s="23"/>
      <c r="H416" s="23"/>
      <c r="I416" s="80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</row>
    <row r="417" ht="46.5" customHeight="1">
      <c r="A417" s="23"/>
      <c r="B417" s="23"/>
      <c r="C417" s="23"/>
      <c r="D417" s="23"/>
      <c r="E417" s="23"/>
      <c r="F417" s="23"/>
      <c r="G417" s="23"/>
      <c r="H417" s="23"/>
      <c r="I417" s="80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</row>
    <row r="418" ht="46.5" customHeight="1">
      <c r="A418" s="23"/>
      <c r="B418" s="23"/>
      <c r="C418" s="23"/>
      <c r="D418" s="23"/>
      <c r="E418" s="23"/>
      <c r="F418" s="23"/>
      <c r="G418" s="23"/>
      <c r="H418" s="23"/>
      <c r="I418" s="80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</row>
    <row r="419" ht="46.5" customHeight="1">
      <c r="A419" s="23"/>
      <c r="B419" s="23"/>
      <c r="C419" s="23"/>
      <c r="D419" s="23"/>
      <c r="E419" s="23"/>
      <c r="F419" s="23"/>
      <c r="G419" s="23"/>
      <c r="H419" s="23"/>
      <c r="I419" s="80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</row>
    <row r="420" ht="46.5" customHeight="1">
      <c r="A420" s="23"/>
      <c r="B420" s="23"/>
      <c r="C420" s="23"/>
      <c r="D420" s="23"/>
      <c r="E420" s="23"/>
      <c r="F420" s="23"/>
      <c r="G420" s="23"/>
      <c r="H420" s="23"/>
      <c r="I420" s="80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</row>
    <row r="421" ht="46.5" customHeight="1">
      <c r="A421" s="23"/>
      <c r="B421" s="23"/>
      <c r="C421" s="23"/>
      <c r="D421" s="23"/>
      <c r="E421" s="23"/>
      <c r="F421" s="23"/>
      <c r="G421" s="23"/>
      <c r="H421" s="23"/>
      <c r="I421" s="80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</row>
    <row r="422" ht="46.5" customHeight="1">
      <c r="A422" s="23"/>
      <c r="B422" s="23"/>
      <c r="C422" s="23"/>
      <c r="D422" s="23"/>
      <c r="E422" s="23"/>
      <c r="F422" s="23"/>
      <c r="G422" s="23"/>
      <c r="H422" s="23"/>
      <c r="I422" s="80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</row>
    <row r="423" ht="46.5" customHeight="1">
      <c r="A423" s="23"/>
      <c r="B423" s="23"/>
      <c r="C423" s="23"/>
      <c r="D423" s="23"/>
      <c r="E423" s="23"/>
      <c r="F423" s="23"/>
      <c r="G423" s="23"/>
      <c r="H423" s="23"/>
      <c r="I423" s="80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</row>
    <row r="424" ht="46.5" customHeight="1">
      <c r="A424" s="23"/>
      <c r="B424" s="23"/>
      <c r="C424" s="23"/>
      <c r="D424" s="23"/>
      <c r="E424" s="23"/>
      <c r="F424" s="23"/>
      <c r="G424" s="23"/>
      <c r="H424" s="23"/>
      <c r="I424" s="80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</row>
    <row r="425" ht="46.5" customHeight="1">
      <c r="A425" s="23"/>
      <c r="B425" s="23"/>
      <c r="C425" s="23"/>
      <c r="D425" s="23"/>
      <c r="E425" s="23"/>
      <c r="F425" s="23"/>
      <c r="G425" s="23"/>
      <c r="H425" s="23"/>
      <c r="I425" s="80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</row>
    <row r="426" ht="46.5" customHeight="1">
      <c r="A426" s="23"/>
      <c r="B426" s="23"/>
      <c r="C426" s="23"/>
      <c r="D426" s="23"/>
      <c r="E426" s="23"/>
      <c r="F426" s="23"/>
      <c r="G426" s="23"/>
      <c r="H426" s="23"/>
      <c r="I426" s="80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</row>
    <row r="427" ht="46.5" customHeight="1">
      <c r="A427" s="23"/>
      <c r="B427" s="23"/>
      <c r="C427" s="23"/>
      <c r="D427" s="23"/>
      <c r="E427" s="23"/>
      <c r="F427" s="23"/>
      <c r="G427" s="23"/>
      <c r="H427" s="23"/>
      <c r="I427" s="80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</row>
    <row r="428" ht="46.5" customHeight="1">
      <c r="A428" s="23"/>
      <c r="B428" s="23"/>
      <c r="C428" s="23"/>
      <c r="D428" s="23"/>
      <c r="E428" s="23"/>
      <c r="F428" s="23"/>
      <c r="G428" s="23"/>
      <c r="H428" s="23"/>
      <c r="I428" s="80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</row>
    <row r="429" ht="46.5" customHeight="1">
      <c r="A429" s="23"/>
      <c r="B429" s="23"/>
      <c r="C429" s="23"/>
      <c r="D429" s="23"/>
      <c r="E429" s="23"/>
      <c r="F429" s="23"/>
      <c r="G429" s="23"/>
      <c r="H429" s="23"/>
      <c r="I429" s="80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</row>
    <row r="430" ht="46.5" customHeight="1">
      <c r="A430" s="23"/>
      <c r="B430" s="23"/>
      <c r="C430" s="23"/>
      <c r="D430" s="23"/>
      <c r="E430" s="23"/>
      <c r="F430" s="23"/>
      <c r="G430" s="23"/>
      <c r="H430" s="23"/>
      <c r="I430" s="80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</row>
    <row r="431" ht="46.5" customHeight="1">
      <c r="A431" s="23"/>
      <c r="B431" s="23"/>
      <c r="C431" s="23"/>
      <c r="D431" s="23"/>
      <c r="E431" s="23"/>
      <c r="F431" s="23"/>
      <c r="G431" s="23"/>
      <c r="H431" s="23"/>
      <c r="I431" s="80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</row>
    <row r="432" ht="46.5" customHeight="1">
      <c r="A432" s="23"/>
      <c r="B432" s="23"/>
      <c r="C432" s="23"/>
      <c r="D432" s="23"/>
      <c r="E432" s="23"/>
      <c r="F432" s="23"/>
      <c r="G432" s="23"/>
      <c r="H432" s="23"/>
      <c r="I432" s="80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</row>
    <row r="433" ht="46.5" customHeight="1">
      <c r="A433" s="23"/>
      <c r="B433" s="23"/>
      <c r="C433" s="23"/>
      <c r="D433" s="23"/>
      <c r="E433" s="23"/>
      <c r="F433" s="23"/>
      <c r="G433" s="23"/>
      <c r="H433" s="23"/>
      <c r="I433" s="80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</row>
    <row r="434" ht="46.5" customHeight="1">
      <c r="A434" s="23"/>
      <c r="B434" s="23"/>
      <c r="C434" s="23"/>
      <c r="D434" s="23"/>
      <c r="E434" s="23"/>
      <c r="F434" s="23"/>
      <c r="G434" s="23"/>
      <c r="H434" s="23"/>
      <c r="I434" s="80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</row>
    <row r="435" ht="46.5" customHeight="1">
      <c r="A435" s="23"/>
      <c r="B435" s="23"/>
      <c r="C435" s="23"/>
      <c r="D435" s="23"/>
      <c r="E435" s="23"/>
      <c r="F435" s="23"/>
      <c r="G435" s="23"/>
      <c r="H435" s="23"/>
      <c r="I435" s="80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</row>
    <row r="436" ht="46.5" customHeight="1">
      <c r="A436" s="23"/>
      <c r="B436" s="23"/>
      <c r="C436" s="23"/>
      <c r="D436" s="23"/>
      <c r="E436" s="23"/>
      <c r="F436" s="23"/>
      <c r="G436" s="23"/>
      <c r="H436" s="23"/>
      <c r="I436" s="80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</row>
    <row r="437" ht="46.5" customHeight="1">
      <c r="A437" s="23"/>
      <c r="B437" s="23"/>
      <c r="C437" s="23"/>
      <c r="D437" s="23"/>
      <c r="E437" s="23"/>
      <c r="F437" s="23"/>
      <c r="G437" s="23"/>
      <c r="H437" s="23"/>
      <c r="I437" s="80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</row>
    <row r="438" ht="46.5" customHeight="1">
      <c r="A438" s="23"/>
      <c r="B438" s="23"/>
      <c r="C438" s="23"/>
      <c r="D438" s="23"/>
      <c r="E438" s="23"/>
      <c r="F438" s="23"/>
      <c r="G438" s="23"/>
      <c r="H438" s="23"/>
      <c r="I438" s="80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</row>
    <row r="439" ht="46.5" customHeight="1">
      <c r="A439" s="23"/>
      <c r="B439" s="23"/>
      <c r="C439" s="23"/>
      <c r="D439" s="23"/>
      <c r="E439" s="23"/>
      <c r="F439" s="23"/>
      <c r="G439" s="23"/>
      <c r="H439" s="23"/>
      <c r="I439" s="80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</row>
    <row r="440" ht="46.5" customHeight="1">
      <c r="A440" s="23"/>
      <c r="B440" s="23"/>
      <c r="C440" s="23"/>
      <c r="D440" s="23"/>
      <c r="E440" s="23"/>
      <c r="F440" s="23"/>
      <c r="G440" s="23"/>
      <c r="H440" s="23"/>
      <c r="I440" s="80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</row>
    <row r="441" ht="46.5" customHeight="1">
      <c r="A441" s="23"/>
      <c r="B441" s="23"/>
      <c r="C441" s="23"/>
      <c r="D441" s="23"/>
      <c r="E441" s="23"/>
      <c r="F441" s="23"/>
      <c r="G441" s="23"/>
      <c r="H441" s="23"/>
      <c r="I441" s="80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</row>
    <row r="442" ht="46.5" customHeight="1">
      <c r="A442" s="23"/>
      <c r="B442" s="23"/>
      <c r="C442" s="23"/>
      <c r="D442" s="23"/>
      <c r="E442" s="23"/>
      <c r="F442" s="23"/>
      <c r="G442" s="23"/>
      <c r="H442" s="23"/>
      <c r="I442" s="80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</row>
    <row r="443" ht="46.5" customHeight="1">
      <c r="A443" s="23"/>
      <c r="B443" s="23"/>
      <c r="C443" s="23"/>
      <c r="D443" s="23"/>
      <c r="E443" s="23"/>
      <c r="F443" s="23"/>
      <c r="G443" s="23"/>
      <c r="H443" s="23"/>
      <c r="I443" s="80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</row>
    <row r="444" ht="46.5" customHeight="1">
      <c r="A444" s="23"/>
      <c r="B444" s="23"/>
      <c r="C444" s="23"/>
      <c r="D444" s="23"/>
      <c r="E444" s="23"/>
      <c r="F444" s="23"/>
      <c r="G444" s="23"/>
      <c r="H444" s="23"/>
      <c r="I444" s="80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</row>
    <row r="445" ht="46.5" customHeight="1">
      <c r="A445" s="23"/>
      <c r="B445" s="23"/>
      <c r="C445" s="23"/>
      <c r="D445" s="23"/>
      <c r="E445" s="23"/>
      <c r="F445" s="23"/>
      <c r="G445" s="23"/>
      <c r="H445" s="23"/>
      <c r="I445" s="80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</row>
    <row r="446" ht="46.5" customHeight="1">
      <c r="A446" s="23"/>
      <c r="B446" s="23"/>
      <c r="C446" s="23"/>
      <c r="D446" s="23"/>
      <c r="E446" s="23"/>
      <c r="F446" s="23"/>
      <c r="G446" s="23"/>
      <c r="H446" s="23"/>
      <c r="I446" s="80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</row>
    <row r="447" ht="46.5" customHeight="1">
      <c r="A447" s="23"/>
      <c r="B447" s="23"/>
      <c r="C447" s="23"/>
      <c r="D447" s="23"/>
      <c r="E447" s="23"/>
      <c r="F447" s="23"/>
      <c r="G447" s="23"/>
      <c r="H447" s="23"/>
      <c r="I447" s="80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</row>
    <row r="448" ht="46.5" customHeight="1">
      <c r="A448" s="23"/>
      <c r="B448" s="23"/>
      <c r="C448" s="23"/>
      <c r="D448" s="23"/>
      <c r="E448" s="23"/>
      <c r="F448" s="23"/>
      <c r="G448" s="23"/>
      <c r="H448" s="23"/>
      <c r="I448" s="80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</row>
    <row r="449" ht="46.5" customHeight="1">
      <c r="A449" s="23"/>
      <c r="B449" s="23"/>
      <c r="C449" s="23"/>
      <c r="D449" s="23"/>
      <c r="E449" s="23"/>
      <c r="F449" s="23"/>
      <c r="G449" s="23"/>
      <c r="H449" s="23"/>
      <c r="I449" s="80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</row>
    <row r="450" ht="46.5" customHeight="1">
      <c r="A450" s="23"/>
      <c r="B450" s="23"/>
      <c r="C450" s="23"/>
      <c r="D450" s="23"/>
      <c r="E450" s="23"/>
      <c r="F450" s="23"/>
      <c r="G450" s="23"/>
      <c r="H450" s="23"/>
      <c r="I450" s="80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</row>
    <row r="451" ht="46.5" customHeight="1">
      <c r="A451" s="23"/>
      <c r="B451" s="23"/>
      <c r="C451" s="23"/>
      <c r="D451" s="23"/>
      <c r="E451" s="23"/>
      <c r="F451" s="23"/>
      <c r="G451" s="23"/>
      <c r="H451" s="23"/>
      <c r="I451" s="80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</row>
    <row r="452" ht="46.5" customHeight="1">
      <c r="A452" s="23"/>
      <c r="B452" s="23"/>
      <c r="C452" s="23"/>
      <c r="D452" s="23"/>
      <c r="E452" s="23"/>
      <c r="F452" s="23"/>
      <c r="G452" s="23"/>
      <c r="H452" s="23"/>
      <c r="I452" s="80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</row>
    <row r="453" ht="46.5" customHeight="1">
      <c r="A453" s="23"/>
      <c r="B453" s="23"/>
      <c r="C453" s="23"/>
      <c r="D453" s="23"/>
      <c r="E453" s="23"/>
      <c r="F453" s="23"/>
      <c r="G453" s="23"/>
      <c r="H453" s="23"/>
      <c r="I453" s="80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</row>
    <row r="454" ht="46.5" customHeight="1">
      <c r="A454" s="23"/>
      <c r="B454" s="23"/>
      <c r="C454" s="23"/>
      <c r="D454" s="23"/>
      <c r="E454" s="23"/>
      <c r="F454" s="23"/>
      <c r="G454" s="23"/>
      <c r="H454" s="23"/>
      <c r="I454" s="80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</row>
    <row r="455" ht="46.5" customHeight="1">
      <c r="A455" s="23"/>
      <c r="B455" s="23"/>
      <c r="C455" s="23"/>
      <c r="D455" s="23"/>
      <c r="E455" s="23"/>
      <c r="F455" s="23"/>
      <c r="G455" s="23"/>
      <c r="H455" s="23"/>
      <c r="I455" s="80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</row>
    <row r="456" ht="46.5" customHeight="1">
      <c r="A456" s="23"/>
      <c r="B456" s="23"/>
      <c r="C456" s="23"/>
      <c r="D456" s="23"/>
      <c r="E456" s="23"/>
      <c r="F456" s="23"/>
      <c r="G456" s="23"/>
      <c r="H456" s="23"/>
      <c r="I456" s="80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</row>
    <row r="457" ht="46.5" customHeight="1">
      <c r="A457" s="23"/>
      <c r="B457" s="23"/>
      <c r="C457" s="23"/>
      <c r="D457" s="23"/>
      <c r="E457" s="23"/>
      <c r="F457" s="23"/>
      <c r="G457" s="23"/>
      <c r="H457" s="23"/>
      <c r="I457" s="80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</row>
    <row r="458" ht="46.5" customHeight="1">
      <c r="A458" s="23"/>
      <c r="B458" s="23"/>
      <c r="C458" s="23"/>
      <c r="D458" s="23"/>
      <c r="E458" s="23"/>
      <c r="F458" s="23"/>
      <c r="G458" s="23"/>
      <c r="H458" s="23"/>
      <c r="I458" s="80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</row>
    <row r="459" ht="46.5" customHeight="1">
      <c r="A459" s="23"/>
      <c r="B459" s="23"/>
      <c r="C459" s="23"/>
      <c r="D459" s="23"/>
      <c r="E459" s="23"/>
      <c r="F459" s="23"/>
      <c r="G459" s="23"/>
      <c r="H459" s="23"/>
      <c r="I459" s="80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</row>
    <row r="460" ht="46.5" customHeight="1">
      <c r="A460" s="23"/>
      <c r="B460" s="23"/>
      <c r="C460" s="23"/>
      <c r="D460" s="23"/>
      <c r="E460" s="23"/>
      <c r="F460" s="23"/>
      <c r="G460" s="23"/>
      <c r="H460" s="23"/>
      <c r="I460" s="80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</row>
    <row r="461" ht="46.5" customHeight="1">
      <c r="A461" s="23"/>
      <c r="B461" s="23"/>
      <c r="C461" s="23"/>
      <c r="D461" s="23"/>
      <c r="E461" s="23"/>
      <c r="F461" s="23"/>
      <c r="G461" s="23"/>
      <c r="H461" s="23"/>
      <c r="I461" s="80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</row>
    <row r="462" ht="46.5" customHeight="1">
      <c r="A462" s="23"/>
      <c r="B462" s="23"/>
      <c r="C462" s="23"/>
      <c r="D462" s="23"/>
      <c r="E462" s="23"/>
      <c r="F462" s="23"/>
      <c r="G462" s="23"/>
      <c r="H462" s="23"/>
      <c r="I462" s="80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</row>
    <row r="463" ht="46.5" customHeight="1">
      <c r="A463" s="23"/>
      <c r="B463" s="23"/>
      <c r="C463" s="23"/>
      <c r="D463" s="23"/>
      <c r="E463" s="23"/>
      <c r="F463" s="23"/>
      <c r="G463" s="23"/>
      <c r="H463" s="23"/>
      <c r="I463" s="80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</row>
    <row r="464" ht="46.5" customHeight="1">
      <c r="A464" s="23"/>
      <c r="B464" s="23"/>
      <c r="C464" s="23"/>
      <c r="D464" s="23"/>
      <c r="E464" s="23"/>
      <c r="F464" s="23"/>
      <c r="G464" s="23"/>
      <c r="H464" s="23"/>
      <c r="I464" s="80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</row>
    <row r="465" ht="46.5" customHeight="1">
      <c r="A465" s="23"/>
      <c r="B465" s="23"/>
      <c r="C465" s="23"/>
      <c r="D465" s="23"/>
      <c r="E465" s="23"/>
      <c r="F465" s="23"/>
      <c r="G465" s="23"/>
      <c r="H465" s="23"/>
      <c r="I465" s="80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</row>
    <row r="466" ht="46.5" customHeight="1">
      <c r="A466" s="23"/>
      <c r="B466" s="23"/>
      <c r="C466" s="23"/>
      <c r="D466" s="23"/>
      <c r="E466" s="23"/>
      <c r="F466" s="23"/>
      <c r="G466" s="23"/>
      <c r="H466" s="23"/>
      <c r="I466" s="80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</row>
    <row r="467" ht="46.5" customHeight="1">
      <c r="A467" s="23"/>
      <c r="B467" s="23"/>
      <c r="C467" s="23"/>
      <c r="D467" s="23"/>
      <c r="E467" s="23"/>
      <c r="F467" s="23"/>
      <c r="G467" s="23"/>
      <c r="H467" s="23"/>
      <c r="I467" s="80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</row>
    <row r="468" ht="46.5" customHeight="1">
      <c r="A468" s="23"/>
      <c r="B468" s="23"/>
      <c r="C468" s="23"/>
      <c r="D468" s="23"/>
      <c r="E468" s="23"/>
      <c r="F468" s="23"/>
      <c r="G468" s="23"/>
      <c r="H468" s="23"/>
      <c r="I468" s="80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</row>
    <row r="469" ht="46.5" customHeight="1">
      <c r="A469" s="23"/>
      <c r="B469" s="23"/>
      <c r="C469" s="23"/>
      <c r="D469" s="23"/>
      <c r="E469" s="23"/>
      <c r="F469" s="23"/>
      <c r="G469" s="23"/>
      <c r="H469" s="23"/>
      <c r="I469" s="80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</row>
    <row r="470" ht="46.5" customHeight="1">
      <c r="A470" s="23"/>
      <c r="B470" s="23"/>
      <c r="C470" s="23"/>
      <c r="D470" s="23"/>
      <c r="E470" s="23"/>
      <c r="F470" s="23"/>
      <c r="G470" s="23"/>
      <c r="H470" s="23"/>
      <c r="I470" s="80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</row>
    <row r="471" ht="46.5" customHeight="1">
      <c r="A471" s="23"/>
      <c r="B471" s="23"/>
      <c r="C471" s="23"/>
      <c r="D471" s="23"/>
      <c r="E471" s="23"/>
      <c r="F471" s="23"/>
      <c r="G471" s="23"/>
      <c r="H471" s="23"/>
      <c r="I471" s="80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</row>
    <row r="472" ht="46.5" customHeight="1">
      <c r="A472" s="23"/>
      <c r="B472" s="23"/>
      <c r="C472" s="23"/>
      <c r="D472" s="23"/>
      <c r="E472" s="23"/>
      <c r="F472" s="23"/>
      <c r="G472" s="23"/>
      <c r="H472" s="23"/>
      <c r="I472" s="80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</row>
    <row r="473" ht="46.5" customHeight="1">
      <c r="A473" s="23"/>
      <c r="B473" s="23"/>
      <c r="C473" s="23"/>
      <c r="D473" s="23"/>
      <c r="E473" s="23"/>
      <c r="F473" s="23"/>
      <c r="G473" s="23"/>
      <c r="H473" s="23"/>
      <c r="I473" s="80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</row>
    <row r="474" ht="46.5" customHeight="1">
      <c r="A474" s="23"/>
      <c r="B474" s="23"/>
      <c r="C474" s="23"/>
      <c r="D474" s="23"/>
      <c r="E474" s="23"/>
      <c r="F474" s="23"/>
      <c r="G474" s="23"/>
      <c r="H474" s="23"/>
      <c r="I474" s="80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</row>
    <row r="475" ht="46.5" customHeight="1">
      <c r="A475" s="23"/>
      <c r="B475" s="23"/>
      <c r="C475" s="23"/>
      <c r="D475" s="23"/>
      <c r="E475" s="23"/>
      <c r="F475" s="23"/>
      <c r="G475" s="23"/>
      <c r="H475" s="23"/>
      <c r="I475" s="80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</row>
    <row r="476" ht="46.5" customHeight="1">
      <c r="A476" s="23"/>
      <c r="B476" s="23"/>
      <c r="C476" s="23"/>
      <c r="D476" s="23"/>
      <c r="E476" s="23"/>
      <c r="F476" s="23"/>
      <c r="G476" s="23"/>
      <c r="H476" s="23"/>
      <c r="I476" s="80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</row>
    <row r="477" ht="46.5" customHeight="1">
      <c r="A477" s="23"/>
      <c r="B477" s="23"/>
      <c r="C477" s="23"/>
      <c r="D477" s="23"/>
      <c r="E477" s="23"/>
      <c r="F477" s="23"/>
      <c r="G477" s="23"/>
      <c r="H477" s="23"/>
      <c r="I477" s="80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</row>
    <row r="478" ht="46.5" customHeight="1">
      <c r="A478" s="23"/>
      <c r="B478" s="23"/>
      <c r="C478" s="23"/>
      <c r="D478" s="23"/>
      <c r="E478" s="23"/>
      <c r="F478" s="23"/>
      <c r="G478" s="23"/>
      <c r="H478" s="23"/>
      <c r="I478" s="80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</row>
    <row r="479" ht="46.5" customHeight="1">
      <c r="A479" s="23"/>
      <c r="B479" s="23"/>
      <c r="C479" s="23"/>
      <c r="D479" s="23"/>
      <c r="E479" s="23"/>
      <c r="F479" s="23"/>
      <c r="G479" s="23"/>
      <c r="H479" s="23"/>
      <c r="I479" s="80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</row>
    <row r="480" ht="46.5" customHeight="1">
      <c r="A480" s="23"/>
      <c r="B480" s="23"/>
      <c r="C480" s="23"/>
      <c r="D480" s="23"/>
      <c r="E480" s="23"/>
      <c r="F480" s="23"/>
      <c r="G480" s="23"/>
      <c r="H480" s="23"/>
      <c r="I480" s="80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</row>
    <row r="481" ht="46.5" customHeight="1">
      <c r="A481" s="23"/>
      <c r="B481" s="23"/>
      <c r="C481" s="23"/>
      <c r="D481" s="23"/>
      <c r="E481" s="23"/>
      <c r="F481" s="23"/>
      <c r="G481" s="23"/>
      <c r="H481" s="23"/>
      <c r="I481" s="80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</row>
    <row r="482" ht="46.5" customHeight="1">
      <c r="A482" s="23"/>
      <c r="B482" s="23"/>
      <c r="C482" s="23"/>
      <c r="D482" s="23"/>
      <c r="E482" s="23"/>
      <c r="F482" s="23"/>
      <c r="G482" s="23"/>
      <c r="H482" s="23"/>
      <c r="I482" s="80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</row>
    <row r="483" ht="46.5" customHeight="1">
      <c r="A483" s="23"/>
      <c r="B483" s="23"/>
      <c r="C483" s="23"/>
      <c r="D483" s="23"/>
      <c r="E483" s="23"/>
      <c r="F483" s="23"/>
      <c r="G483" s="23"/>
      <c r="H483" s="23"/>
      <c r="I483" s="80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</row>
    <row r="484" ht="46.5" customHeight="1">
      <c r="A484" s="23"/>
      <c r="B484" s="23"/>
      <c r="C484" s="23"/>
      <c r="D484" s="23"/>
      <c r="E484" s="23"/>
      <c r="F484" s="23"/>
      <c r="G484" s="23"/>
      <c r="H484" s="23"/>
      <c r="I484" s="80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</row>
    <row r="485" ht="46.5" customHeight="1">
      <c r="A485" s="23"/>
      <c r="B485" s="23"/>
      <c r="C485" s="23"/>
      <c r="D485" s="23"/>
      <c r="E485" s="23"/>
      <c r="F485" s="23"/>
      <c r="G485" s="23"/>
      <c r="H485" s="23"/>
      <c r="I485" s="80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</row>
    <row r="486" ht="46.5" customHeight="1">
      <c r="A486" s="23"/>
      <c r="B486" s="23"/>
      <c r="C486" s="23"/>
      <c r="D486" s="23"/>
      <c r="E486" s="23"/>
      <c r="F486" s="23"/>
      <c r="G486" s="23"/>
      <c r="H486" s="23"/>
      <c r="I486" s="80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</row>
    <row r="487" ht="46.5" customHeight="1">
      <c r="A487" s="23"/>
      <c r="B487" s="23"/>
      <c r="C487" s="23"/>
      <c r="D487" s="23"/>
      <c r="E487" s="23"/>
      <c r="F487" s="23"/>
      <c r="G487" s="23"/>
      <c r="H487" s="23"/>
      <c r="I487" s="80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</row>
    <row r="488" ht="46.5" customHeight="1">
      <c r="A488" s="23"/>
      <c r="B488" s="23"/>
      <c r="C488" s="23"/>
      <c r="D488" s="23"/>
      <c r="E488" s="23"/>
      <c r="F488" s="23"/>
      <c r="G488" s="23"/>
      <c r="H488" s="23"/>
      <c r="I488" s="80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</row>
    <row r="489" ht="46.5" customHeight="1">
      <c r="A489" s="23"/>
      <c r="B489" s="23"/>
      <c r="C489" s="23"/>
      <c r="D489" s="23"/>
      <c r="E489" s="23"/>
      <c r="F489" s="23"/>
      <c r="G489" s="23"/>
      <c r="H489" s="23"/>
      <c r="I489" s="80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</row>
    <row r="490" ht="46.5" customHeight="1">
      <c r="A490" s="23"/>
      <c r="B490" s="23"/>
      <c r="C490" s="23"/>
      <c r="D490" s="23"/>
      <c r="E490" s="23"/>
      <c r="F490" s="23"/>
      <c r="G490" s="23"/>
      <c r="H490" s="23"/>
      <c r="I490" s="80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</row>
    <row r="491" ht="46.5" customHeight="1">
      <c r="A491" s="23"/>
      <c r="B491" s="23"/>
      <c r="C491" s="23"/>
      <c r="D491" s="23"/>
      <c r="E491" s="23"/>
      <c r="F491" s="23"/>
      <c r="G491" s="23"/>
      <c r="H491" s="23"/>
      <c r="I491" s="80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</row>
    <row r="492" ht="46.5" customHeight="1">
      <c r="A492" s="23"/>
      <c r="B492" s="23"/>
      <c r="C492" s="23"/>
      <c r="D492" s="23"/>
      <c r="E492" s="23"/>
      <c r="F492" s="23"/>
      <c r="G492" s="23"/>
      <c r="H492" s="23"/>
      <c r="I492" s="80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</row>
    <row r="493" ht="46.5" customHeight="1">
      <c r="A493" s="23"/>
      <c r="B493" s="23"/>
      <c r="C493" s="23"/>
      <c r="D493" s="23"/>
      <c r="E493" s="23"/>
      <c r="F493" s="23"/>
      <c r="G493" s="23"/>
      <c r="H493" s="23"/>
      <c r="I493" s="80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</row>
    <row r="494" ht="46.5" customHeight="1">
      <c r="A494" s="23"/>
      <c r="B494" s="23"/>
      <c r="C494" s="23"/>
      <c r="D494" s="23"/>
      <c r="E494" s="23"/>
      <c r="F494" s="23"/>
      <c r="G494" s="23"/>
      <c r="H494" s="23"/>
      <c r="I494" s="80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</row>
    <row r="495" ht="46.5" customHeight="1">
      <c r="A495" s="23"/>
      <c r="B495" s="23"/>
      <c r="C495" s="23"/>
      <c r="D495" s="23"/>
      <c r="E495" s="23"/>
      <c r="F495" s="23"/>
      <c r="G495" s="23"/>
      <c r="H495" s="23"/>
      <c r="I495" s="80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</row>
    <row r="496" ht="46.5" customHeight="1">
      <c r="A496" s="23"/>
      <c r="B496" s="23"/>
      <c r="C496" s="23"/>
      <c r="D496" s="23"/>
      <c r="E496" s="23"/>
      <c r="F496" s="23"/>
      <c r="G496" s="23"/>
      <c r="H496" s="23"/>
      <c r="I496" s="80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</row>
    <row r="497" ht="46.5" customHeight="1">
      <c r="A497" s="23"/>
      <c r="B497" s="23"/>
      <c r="C497" s="23"/>
      <c r="D497" s="23"/>
      <c r="E497" s="23"/>
      <c r="F497" s="23"/>
      <c r="G497" s="23"/>
      <c r="H497" s="23"/>
      <c r="I497" s="80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</row>
    <row r="498" ht="46.5" customHeight="1">
      <c r="A498" s="23"/>
      <c r="B498" s="23"/>
      <c r="C498" s="23"/>
      <c r="D498" s="23"/>
      <c r="E498" s="23"/>
      <c r="F498" s="23"/>
      <c r="G498" s="23"/>
      <c r="H498" s="23"/>
      <c r="I498" s="80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</row>
    <row r="499" ht="46.5" customHeight="1">
      <c r="A499" s="23"/>
      <c r="B499" s="23"/>
      <c r="C499" s="23"/>
      <c r="D499" s="23"/>
      <c r="E499" s="23"/>
      <c r="F499" s="23"/>
      <c r="G499" s="23"/>
      <c r="H499" s="23"/>
      <c r="I499" s="80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</row>
    <row r="500" ht="46.5" customHeight="1">
      <c r="A500" s="23"/>
      <c r="B500" s="23"/>
      <c r="C500" s="23"/>
      <c r="D500" s="23"/>
      <c r="E500" s="23"/>
      <c r="F500" s="23"/>
      <c r="G500" s="23"/>
      <c r="H500" s="23"/>
      <c r="I500" s="80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</row>
    <row r="501" ht="46.5" customHeight="1">
      <c r="A501" s="23"/>
      <c r="B501" s="23"/>
      <c r="C501" s="23"/>
      <c r="D501" s="23"/>
      <c r="E501" s="23"/>
      <c r="F501" s="23"/>
      <c r="G501" s="23"/>
      <c r="H501" s="23"/>
      <c r="I501" s="80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</row>
    <row r="502" ht="46.5" customHeight="1">
      <c r="A502" s="23"/>
      <c r="B502" s="23"/>
      <c r="C502" s="23"/>
      <c r="D502" s="23"/>
      <c r="E502" s="23"/>
      <c r="F502" s="23"/>
      <c r="G502" s="23"/>
      <c r="H502" s="23"/>
      <c r="I502" s="80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</row>
    <row r="503" ht="46.5" customHeight="1">
      <c r="A503" s="23"/>
      <c r="B503" s="23"/>
      <c r="C503" s="23"/>
      <c r="D503" s="23"/>
      <c r="E503" s="23"/>
      <c r="F503" s="23"/>
      <c r="G503" s="23"/>
      <c r="H503" s="23"/>
      <c r="I503" s="80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</row>
    <row r="504" ht="46.5" customHeight="1">
      <c r="A504" s="23"/>
      <c r="B504" s="23"/>
      <c r="C504" s="23"/>
      <c r="D504" s="23"/>
      <c r="E504" s="23"/>
      <c r="F504" s="23"/>
      <c r="G504" s="23"/>
      <c r="H504" s="23"/>
      <c r="I504" s="80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</row>
    <row r="505" ht="46.5" customHeight="1">
      <c r="A505" s="23"/>
      <c r="B505" s="23"/>
      <c r="C505" s="23"/>
      <c r="D505" s="23"/>
      <c r="E505" s="23"/>
      <c r="F505" s="23"/>
      <c r="G505" s="23"/>
      <c r="H505" s="23"/>
      <c r="I505" s="80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</row>
    <row r="506" ht="46.5" customHeight="1">
      <c r="A506" s="23"/>
      <c r="B506" s="23"/>
      <c r="C506" s="23"/>
      <c r="D506" s="23"/>
      <c r="E506" s="23"/>
      <c r="F506" s="23"/>
      <c r="G506" s="23"/>
      <c r="H506" s="23"/>
      <c r="I506" s="80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</row>
    <row r="507" ht="46.5" customHeight="1">
      <c r="A507" s="23"/>
      <c r="B507" s="23"/>
      <c r="C507" s="23"/>
      <c r="D507" s="23"/>
      <c r="E507" s="23"/>
      <c r="F507" s="23"/>
      <c r="G507" s="23"/>
      <c r="H507" s="23"/>
      <c r="I507" s="80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</row>
    <row r="508" ht="46.5" customHeight="1">
      <c r="A508" s="23"/>
      <c r="B508" s="23"/>
      <c r="C508" s="23"/>
      <c r="D508" s="23"/>
      <c r="E508" s="23"/>
      <c r="F508" s="23"/>
      <c r="G508" s="23"/>
      <c r="H508" s="23"/>
      <c r="I508" s="80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</row>
    <row r="509" ht="46.5" customHeight="1">
      <c r="A509" s="23"/>
      <c r="B509" s="23"/>
      <c r="C509" s="23"/>
      <c r="D509" s="23"/>
      <c r="E509" s="23"/>
      <c r="F509" s="23"/>
      <c r="G509" s="23"/>
      <c r="H509" s="23"/>
      <c r="I509" s="80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</row>
    <row r="510" ht="46.5" customHeight="1">
      <c r="A510" s="23"/>
      <c r="B510" s="23"/>
      <c r="C510" s="23"/>
      <c r="D510" s="23"/>
      <c r="E510" s="23"/>
      <c r="F510" s="23"/>
      <c r="G510" s="23"/>
      <c r="H510" s="23"/>
      <c r="I510" s="80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</row>
    <row r="511" ht="46.5" customHeight="1">
      <c r="A511" s="23"/>
      <c r="B511" s="23"/>
      <c r="C511" s="23"/>
      <c r="D511" s="23"/>
      <c r="E511" s="23"/>
      <c r="F511" s="23"/>
      <c r="G511" s="23"/>
      <c r="H511" s="23"/>
      <c r="I511" s="80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</row>
    <row r="512" ht="46.5" customHeight="1">
      <c r="A512" s="23"/>
      <c r="B512" s="23"/>
      <c r="C512" s="23"/>
      <c r="D512" s="23"/>
      <c r="E512" s="23"/>
      <c r="F512" s="23"/>
      <c r="G512" s="23"/>
      <c r="H512" s="23"/>
      <c r="I512" s="80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</row>
    <row r="513" ht="46.5" customHeight="1">
      <c r="A513" s="23"/>
      <c r="B513" s="23"/>
      <c r="C513" s="23"/>
      <c r="D513" s="23"/>
      <c r="E513" s="23"/>
      <c r="F513" s="23"/>
      <c r="G513" s="23"/>
      <c r="H513" s="23"/>
      <c r="I513" s="80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</row>
    <row r="514" ht="46.5" customHeight="1">
      <c r="A514" s="23"/>
      <c r="B514" s="23"/>
      <c r="C514" s="23"/>
      <c r="D514" s="23"/>
      <c r="E514" s="23"/>
      <c r="F514" s="23"/>
      <c r="G514" s="23"/>
      <c r="H514" s="23"/>
      <c r="I514" s="80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</row>
    <row r="515" ht="46.5" customHeight="1">
      <c r="A515" s="23"/>
      <c r="B515" s="23"/>
      <c r="C515" s="23"/>
      <c r="D515" s="23"/>
      <c r="E515" s="23"/>
      <c r="F515" s="23"/>
      <c r="G515" s="23"/>
      <c r="H515" s="23"/>
      <c r="I515" s="80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</row>
    <row r="516" ht="46.5" customHeight="1">
      <c r="A516" s="23"/>
      <c r="B516" s="23"/>
      <c r="C516" s="23"/>
      <c r="D516" s="23"/>
      <c r="E516" s="23"/>
      <c r="F516" s="23"/>
      <c r="G516" s="23"/>
      <c r="H516" s="23"/>
      <c r="I516" s="80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</row>
    <row r="517" ht="46.5" customHeight="1">
      <c r="A517" s="23"/>
      <c r="B517" s="23"/>
      <c r="C517" s="23"/>
      <c r="D517" s="23"/>
      <c r="E517" s="23"/>
      <c r="F517" s="23"/>
      <c r="G517" s="23"/>
      <c r="H517" s="23"/>
      <c r="I517" s="80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</row>
    <row r="518" ht="46.5" customHeight="1">
      <c r="A518" s="23"/>
      <c r="B518" s="23"/>
      <c r="C518" s="23"/>
      <c r="D518" s="23"/>
      <c r="E518" s="23"/>
      <c r="F518" s="23"/>
      <c r="G518" s="23"/>
      <c r="H518" s="23"/>
      <c r="I518" s="80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</row>
    <row r="519" ht="46.5" customHeight="1">
      <c r="A519" s="23"/>
      <c r="B519" s="23"/>
      <c r="C519" s="23"/>
      <c r="D519" s="23"/>
      <c r="E519" s="23"/>
      <c r="F519" s="23"/>
      <c r="G519" s="23"/>
      <c r="H519" s="23"/>
      <c r="I519" s="80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</row>
    <row r="520" ht="46.5" customHeight="1">
      <c r="A520" s="23"/>
      <c r="B520" s="23"/>
      <c r="C520" s="23"/>
      <c r="D520" s="23"/>
      <c r="E520" s="23"/>
      <c r="F520" s="23"/>
      <c r="G520" s="23"/>
      <c r="H520" s="23"/>
      <c r="I520" s="80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</row>
    <row r="521" ht="46.5" customHeight="1">
      <c r="A521" s="23"/>
      <c r="B521" s="23"/>
      <c r="C521" s="23"/>
      <c r="D521" s="23"/>
      <c r="E521" s="23"/>
      <c r="F521" s="23"/>
      <c r="G521" s="23"/>
      <c r="H521" s="23"/>
      <c r="I521" s="80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</row>
    <row r="522" ht="46.5" customHeight="1">
      <c r="A522" s="23"/>
      <c r="B522" s="23"/>
      <c r="C522" s="23"/>
      <c r="D522" s="23"/>
      <c r="E522" s="23"/>
      <c r="F522" s="23"/>
      <c r="G522" s="23"/>
      <c r="H522" s="23"/>
      <c r="I522" s="80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</row>
    <row r="523" ht="46.5" customHeight="1">
      <c r="A523" s="23"/>
      <c r="B523" s="23"/>
      <c r="C523" s="23"/>
      <c r="D523" s="23"/>
      <c r="E523" s="23"/>
      <c r="F523" s="23"/>
      <c r="G523" s="23"/>
      <c r="H523" s="23"/>
      <c r="I523" s="80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</row>
    <row r="524" ht="46.5" customHeight="1">
      <c r="A524" s="23"/>
      <c r="B524" s="23"/>
      <c r="C524" s="23"/>
      <c r="D524" s="23"/>
      <c r="E524" s="23"/>
      <c r="F524" s="23"/>
      <c r="G524" s="23"/>
      <c r="H524" s="23"/>
      <c r="I524" s="80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</row>
    <row r="525" ht="46.5" customHeight="1">
      <c r="A525" s="23"/>
      <c r="B525" s="23"/>
      <c r="C525" s="23"/>
      <c r="D525" s="23"/>
      <c r="E525" s="23"/>
      <c r="F525" s="23"/>
      <c r="G525" s="23"/>
      <c r="H525" s="23"/>
      <c r="I525" s="80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</row>
    <row r="526" ht="46.5" customHeight="1">
      <c r="A526" s="23"/>
      <c r="B526" s="23"/>
      <c r="C526" s="23"/>
      <c r="D526" s="23"/>
      <c r="E526" s="23"/>
      <c r="F526" s="23"/>
      <c r="G526" s="23"/>
      <c r="H526" s="23"/>
      <c r="I526" s="80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</row>
    <row r="527" ht="46.5" customHeight="1">
      <c r="A527" s="23"/>
      <c r="B527" s="23"/>
      <c r="C527" s="23"/>
      <c r="D527" s="23"/>
      <c r="E527" s="23"/>
      <c r="F527" s="23"/>
      <c r="G527" s="23"/>
      <c r="H527" s="23"/>
      <c r="I527" s="80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</row>
    <row r="528" ht="46.5" customHeight="1">
      <c r="A528" s="23"/>
      <c r="B528" s="23"/>
      <c r="C528" s="23"/>
      <c r="D528" s="23"/>
      <c r="E528" s="23"/>
      <c r="F528" s="23"/>
      <c r="G528" s="23"/>
      <c r="H528" s="23"/>
      <c r="I528" s="80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</row>
    <row r="529" ht="46.5" customHeight="1">
      <c r="A529" s="23"/>
      <c r="B529" s="23"/>
      <c r="C529" s="23"/>
      <c r="D529" s="23"/>
      <c r="E529" s="23"/>
      <c r="F529" s="23"/>
      <c r="G529" s="23"/>
      <c r="H529" s="23"/>
      <c r="I529" s="80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</row>
    <row r="530" ht="46.5" customHeight="1">
      <c r="A530" s="23"/>
      <c r="B530" s="23"/>
      <c r="C530" s="23"/>
      <c r="D530" s="23"/>
      <c r="E530" s="23"/>
      <c r="F530" s="23"/>
      <c r="G530" s="23"/>
      <c r="H530" s="23"/>
      <c r="I530" s="80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</row>
    <row r="531" ht="46.5" customHeight="1">
      <c r="A531" s="23"/>
      <c r="B531" s="23"/>
      <c r="C531" s="23"/>
      <c r="D531" s="23"/>
      <c r="E531" s="23"/>
      <c r="F531" s="23"/>
      <c r="G531" s="23"/>
      <c r="H531" s="23"/>
      <c r="I531" s="80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</row>
    <row r="532" ht="46.5" customHeight="1">
      <c r="A532" s="23"/>
      <c r="B532" s="23"/>
      <c r="C532" s="23"/>
      <c r="D532" s="23"/>
      <c r="E532" s="23"/>
      <c r="F532" s="23"/>
      <c r="G532" s="23"/>
      <c r="H532" s="23"/>
      <c r="I532" s="80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</row>
    <row r="533" ht="46.5" customHeight="1">
      <c r="A533" s="23"/>
      <c r="B533" s="23"/>
      <c r="C533" s="23"/>
      <c r="D533" s="23"/>
      <c r="E533" s="23"/>
      <c r="F533" s="23"/>
      <c r="G533" s="23"/>
      <c r="H533" s="23"/>
      <c r="I533" s="80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</row>
    <row r="534" ht="46.5" customHeight="1">
      <c r="A534" s="23"/>
      <c r="B534" s="23"/>
      <c r="C534" s="23"/>
      <c r="D534" s="23"/>
      <c r="E534" s="23"/>
      <c r="F534" s="23"/>
      <c r="G534" s="23"/>
      <c r="H534" s="23"/>
      <c r="I534" s="80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</row>
    <row r="535" ht="46.5" customHeight="1">
      <c r="A535" s="23"/>
      <c r="B535" s="23"/>
      <c r="C535" s="23"/>
      <c r="D535" s="23"/>
      <c r="E535" s="23"/>
      <c r="F535" s="23"/>
      <c r="G535" s="23"/>
      <c r="H535" s="23"/>
      <c r="I535" s="80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</row>
    <row r="536" ht="46.5" customHeight="1">
      <c r="A536" s="23"/>
      <c r="B536" s="23"/>
      <c r="C536" s="23"/>
      <c r="D536" s="23"/>
      <c r="E536" s="23"/>
      <c r="F536" s="23"/>
      <c r="G536" s="23"/>
      <c r="H536" s="23"/>
      <c r="I536" s="80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</row>
    <row r="537" ht="46.5" customHeight="1">
      <c r="A537" s="23"/>
      <c r="B537" s="23"/>
      <c r="C537" s="23"/>
      <c r="D537" s="23"/>
      <c r="E537" s="23"/>
      <c r="F537" s="23"/>
      <c r="G537" s="23"/>
      <c r="H537" s="23"/>
      <c r="I537" s="80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</row>
    <row r="538" ht="46.5" customHeight="1">
      <c r="A538" s="23"/>
      <c r="B538" s="23"/>
      <c r="C538" s="23"/>
      <c r="D538" s="23"/>
      <c r="E538" s="23"/>
      <c r="F538" s="23"/>
      <c r="G538" s="23"/>
      <c r="H538" s="23"/>
      <c r="I538" s="80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</row>
    <row r="539" ht="46.5" customHeight="1">
      <c r="A539" s="23"/>
      <c r="B539" s="23"/>
      <c r="C539" s="23"/>
      <c r="D539" s="23"/>
      <c r="E539" s="23"/>
      <c r="F539" s="23"/>
      <c r="G539" s="23"/>
      <c r="H539" s="23"/>
      <c r="I539" s="80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</row>
    <row r="540" ht="46.5" customHeight="1">
      <c r="A540" s="23"/>
      <c r="B540" s="23"/>
      <c r="C540" s="23"/>
      <c r="D540" s="23"/>
      <c r="E540" s="23"/>
      <c r="F540" s="23"/>
      <c r="G540" s="23"/>
      <c r="H540" s="23"/>
      <c r="I540" s="80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</row>
    <row r="541" ht="46.5" customHeight="1">
      <c r="A541" s="23"/>
      <c r="B541" s="23"/>
      <c r="C541" s="23"/>
      <c r="D541" s="23"/>
      <c r="E541" s="23"/>
      <c r="F541" s="23"/>
      <c r="G541" s="23"/>
      <c r="H541" s="23"/>
      <c r="I541" s="80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</row>
    <row r="542" ht="46.5" customHeight="1">
      <c r="A542" s="23"/>
      <c r="B542" s="23"/>
      <c r="C542" s="23"/>
      <c r="D542" s="23"/>
      <c r="E542" s="23"/>
      <c r="F542" s="23"/>
      <c r="G542" s="23"/>
      <c r="H542" s="23"/>
      <c r="I542" s="80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</row>
    <row r="543" ht="46.5" customHeight="1">
      <c r="A543" s="23"/>
      <c r="B543" s="23"/>
      <c r="C543" s="23"/>
      <c r="D543" s="23"/>
      <c r="E543" s="23"/>
      <c r="F543" s="23"/>
      <c r="G543" s="23"/>
      <c r="H543" s="23"/>
      <c r="I543" s="80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</row>
    <row r="544" ht="46.5" customHeight="1">
      <c r="A544" s="23"/>
      <c r="B544" s="23"/>
      <c r="C544" s="23"/>
      <c r="D544" s="23"/>
      <c r="E544" s="23"/>
      <c r="F544" s="23"/>
      <c r="G544" s="23"/>
      <c r="H544" s="23"/>
      <c r="I544" s="80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</row>
    <row r="545" ht="46.5" customHeight="1">
      <c r="A545" s="23"/>
      <c r="B545" s="23"/>
      <c r="C545" s="23"/>
      <c r="D545" s="23"/>
      <c r="E545" s="23"/>
      <c r="F545" s="23"/>
      <c r="G545" s="23"/>
      <c r="H545" s="23"/>
      <c r="I545" s="80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</row>
    <row r="546" ht="46.5" customHeight="1">
      <c r="A546" s="23"/>
      <c r="B546" s="23"/>
      <c r="C546" s="23"/>
      <c r="D546" s="23"/>
      <c r="E546" s="23"/>
      <c r="F546" s="23"/>
      <c r="G546" s="23"/>
      <c r="H546" s="23"/>
      <c r="I546" s="80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</row>
    <row r="547" ht="46.5" customHeight="1">
      <c r="A547" s="23"/>
      <c r="B547" s="23"/>
      <c r="C547" s="23"/>
      <c r="D547" s="23"/>
      <c r="E547" s="23"/>
      <c r="F547" s="23"/>
      <c r="G547" s="23"/>
      <c r="H547" s="23"/>
      <c r="I547" s="80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</row>
    <row r="548" ht="46.5" customHeight="1">
      <c r="A548" s="23"/>
      <c r="B548" s="23"/>
      <c r="C548" s="23"/>
      <c r="D548" s="23"/>
      <c r="E548" s="23"/>
      <c r="F548" s="23"/>
      <c r="G548" s="23"/>
      <c r="H548" s="23"/>
      <c r="I548" s="80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</row>
    <row r="549" ht="46.5" customHeight="1">
      <c r="A549" s="23"/>
      <c r="B549" s="23"/>
      <c r="C549" s="23"/>
      <c r="D549" s="23"/>
      <c r="E549" s="23"/>
      <c r="F549" s="23"/>
      <c r="G549" s="23"/>
      <c r="H549" s="23"/>
      <c r="I549" s="80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</row>
    <row r="550" ht="46.5" customHeight="1">
      <c r="A550" s="23"/>
      <c r="B550" s="23"/>
      <c r="C550" s="23"/>
      <c r="D550" s="23"/>
      <c r="E550" s="23"/>
      <c r="F550" s="23"/>
      <c r="G550" s="23"/>
      <c r="H550" s="23"/>
      <c r="I550" s="80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</row>
    <row r="551" ht="46.5" customHeight="1">
      <c r="A551" s="23"/>
      <c r="B551" s="23"/>
      <c r="C551" s="23"/>
      <c r="D551" s="23"/>
      <c r="E551" s="23"/>
      <c r="F551" s="23"/>
      <c r="G551" s="23"/>
      <c r="H551" s="23"/>
      <c r="I551" s="80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</row>
    <row r="552" ht="46.5" customHeight="1">
      <c r="A552" s="23"/>
      <c r="B552" s="23"/>
      <c r="C552" s="23"/>
      <c r="D552" s="23"/>
      <c r="E552" s="23"/>
      <c r="F552" s="23"/>
      <c r="G552" s="23"/>
      <c r="H552" s="23"/>
      <c r="I552" s="80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</row>
    <row r="553" ht="46.5" customHeight="1">
      <c r="A553" s="23"/>
      <c r="B553" s="23"/>
      <c r="C553" s="23"/>
      <c r="D553" s="23"/>
      <c r="E553" s="23"/>
      <c r="F553" s="23"/>
      <c r="G553" s="23"/>
      <c r="H553" s="23"/>
      <c r="I553" s="80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</row>
    <row r="554" ht="46.5" customHeight="1">
      <c r="A554" s="23"/>
      <c r="B554" s="23"/>
      <c r="C554" s="23"/>
      <c r="D554" s="23"/>
      <c r="E554" s="23"/>
      <c r="F554" s="23"/>
      <c r="G554" s="23"/>
      <c r="H554" s="23"/>
      <c r="I554" s="80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</row>
    <row r="555" ht="46.5" customHeight="1">
      <c r="A555" s="23"/>
      <c r="B555" s="23"/>
      <c r="C555" s="23"/>
      <c r="D555" s="23"/>
      <c r="E555" s="23"/>
      <c r="F555" s="23"/>
      <c r="G555" s="23"/>
      <c r="H555" s="23"/>
      <c r="I555" s="80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</row>
    <row r="556" ht="46.5" customHeight="1">
      <c r="A556" s="23"/>
      <c r="B556" s="23"/>
      <c r="C556" s="23"/>
      <c r="D556" s="23"/>
      <c r="E556" s="23"/>
      <c r="F556" s="23"/>
      <c r="G556" s="23"/>
      <c r="H556" s="23"/>
      <c r="I556" s="80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</row>
    <row r="557" ht="46.5" customHeight="1">
      <c r="A557" s="23"/>
      <c r="B557" s="23"/>
      <c r="C557" s="23"/>
      <c r="D557" s="23"/>
      <c r="E557" s="23"/>
      <c r="F557" s="23"/>
      <c r="G557" s="23"/>
      <c r="H557" s="23"/>
      <c r="I557" s="80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</row>
    <row r="558" ht="46.5" customHeight="1">
      <c r="A558" s="23"/>
      <c r="B558" s="23"/>
      <c r="C558" s="23"/>
      <c r="D558" s="23"/>
      <c r="E558" s="23"/>
      <c r="F558" s="23"/>
      <c r="G558" s="23"/>
      <c r="H558" s="23"/>
      <c r="I558" s="80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</row>
    <row r="559" ht="46.5" customHeight="1">
      <c r="A559" s="23"/>
      <c r="B559" s="23"/>
      <c r="C559" s="23"/>
      <c r="D559" s="23"/>
      <c r="E559" s="23"/>
      <c r="F559" s="23"/>
      <c r="G559" s="23"/>
      <c r="H559" s="23"/>
      <c r="I559" s="80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</row>
    <row r="560" ht="46.5" customHeight="1">
      <c r="A560" s="23"/>
      <c r="B560" s="23"/>
      <c r="C560" s="23"/>
      <c r="D560" s="23"/>
      <c r="E560" s="23"/>
      <c r="F560" s="23"/>
      <c r="G560" s="23"/>
      <c r="H560" s="23"/>
      <c r="I560" s="80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</row>
    <row r="561" ht="46.5" customHeight="1">
      <c r="A561" s="23"/>
      <c r="B561" s="23"/>
      <c r="C561" s="23"/>
      <c r="D561" s="23"/>
      <c r="E561" s="23"/>
      <c r="F561" s="23"/>
      <c r="G561" s="23"/>
      <c r="H561" s="23"/>
      <c r="I561" s="80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</row>
    <row r="562" ht="46.5" customHeight="1">
      <c r="A562" s="23"/>
      <c r="B562" s="23"/>
      <c r="C562" s="23"/>
      <c r="D562" s="23"/>
      <c r="E562" s="23"/>
      <c r="F562" s="23"/>
      <c r="G562" s="23"/>
      <c r="H562" s="23"/>
      <c r="I562" s="80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</row>
    <row r="563" ht="46.5" customHeight="1">
      <c r="A563" s="23"/>
      <c r="B563" s="23"/>
      <c r="C563" s="23"/>
      <c r="D563" s="23"/>
      <c r="E563" s="23"/>
      <c r="F563" s="23"/>
      <c r="G563" s="23"/>
      <c r="H563" s="23"/>
      <c r="I563" s="80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</row>
    <row r="564" ht="46.5" customHeight="1">
      <c r="A564" s="23"/>
      <c r="B564" s="23"/>
      <c r="C564" s="23"/>
      <c r="D564" s="23"/>
      <c r="E564" s="23"/>
      <c r="F564" s="23"/>
      <c r="G564" s="23"/>
      <c r="H564" s="23"/>
      <c r="I564" s="80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</row>
    <row r="565" ht="46.5" customHeight="1">
      <c r="A565" s="23"/>
      <c r="B565" s="23"/>
      <c r="C565" s="23"/>
      <c r="D565" s="23"/>
      <c r="E565" s="23"/>
      <c r="F565" s="23"/>
      <c r="G565" s="23"/>
      <c r="H565" s="23"/>
      <c r="I565" s="80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</row>
    <row r="566" ht="46.5" customHeight="1">
      <c r="A566" s="23"/>
      <c r="B566" s="23"/>
      <c r="C566" s="23"/>
      <c r="D566" s="23"/>
      <c r="E566" s="23"/>
      <c r="F566" s="23"/>
      <c r="G566" s="23"/>
      <c r="H566" s="23"/>
      <c r="I566" s="80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</row>
    <row r="567" ht="46.5" customHeight="1">
      <c r="A567" s="23"/>
      <c r="B567" s="23"/>
      <c r="C567" s="23"/>
      <c r="D567" s="23"/>
      <c r="E567" s="23"/>
      <c r="F567" s="23"/>
      <c r="G567" s="23"/>
      <c r="H567" s="23"/>
      <c r="I567" s="80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</row>
    <row r="568" ht="46.5" customHeight="1">
      <c r="A568" s="23"/>
      <c r="B568" s="23"/>
      <c r="C568" s="23"/>
      <c r="D568" s="23"/>
      <c r="E568" s="23"/>
      <c r="F568" s="23"/>
      <c r="G568" s="23"/>
      <c r="H568" s="23"/>
      <c r="I568" s="80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</row>
    <row r="569" ht="46.5" customHeight="1">
      <c r="A569" s="23"/>
      <c r="B569" s="23"/>
      <c r="C569" s="23"/>
      <c r="D569" s="23"/>
      <c r="E569" s="23"/>
      <c r="F569" s="23"/>
      <c r="G569" s="23"/>
      <c r="H569" s="23"/>
      <c r="I569" s="80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</row>
    <row r="570" ht="46.5" customHeight="1">
      <c r="A570" s="23"/>
      <c r="B570" s="23"/>
      <c r="C570" s="23"/>
      <c r="D570" s="23"/>
      <c r="E570" s="23"/>
      <c r="F570" s="23"/>
      <c r="G570" s="23"/>
      <c r="H570" s="23"/>
      <c r="I570" s="80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</row>
    <row r="571" ht="46.5" customHeight="1">
      <c r="A571" s="23"/>
      <c r="B571" s="23"/>
      <c r="C571" s="23"/>
      <c r="D571" s="23"/>
      <c r="E571" s="23"/>
      <c r="F571" s="23"/>
      <c r="G571" s="23"/>
      <c r="H571" s="23"/>
      <c r="I571" s="80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</row>
    <row r="572" ht="46.5" customHeight="1">
      <c r="A572" s="23"/>
      <c r="B572" s="23"/>
      <c r="C572" s="23"/>
      <c r="D572" s="23"/>
      <c r="E572" s="23"/>
      <c r="F572" s="23"/>
      <c r="G572" s="23"/>
      <c r="H572" s="23"/>
      <c r="I572" s="80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</row>
    <row r="573" ht="46.5" customHeight="1">
      <c r="A573" s="23"/>
      <c r="B573" s="23"/>
      <c r="C573" s="23"/>
      <c r="D573" s="23"/>
      <c r="E573" s="23"/>
      <c r="F573" s="23"/>
      <c r="G573" s="23"/>
      <c r="H573" s="23"/>
      <c r="I573" s="80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</row>
    <row r="574" ht="46.5" customHeight="1">
      <c r="A574" s="23"/>
      <c r="B574" s="23"/>
      <c r="C574" s="23"/>
      <c r="D574" s="23"/>
      <c r="E574" s="23"/>
      <c r="F574" s="23"/>
      <c r="G574" s="23"/>
      <c r="H574" s="23"/>
      <c r="I574" s="80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</row>
    <row r="575" ht="46.5" customHeight="1">
      <c r="A575" s="23"/>
      <c r="B575" s="23"/>
      <c r="C575" s="23"/>
      <c r="D575" s="23"/>
      <c r="E575" s="23"/>
      <c r="F575" s="23"/>
      <c r="G575" s="23"/>
      <c r="H575" s="23"/>
      <c r="I575" s="80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</row>
    <row r="576" ht="46.5" customHeight="1">
      <c r="A576" s="23"/>
      <c r="B576" s="23"/>
      <c r="C576" s="23"/>
      <c r="D576" s="23"/>
      <c r="E576" s="23"/>
      <c r="F576" s="23"/>
      <c r="G576" s="23"/>
      <c r="H576" s="23"/>
      <c r="I576" s="80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</row>
    <row r="577" ht="46.5" customHeight="1">
      <c r="A577" s="23"/>
      <c r="B577" s="23"/>
      <c r="C577" s="23"/>
      <c r="D577" s="23"/>
      <c r="E577" s="23"/>
      <c r="F577" s="23"/>
      <c r="G577" s="23"/>
      <c r="H577" s="23"/>
      <c r="I577" s="80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</row>
    <row r="578" ht="46.5" customHeight="1">
      <c r="A578" s="23"/>
      <c r="B578" s="23"/>
      <c r="C578" s="23"/>
      <c r="D578" s="23"/>
      <c r="E578" s="23"/>
      <c r="F578" s="23"/>
      <c r="G578" s="23"/>
      <c r="H578" s="23"/>
      <c r="I578" s="80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</row>
    <row r="579" ht="46.5" customHeight="1">
      <c r="A579" s="23"/>
      <c r="B579" s="23"/>
      <c r="C579" s="23"/>
      <c r="D579" s="23"/>
      <c r="E579" s="23"/>
      <c r="F579" s="23"/>
      <c r="G579" s="23"/>
      <c r="H579" s="23"/>
      <c r="I579" s="80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</row>
    <row r="580" ht="46.5" customHeight="1">
      <c r="A580" s="23"/>
      <c r="B580" s="23"/>
      <c r="C580" s="23"/>
      <c r="D580" s="23"/>
      <c r="E580" s="23"/>
      <c r="F580" s="23"/>
      <c r="G580" s="23"/>
      <c r="H580" s="23"/>
      <c r="I580" s="80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</row>
    <row r="581" ht="46.5" customHeight="1">
      <c r="A581" s="23"/>
      <c r="B581" s="23"/>
      <c r="C581" s="23"/>
      <c r="D581" s="23"/>
      <c r="E581" s="23"/>
      <c r="F581" s="23"/>
      <c r="G581" s="23"/>
      <c r="H581" s="23"/>
      <c r="I581" s="80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</row>
    <row r="582" ht="46.5" customHeight="1">
      <c r="A582" s="23"/>
      <c r="B582" s="23"/>
      <c r="C582" s="23"/>
      <c r="D582" s="23"/>
      <c r="E582" s="23"/>
      <c r="F582" s="23"/>
      <c r="G582" s="23"/>
      <c r="H582" s="23"/>
      <c r="I582" s="80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</row>
    <row r="583" ht="46.5" customHeight="1">
      <c r="A583" s="23"/>
      <c r="B583" s="23"/>
      <c r="C583" s="23"/>
      <c r="D583" s="23"/>
      <c r="E583" s="23"/>
      <c r="F583" s="23"/>
      <c r="G583" s="23"/>
      <c r="H583" s="23"/>
      <c r="I583" s="80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</row>
    <row r="584" ht="46.5" customHeight="1">
      <c r="A584" s="23"/>
      <c r="B584" s="23"/>
      <c r="C584" s="23"/>
      <c r="D584" s="23"/>
      <c r="E584" s="23"/>
      <c r="F584" s="23"/>
      <c r="G584" s="23"/>
      <c r="H584" s="23"/>
      <c r="I584" s="80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</row>
    <row r="585" ht="46.5" customHeight="1">
      <c r="A585" s="23"/>
      <c r="B585" s="23"/>
      <c r="C585" s="23"/>
      <c r="D585" s="23"/>
      <c r="E585" s="23"/>
      <c r="F585" s="23"/>
      <c r="G585" s="23"/>
      <c r="H585" s="23"/>
      <c r="I585" s="80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</row>
    <row r="586" ht="46.5" customHeight="1">
      <c r="A586" s="23"/>
      <c r="B586" s="23"/>
      <c r="C586" s="23"/>
      <c r="D586" s="23"/>
      <c r="E586" s="23"/>
      <c r="F586" s="23"/>
      <c r="G586" s="23"/>
      <c r="H586" s="23"/>
      <c r="I586" s="80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</row>
    <row r="587" ht="46.5" customHeight="1">
      <c r="A587" s="23"/>
      <c r="B587" s="23"/>
      <c r="C587" s="23"/>
      <c r="D587" s="23"/>
      <c r="E587" s="23"/>
      <c r="F587" s="23"/>
      <c r="G587" s="23"/>
      <c r="H587" s="23"/>
      <c r="I587" s="80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</row>
    <row r="588" ht="46.5" customHeight="1">
      <c r="A588" s="23"/>
      <c r="B588" s="23"/>
      <c r="C588" s="23"/>
      <c r="D588" s="23"/>
      <c r="E588" s="23"/>
      <c r="F588" s="23"/>
      <c r="G588" s="23"/>
      <c r="H588" s="23"/>
      <c r="I588" s="80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</row>
    <row r="589" ht="46.5" customHeight="1">
      <c r="A589" s="23"/>
      <c r="B589" s="23"/>
      <c r="C589" s="23"/>
      <c r="D589" s="23"/>
      <c r="E589" s="23"/>
      <c r="F589" s="23"/>
      <c r="G589" s="23"/>
      <c r="H589" s="23"/>
      <c r="I589" s="80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</row>
    <row r="590" ht="46.5" customHeight="1">
      <c r="A590" s="23"/>
      <c r="B590" s="23"/>
      <c r="C590" s="23"/>
      <c r="D590" s="23"/>
      <c r="E590" s="23"/>
      <c r="F590" s="23"/>
      <c r="G590" s="23"/>
      <c r="H590" s="23"/>
      <c r="I590" s="80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</row>
    <row r="591" ht="46.5" customHeight="1">
      <c r="A591" s="23"/>
      <c r="B591" s="23"/>
      <c r="C591" s="23"/>
      <c r="D591" s="23"/>
      <c r="E591" s="23"/>
      <c r="F591" s="23"/>
      <c r="G591" s="23"/>
      <c r="H591" s="23"/>
      <c r="I591" s="80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</row>
    <row r="592" ht="46.5" customHeight="1">
      <c r="A592" s="23"/>
      <c r="B592" s="23"/>
      <c r="C592" s="23"/>
      <c r="D592" s="23"/>
      <c r="E592" s="23"/>
      <c r="F592" s="23"/>
      <c r="G592" s="23"/>
      <c r="H592" s="23"/>
      <c r="I592" s="80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</row>
    <row r="593" ht="46.5" customHeight="1">
      <c r="A593" s="23"/>
      <c r="B593" s="23"/>
      <c r="C593" s="23"/>
      <c r="D593" s="23"/>
      <c r="E593" s="23"/>
      <c r="F593" s="23"/>
      <c r="G593" s="23"/>
      <c r="H593" s="23"/>
      <c r="I593" s="80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</row>
    <row r="594" ht="46.5" customHeight="1">
      <c r="A594" s="23"/>
      <c r="B594" s="23"/>
      <c r="C594" s="23"/>
      <c r="D594" s="23"/>
      <c r="E594" s="23"/>
      <c r="F594" s="23"/>
      <c r="G594" s="23"/>
      <c r="H594" s="23"/>
      <c r="I594" s="80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</row>
    <row r="595" ht="46.5" customHeight="1">
      <c r="A595" s="23"/>
      <c r="B595" s="23"/>
      <c r="C595" s="23"/>
      <c r="D595" s="23"/>
      <c r="E595" s="23"/>
      <c r="F595" s="23"/>
      <c r="G595" s="23"/>
      <c r="H595" s="23"/>
      <c r="I595" s="80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</row>
    <row r="596" ht="46.5" customHeight="1">
      <c r="A596" s="23"/>
      <c r="B596" s="23"/>
      <c r="C596" s="23"/>
      <c r="D596" s="23"/>
      <c r="E596" s="23"/>
      <c r="F596" s="23"/>
      <c r="G596" s="23"/>
      <c r="H596" s="23"/>
      <c r="I596" s="80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</row>
    <row r="597" ht="46.5" customHeight="1">
      <c r="A597" s="23"/>
      <c r="B597" s="23"/>
      <c r="C597" s="23"/>
      <c r="D597" s="23"/>
      <c r="E597" s="23"/>
      <c r="F597" s="23"/>
      <c r="G597" s="23"/>
      <c r="H597" s="23"/>
      <c r="I597" s="80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</row>
    <row r="598" ht="46.5" customHeight="1">
      <c r="A598" s="23"/>
      <c r="B598" s="23"/>
      <c r="C598" s="23"/>
      <c r="D598" s="23"/>
      <c r="E598" s="23"/>
      <c r="F598" s="23"/>
      <c r="G598" s="23"/>
      <c r="H598" s="23"/>
      <c r="I598" s="80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</row>
    <row r="599" ht="46.5" customHeight="1">
      <c r="A599" s="23"/>
      <c r="B599" s="23"/>
      <c r="C599" s="23"/>
      <c r="D599" s="23"/>
      <c r="E599" s="23"/>
      <c r="F599" s="23"/>
      <c r="G599" s="23"/>
      <c r="H599" s="23"/>
      <c r="I599" s="80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</row>
    <row r="600" ht="46.5" customHeight="1">
      <c r="A600" s="23"/>
      <c r="B600" s="23"/>
      <c r="C600" s="23"/>
      <c r="D600" s="23"/>
      <c r="E600" s="23"/>
      <c r="F600" s="23"/>
      <c r="G600" s="23"/>
      <c r="H600" s="23"/>
      <c r="I600" s="80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</row>
    <row r="601" ht="46.5" customHeight="1">
      <c r="A601" s="23"/>
      <c r="B601" s="23"/>
      <c r="C601" s="23"/>
      <c r="D601" s="23"/>
      <c r="E601" s="23"/>
      <c r="F601" s="23"/>
      <c r="G601" s="23"/>
      <c r="H601" s="23"/>
      <c r="I601" s="80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</row>
    <row r="602" ht="46.5" customHeight="1">
      <c r="A602" s="23"/>
      <c r="B602" s="23"/>
      <c r="C602" s="23"/>
      <c r="D602" s="23"/>
      <c r="E602" s="23"/>
      <c r="F602" s="23"/>
      <c r="G602" s="23"/>
      <c r="H602" s="23"/>
      <c r="I602" s="80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</row>
    <row r="603" ht="46.5" customHeight="1">
      <c r="A603" s="23"/>
      <c r="B603" s="23"/>
      <c r="C603" s="23"/>
      <c r="D603" s="23"/>
      <c r="E603" s="23"/>
      <c r="F603" s="23"/>
      <c r="G603" s="23"/>
      <c r="H603" s="23"/>
      <c r="I603" s="80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</row>
    <row r="604" ht="46.5" customHeight="1">
      <c r="A604" s="23"/>
      <c r="B604" s="23"/>
      <c r="C604" s="23"/>
      <c r="D604" s="23"/>
      <c r="E604" s="23"/>
      <c r="F604" s="23"/>
      <c r="G604" s="23"/>
      <c r="H604" s="23"/>
      <c r="I604" s="80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</row>
    <row r="605" ht="46.5" customHeight="1">
      <c r="A605" s="23"/>
      <c r="B605" s="23"/>
      <c r="C605" s="23"/>
      <c r="D605" s="23"/>
      <c r="E605" s="23"/>
      <c r="F605" s="23"/>
      <c r="G605" s="23"/>
      <c r="H605" s="23"/>
      <c r="I605" s="80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</row>
    <row r="606" ht="46.5" customHeight="1">
      <c r="A606" s="23"/>
      <c r="B606" s="23"/>
      <c r="C606" s="23"/>
      <c r="D606" s="23"/>
      <c r="E606" s="23"/>
      <c r="F606" s="23"/>
      <c r="G606" s="23"/>
      <c r="H606" s="23"/>
      <c r="I606" s="80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</row>
    <row r="607" ht="46.5" customHeight="1">
      <c r="A607" s="23"/>
      <c r="B607" s="23"/>
      <c r="C607" s="23"/>
      <c r="D607" s="23"/>
      <c r="E607" s="23"/>
      <c r="F607" s="23"/>
      <c r="G607" s="23"/>
      <c r="H607" s="23"/>
      <c r="I607" s="80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</row>
    <row r="608" ht="46.5" customHeight="1">
      <c r="A608" s="23"/>
      <c r="B608" s="23"/>
      <c r="C608" s="23"/>
      <c r="D608" s="23"/>
      <c r="E608" s="23"/>
      <c r="F608" s="23"/>
      <c r="G608" s="23"/>
      <c r="H608" s="23"/>
      <c r="I608" s="80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</row>
    <row r="609" ht="46.5" customHeight="1">
      <c r="A609" s="23"/>
      <c r="B609" s="23"/>
      <c r="C609" s="23"/>
      <c r="D609" s="23"/>
      <c r="E609" s="23"/>
      <c r="F609" s="23"/>
      <c r="G609" s="23"/>
      <c r="H609" s="23"/>
      <c r="I609" s="80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</row>
    <row r="610" ht="46.5" customHeight="1">
      <c r="A610" s="23"/>
      <c r="B610" s="23"/>
      <c r="C610" s="23"/>
      <c r="D610" s="23"/>
      <c r="E610" s="23"/>
      <c r="F610" s="23"/>
      <c r="G610" s="23"/>
      <c r="H610" s="23"/>
      <c r="I610" s="80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</row>
    <row r="611" ht="46.5" customHeight="1">
      <c r="A611" s="23"/>
      <c r="B611" s="23"/>
      <c r="C611" s="23"/>
      <c r="D611" s="23"/>
      <c r="E611" s="23"/>
      <c r="F611" s="23"/>
      <c r="G611" s="23"/>
      <c r="H611" s="23"/>
      <c r="I611" s="80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</row>
    <row r="612" ht="46.5" customHeight="1">
      <c r="A612" s="23"/>
      <c r="B612" s="23"/>
      <c r="C612" s="23"/>
      <c r="D612" s="23"/>
      <c r="E612" s="23"/>
      <c r="F612" s="23"/>
      <c r="G612" s="23"/>
      <c r="H612" s="23"/>
      <c r="I612" s="80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</row>
    <row r="613" ht="46.5" customHeight="1">
      <c r="A613" s="23"/>
      <c r="B613" s="23"/>
      <c r="C613" s="23"/>
      <c r="D613" s="23"/>
      <c r="E613" s="23"/>
      <c r="F613" s="23"/>
      <c r="G613" s="23"/>
      <c r="H613" s="23"/>
      <c r="I613" s="80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</row>
    <row r="614" ht="46.5" customHeight="1">
      <c r="A614" s="23"/>
      <c r="B614" s="23"/>
      <c r="C614" s="23"/>
      <c r="D614" s="23"/>
      <c r="E614" s="23"/>
      <c r="F614" s="23"/>
      <c r="G614" s="23"/>
      <c r="H614" s="23"/>
      <c r="I614" s="80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</row>
    <row r="615" ht="46.5" customHeight="1">
      <c r="A615" s="23"/>
      <c r="B615" s="23"/>
      <c r="C615" s="23"/>
      <c r="D615" s="23"/>
      <c r="E615" s="23"/>
      <c r="F615" s="23"/>
      <c r="G615" s="23"/>
      <c r="H615" s="23"/>
      <c r="I615" s="80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</row>
    <row r="616" ht="46.5" customHeight="1">
      <c r="A616" s="23"/>
      <c r="B616" s="23"/>
      <c r="C616" s="23"/>
      <c r="D616" s="23"/>
      <c r="E616" s="23"/>
      <c r="F616" s="23"/>
      <c r="G616" s="23"/>
      <c r="H616" s="23"/>
      <c r="I616" s="80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</row>
    <row r="617" ht="46.5" customHeight="1">
      <c r="A617" s="23"/>
      <c r="B617" s="23"/>
      <c r="C617" s="23"/>
      <c r="D617" s="23"/>
      <c r="E617" s="23"/>
      <c r="F617" s="23"/>
      <c r="G617" s="23"/>
      <c r="H617" s="23"/>
      <c r="I617" s="80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</row>
    <row r="618" ht="46.5" customHeight="1">
      <c r="A618" s="23"/>
      <c r="B618" s="23"/>
      <c r="C618" s="23"/>
      <c r="D618" s="23"/>
      <c r="E618" s="23"/>
      <c r="F618" s="23"/>
      <c r="G618" s="23"/>
      <c r="H618" s="23"/>
      <c r="I618" s="80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</row>
    <row r="619" ht="46.5" customHeight="1">
      <c r="A619" s="23"/>
      <c r="B619" s="23"/>
      <c r="C619" s="23"/>
      <c r="D619" s="23"/>
      <c r="E619" s="23"/>
      <c r="F619" s="23"/>
      <c r="G619" s="23"/>
      <c r="H619" s="23"/>
      <c r="I619" s="80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</row>
    <row r="620" ht="46.5" customHeight="1">
      <c r="A620" s="23"/>
      <c r="B620" s="23"/>
      <c r="C620" s="23"/>
      <c r="D620" s="23"/>
      <c r="E620" s="23"/>
      <c r="F620" s="23"/>
      <c r="G620" s="23"/>
      <c r="H620" s="23"/>
      <c r="I620" s="80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</row>
    <row r="621" ht="46.5" customHeight="1">
      <c r="A621" s="23"/>
      <c r="B621" s="23"/>
      <c r="C621" s="23"/>
      <c r="D621" s="23"/>
      <c r="E621" s="23"/>
      <c r="F621" s="23"/>
      <c r="G621" s="23"/>
      <c r="H621" s="23"/>
      <c r="I621" s="80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</row>
    <row r="622" ht="46.5" customHeight="1">
      <c r="A622" s="23"/>
      <c r="B622" s="23"/>
      <c r="C622" s="23"/>
      <c r="D622" s="23"/>
      <c r="E622" s="23"/>
      <c r="F622" s="23"/>
      <c r="G622" s="23"/>
      <c r="H622" s="23"/>
      <c r="I622" s="80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</row>
    <row r="623" ht="46.5" customHeight="1">
      <c r="A623" s="23"/>
      <c r="B623" s="23"/>
      <c r="C623" s="23"/>
      <c r="D623" s="23"/>
      <c r="E623" s="23"/>
      <c r="F623" s="23"/>
      <c r="G623" s="23"/>
      <c r="H623" s="23"/>
      <c r="I623" s="80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</row>
    <row r="624" ht="46.5" customHeight="1">
      <c r="A624" s="23"/>
      <c r="B624" s="23"/>
      <c r="C624" s="23"/>
      <c r="D624" s="23"/>
      <c r="E624" s="23"/>
      <c r="F624" s="23"/>
      <c r="G624" s="23"/>
      <c r="H624" s="23"/>
      <c r="I624" s="80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</row>
    <row r="625" ht="46.5" customHeight="1">
      <c r="A625" s="23"/>
      <c r="B625" s="23"/>
      <c r="C625" s="23"/>
      <c r="D625" s="23"/>
      <c r="E625" s="23"/>
      <c r="F625" s="23"/>
      <c r="G625" s="23"/>
      <c r="H625" s="23"/>
      <c r="I625" s="80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</row>
    <row r="626" ht="46.5" customHeight="1">
      <c r="A626" s="23"/>
      <c r="B626" s="23"/>
      <c r="C626" s="23"/>
      <c r="D626" s="23"/>
      <c r="E626" s="23"/>
      <c r="F626" s="23"/>
      <c r="G626" s="23"/>
      <c r="H626" s="23"/>
      <c r="I626" s="80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</row>
    <row r="627" ht="46.5" customHeight="1">
      <c r="A627" s="23"/>
      <c r="B627" s="23"/>
      <c r="C627" s="23"/>
      <c r="D627" s="23"/>
      <c r="E627" s="23"/>
      <c r="F627" s="23"/>
      <c r="G627" s="23"/>
      <c r="H627" s="23"/>
      <c r="I627" s="80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</row>
    <row r="628" ht="46.5" customHeight="1">
      <c r="A628" s="23"/>
      <c r="B628" s="23"/>
      <c r="C628" s="23"/>
      <c r="D628" s="23"/>
      <c r="E628" s="23"/>
      <c r="F628" s="23"/>
      <c r="G628" s="23"/>
      <c r="H628" s="23"/>
      <c r="I628" s="80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</row>
    <row r="629" ht="46.5" customHeight="1">
      <c r="A629" s="23"/>
      <c r="B629" s="23"/>
      <c r="C629" s="23"/>
      <c r="D629" s="23"/>
      <c r="E629" s="23"/>
      <c r="F629" s="23"/>
      <c r="G629" s="23"/>
      <c r="H629" s="23"/>
      <c r="I629" s="80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</row>
    <row r="630" ht="46.5" customHeight="1">
      <c r="A630" s="23"/>
      <c r="B630" s="23"/>
      <c r="C630" s="23"/>
      <c r="D630" s="23"/>
      <c r="E630" s="23"/>
      <c r="F630" s="23"/>
      <c r="G630" s="23"/>
      <c r="H630" s="23"/>
      <c r="I630" s="80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</row>
    <row r="631" ht="46.5" customHeight="1">
      <c r="A631" s="23"/>
      <c r="B631" s="23"/>
      <c r="C631" s="23"/>
      <c r="D631" s="23"/>
      <c r="E631" s="23"/>
      <c r="F631" s="23"/>
      <c r="G631" s="23"/>
      <c r="H631" s="23"/>
      <c r="I631" s="80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</row>
    <row r="632" ht="46.5" customHeight="1">
      <c r="A632" s="23"/>
      <c r="B632" s="23"/>
      <c r="C632" s="23"/>
      <c r="D632" s="23"/>
      <c r="E632" s="23"/>
      <c r="F632" s="23"/>
      <c r="G632" s="23"/>
      <c r="H632" s="23"/>
      <c r="I632" s="80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</row>
    <row r="633" ht="46.5" customHeight="1">
      <c r="A633" s="23"/>
      <c r="B633" s="23"/>
      <c r="C633" s="23"/>
      <c r="D633" s="23"/>
      <c r="E633" s="23"/>
      <c r="F633" s="23"/>
      <c r="G633" s="23"/>
      <c r="H633" s="23"/>
      <c r="I633" s="80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</row>
    <row r="634" ht="46.5" customHeight="1">
      <c r="A634" s="23"/>
      <c r="B634" s="23"/>
      <c r="C634" s="23"/>
      <c r="D634" s="23"/>
      <c r="E634" s="23"/>
      <c r="F634" s="23"/>
      <c r="G634" s="23"/>
      <c r="H634" s="23"/>
      <c r="I634" s="80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</row>
    <row r="635" ht="46.5" customHeight="1">
      <c r="A635" s="23"/>
      <c r="B635" s="23"/>
      <c r="C635" s="23"/>
      <c r="D635" s="23"/>
      <c r="E635" s="23"/>
      <c r="F635" s="23"/>
      <c r="G635" s="23"/>
      <c r="H635" s="23"/>
      <c r="I635" s="80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</row>
    <row r="636" ht="46.5" customHeight="1">
      <c r="A636" s="23"/>
      <c r="B636" s="23"/>
      <c r="C636" s="23"/>
      <c r="D636" s="23"/>
      <c r="E636" s="23"/>
      <c r="F636" s="23"/>
      <c r="G636" s="23"/>
      <c r="H636" s="23"/>
      <c r="I636" s="80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</row>
    <row r="637" ht="46.5" customHeight="1">
      <c r="A637" s="23"/>
      <c r="B637" s="23"/>
      <c r="C637" s="23"/>
      <c r="D637" s="23"/>
      <c r="E637" s="23"/>
      <c r="F637" s="23"/>
      <c r="G637" s="23"/>
      <c r="H637" s="23"/>
      <c r="I637" s="80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</row>
    <row r="638" ht="46.5" customHeight="1">
      <c r="A638" s="23"/>
      <c r="B638" s="23"/>
      <c r="C638" s="23"/>
      <c r="D638" s="23"/>
      <c r="E638" s="23"/>
      <c r="F638" s="23"/>
      <c r="G638" s="23"/>
      <c r="H638" s="23"/>
      <c r="I638" s="80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</row>
    <row r="639" ht="46.5" customHeight="1">
      <c r="A639" s="23"/>
      <c r="B639" s="23"/>
      <c r="C639" s="23"/>
      <c r="D639" s="23"/>
      <c r="E639" s="23"/>
      <c r="F639" s="23"/>
      <c r="G639" s="23"/>
      <c r="H639" s="23"/>
      <c r="I639" s="80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</row>
    <row r="640" ht="46.5" customHeight="1">
      <c r="A640" s="23"/>
      <c r="B640" s="23"/>
      <c r="C640" s="23"/>
      <c r="D640" s="23"/>
      <c r="E640" s="23"/>
      <c r="F640" s="23"/>
      <c r="G640" s="23"/>
      <c r="H640" s="23"/>
      <c r="I640" s="80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</row>
    <row r="641" ht="46.5" customHeight="1">
      <c r="A641" s="23"/>
      <c r="B641" s="23"/>
      <c r="C641" s="23"/>
      <c r="D641" s="23"/>
      <c r="E641" s="23"/>
      <c r="F641" s="23"/>
      <c r="G641" s="23"/>
      <c r="H641" s="23"/>
      <c r="I641" s="80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</row>
    <row r="642" ht="46.5" customHeight="1">
      <c r="A642" s="23"/>
      <c r="B642" s="23"/>
      <c r="C642" s="23"/>
      <c r="D642" s="23"/>
      <c r="E642" s="23"/>
      <c r="F642" s="23"/>
      <c r="G642" s="23"/>
      <c r="H642" s="23"/>
      <c r="I642" s="80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</row>
    <row r="643" ht="46.5" customHeight="1">
      <c r="A643" s="23"/>
      <c r="B643" s="23"/>
      <c r="C643" s="23"/>
      <c r="D643" s="23"/>
      <c r="E643" s="23"/>
      <c r="F643" s="23"/>
      <c r="G643" s="23"/>
      <c r="H643" s="23"/>
      <c r="I643" s="80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</row>
    <row r="644" ht="46.5" customHeight="1">
      <c r="A644" s="23"/>
      <c r="B644" s="23"/>
      <c r="C644" s="23"/>
      <c r="D644" s="23"/>
      <c r="E644" s="23"/>
      <c r="F644" s="23"/>
      <c r="G644" s="23"/>
      <c r="H644" s="23"/>
      <c r="I644" s="80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</row>
    <row r="645" ht="46.5" customHeight="1">
      <c r="A645" s="23"/>
      <c r="B645" s="23"/>
      <c r="C645" s="23"/>
      <c r="D645" s="23"/>
      <c r="E645" s="23"/>
      <c r="F645" s="23"/>
      <c r="G645" s="23"/>
      <c r="H645" s="23"/>
      <c r="I645" s="80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</row>
    <row r="646" ht="46.5" customHeight="1">
      <c r="A646" s="23"/>
      <c r="B646" s="23"/>
      <c r="C646" s="23"/>
      <c r="D646" s="23"/>
      <c r="E646" s="23"/>
      <c r="F646" s="23"/>
      <c r="G646" s="23"/>
      <c r="H646" s="23"/>
      <c r="I646" s="80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</row>
    <row r="647" ht="46.5" customHeight="1">
      <c r="A647" s="23"/>
      <c r="B647" s="23"/>
      <c r="C647" s="23"/>
      <c r="D647" s="23"/>
      <c r="E647" s="23"/>
      <c r="F647" s="23"/>
      <c r="G647" s="23"/>
      <c r="H647" s="23"/>
      <c r="I647" s="80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</row>
    <row r="648" ht="46.5" customHeight="1">
      <c r="A648" s="23"/>
      <c r="B648" s="23"/>
      <c r="C648" s="23"/>
      <c r="D648" s="23"/>
      <c r="E648" s="23"/>
      <c r="F648" s="23"/>
      <c r="G648" s="23"/>
      <c r="H648" s="23"/>
      <c r="I648" s="80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</row>
    <row r="649" ht="46.5" customHeight="1">
      <c r="A649" s="23"/>
      <c r="B649" s="23"/>
      <c r="C649" s="23"/>
      <c r="D649" s="23"/>
      <c r="E649" s="23"/>
      <c r="F649" s="23"/>
      <c r="G649" s="23"/>
      <c r="H649" s="23"/>
      <c r="I649" s="80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</row>
    <row r="650" ht="46.5" customHeight="1">
      <c r="A650" s="23"/>
      <c r="B650" s="23"/>
      <c r="C650" s="23"/>
      <c r="D650" s="23"/>
      <c r="E650" s="23"/>
      <c r="F650" s="23"/>
      <c r="G650" s="23"/>
      <c r="H650" s="23"/>
      <c r="I650" s="80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</row>
    <row r="651" ht="46.5" customHeight="1">
      <c r="A651" s="23"/>
      <c r="B651" s="23"/>
      <c r="C651" s="23"/>
      <c r="D651" s="23"/>
      <c r="E651" s="23"/>
      <c r="F651" s="23"/>
      <c r="G651" s="23"/>
      <c r="H651" s="23"/>
      <c r="I651" s="80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</row>
    <row r="652" ht="46.5" customHeight="1">
      <c r="A652" s="23"/>
      <c r="B652" s="23"/>
      <c r="C652" s="23"/>
      <c r="D652" s="23"/>
      <c r="E652" s="23"/>
      <c r="F652" s="23"/>
      <c r="G652" s="23"/>
      <c r="H652" s="23"/>
      <c r="I652" s="80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</row>
    <row r="653" ht="46.5" customHeight="1">
      <c r="A653" s="23"/>
      <c r="B653" s="23"/>
      <c r="C653" s="23"/>
      <c r="D653" s="23"/>
      <c r="E653" s="23"/>
      <c r="F653" s="23"/>
      <c r="G653" s="23"/>
      <c r="H653" s="23"/>
      <c r="I653" s="80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</row>
    <row r="654" ht="46.5" customHeight="1">
      <c r="A654" s="23"/>
      <c r="B654" s="23"/>
      <c r="C654" s="23"/>
      <c r="D654" s="23"/>
      <c r="E654" s="23"/>
      <c r="F654" s="23"/>
      <c r="G654" s="23"/>
      <c r="H654" s="23"/>
      <c r="I654" s="80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</row>
    <row r="655" ht="46.5" customHeight="1">
      <c r="A655" s="23"/>
      <c r="B655" s="23"/>
      <c r="C655" s="23"/>
      <c r="D655" s="23"/>
      <c r="E655" s="23"/>
      <c r="F655" s="23"/>
      <c r="G655" s="23"/>
      <c r="H655" s="23"/>
      <c r="I655" s="80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</row>
    <row r="656" ht="46.5" customHeight="1">
      <c r="A656" s="23"/>
      <c r="B656" s="23"/>
      <c r="C656" s="23"/>
      <c r="D656" s="23"/>
      <c r="E656" s="23"/>
      <c r="F656" s="23"/>
      <c r="G656" s="23"/>
      <c r="H656" s="23"/>
      <c r="I656" s="80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</row>
    <row r="657" ht="46.5" customHeight="1">
      <c r="A657" s="23"/>
      <c r="B657" s="23"/>
      <c r="C657" s="23"/>
      <c r="D657" s="23"/>
      <c r="E657" s="23"/>
      <c r="F657" s="23"/>
      <c r="G657" s="23"/>
      <c r="H657" s="23"/>
      <c r="I657" s="80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</row>
    <row r="658" ht="46.5" customHeight="1">
      <c r="A658" s="23"/>
      <c r="B658" s="23"/>
      <c r="C658" s="23"/>
      <c r="D658" s="23"/>
      <c r="E658" s="23"/>
      <c r="F658" s="23"/>
      <c r="G658" s="23"/>
      <c r="H658" s="23"/>
      <c r="I658" s="80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</row>
    <row r="659" ht="46.5" customHeight="1">
      <c r="A659" s="23"/>
      <c r="B659" s="23"/>
      <c r="C659" s="23"/>
      <c r="D659" s="23"/>
      <c r="E659" s="23"/>
      <c r="F659" s="23"/>
      <c r="G659" s="23"/>
      <c r="H659" s="23"/>
      <c r="I659" s="80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</row>
    <row r="660" ht="46.5" customHeight="1">
      <c r="A660" s="23"/>
      <c r="B660" s="23"/>
      <c r="C660" s="23"/>
      <c r="D660" s="23"/>
      <c r="E660" s="23"/>
      <c r="F660" s="23"/>
      <c r="G660" s="23"/>
      <c r="H660" s="23"/>
      <c r="I660" s="80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</row>
    <row r="661" ht="46.5" customHeight="1">
      <c r="A661" s="23"/>
      <c r="B661" s="23"/>
      <c r="C661" s="23"/>
      <c r="D661" s="23"/>
      <c r="E661" s="23"/>
      <c r="F661" s="23"/>
      <c r="G661" s="23"/>
      <c r="H661" s="23"/>
      <c r="I661" s="80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</row>
    <row r="662" ht="46.5" customHeight="1">
      <c r="A662" s="23"/>
      <c r="B662" s="23"/>
      <c r="C662" s="23"/>
      <c r="D662" s="23"/>
      <c r="E662" s="23"/>
      <c r="F662" s="23"/>
      <c r="G662" s="23"/>
      <c r="H662" s="23"/>
      <c r="I662" s="80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</row>
    <row r="663" ht="46.5" customHeight="1">
      <c r="A663" s="23"/>
      <c r="B663" s="23"/>
      <c r="C663" s="23"/>
      <c r="D663" s="23"/>
      <c r="E663" s="23"/>
      <c r="F663" s="23"/>
      <c r="G663" s="23"/>
      <c r="H663" s="23"/>
      <c r="I663" s="80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</row>
    <row r="664" ht="46.5" customHeight="1">
      <c r="A664" s="23"/>
      <c r="B664" s="23"/>
      <c r="C664" s="23"/>
      <c r="D664" s="23"/>
      <c r="E664" s="23"/>
      <c r="F664" s="23"/>
      <c r="G664" s="23"/>
      <c r="H664" s="23"/>
      <c r="I664" s="80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</row>
    <row r="665" ht="46.5" customHeight="1">
      <c r="A665" s="23"/>
      <c r="B665" s="23"/>
      <c r="C665" s="23"/>
      <c r="D665" s="23"/>
      <c r="E665" s="23"/>
      <c r="F665" s="23"/>
      <c r="G665" s="23"/>
      <c r="H665" s="23"/>
      <c r="I665" s="80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</row>
    <row r="666" ht="46.5" customHeight="1">
      <c r="A666" s="23"/>
      <c r="B666" s="23"/>
      <c r="C666" s="23"/>
      <c r="D666" s="23"/>
      <c r="E666" s="23"/>
      <c r="F666" s="23"/>
      <c r="G666" s="23"/>
      <c r="H666" s="23"/>
      <c r="I666" s="80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</row>
    <row r="667" ht="46.5" customHeight="1">
      <c r="A667" s="23"/>
      <c r="B667" s="23"/>
      <c r="C667" s="23"/>
      <c r="D667" s="23"/>
      <c r="E667" s="23"/>
      <c r="F667" s="23"/>
      <c r="G667" s="23"/>
      <c r="H667" s="23"/>
      <c r="I667" s="80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</row>
    <row r="668" ht="46.5" customHeight="1">
      <c r="A668" s="23"/>
      <c r="B668" s="23"/>
      <c r="C668" s="23"/>
      <c r="D668" s="23"/>
      <c r="E668" s="23"/>
      <c r="F668" s="23"/>
      <c r="G668" s="23"/>
      <c r="H668" s="23"/>
      <c r="I668" s="80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</row>
    <row r="669" ht="46.5" customHeight="1">
      <c r="A669" s="23"/>
      <c r="B669" s="23"/>
      <c r="C669" s="23"/>
      <c r="D669" s="23"/>
      <c r="E669" s="23"/>
      <c r="F669" s="23"/>
      <c r="G669" s="23"/>
      <c r="H669" s="23"/>
      <c r="I669" s="80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</row>
    <row r="670" ht="46.5" customHeight="1">
      <c r="A670" s="23"/>
      <c r="B670" s="23"/>
      <c r="C670" s="23"/>
      <c r="D670" s="23"/>
      <c r="E670" s="23"/>
      <c r="F670" s="23"/>
      <c r="G670" s="23"/>
      <c r="H670" s="23"/>
      <c r="I670" s="80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</row>
    <row r="671" ht="46.5" customHeight="1">
      <c r="A671" s="23"/>
      <c r="B671" s="23"/>
      <c r="C671" s="23"/>
      <c r="D671" s="23"/>
      <c r="E671" s="23"/>
      <c r="F671" s="23"/>
      <c r="G671" s="23"/>
      <c r="H671" s="23"/>
      <c r="I671" s="80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</row>
    <row r="672" ht="46.5" customHeight="1">
      <c r="A672" s="23"/>
      <c r="B672" s="23"/>
      <c r="C672" s="23"/>
      <c r="D672" s="23"/>
      <c r="E672" s="23"/>
      <c r="F672" s="23"/>
      <c r="G672" s="23"/>
      <c r="H672" s="23"/>
      <c r="I672" s="80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</row>
    <row r="673" ht="46.5" customHeight="1">
      <c r="A673" s="23"/>
      <c r="B673" s="23"/>
      <c r="C673" s="23"/>
      <c r="D673" s="23"/>
      <c r="E673" s="23"/>
      <c r="F673" s="23"/>
      <c r="G673" s="23"/>
      <c r="H673" s="23"/>
      <c r="I673" s="80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</row>
    <row r="674" ht="46.5" customHeight="1">
      <c r="A674" s="23"/>
      <c r="B674" s="23"/>
      <c r="C674" s="23"/>
      <c r="D674" s="23"/>
      <c r="E674" s="23"/>
      <c r="F674" s="23"/>
      <c r="G674" s="23"/>
      <c r="H674" s="23"/>
      <c r="I674" s="80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</row>
    <row r="675" ht="46.5" customHeight="1">
      <c r="A675" s="23"/>
      <c r="B675" s="23"/>
      <c r="C675" s="23"/>
      <c r="D675" s="23"/>
      <c r="E675" s="23"/>
      <c r="F675" s="23"/>
      <c r="G675" s="23"/>
      <c r="H675" s="23"/>
      <c r="I675" s="80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</row>
    <row r="676" ht="46.5" customHeight="1">
      <c r="A676" s="23"/>
      <c r="B676" s="23"/>
      <c r="C676" s="23"/>
      <c r="D676" s="23"/>
      <c r="E676" s="23"/>
      <c r="F676" s="23"/>
      <c r="G676" s="23"/>
      <c r="H676" s="23"/>
      <c r="I676" s="80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</row>
    <row r="677" ht="46.5" customHeight="1">
      <c r="A677" s="23"/>
      <c r="B677" s="23"/>
      <c r="C677" s="23"/>
      <c r="D677" s="23"/>
      <c r="E677" s="23"/>
      <c r="F677" s="23"/>
      <c r="G677" s="23"/>
      <c r="H677" s="23"/>
      <c r="I677" s="80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</row>
    <row r="678" ht="46.5" customHeight="1">
      <c r="A678" s="23"/>
      <c r="B678" s="23"/>
      <c r="C678" s="23"/>
      <c r="D678" s="23"/>
      <c r="E678" s="23"/>
      <c r="F678" s="23"/>
      <c r="G678" s="23"/>
      <c r="H678" s="23"/>
      <c r="I678" s="80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</row>
    <row r="679" ht="46.5" customHeight="1">
      <c r="A679" s="23"/>
      <c r="B679" s="23"/>
      <c r="C679" s="23"/>
      <c r="D679" s="23"/>
      <c r="E679" s="23"/>
      <c r="F679" s="23"/>
      <c r="G679" s="23"/>
      <c r="H679" s="23"/>
      <c r="I679" s="80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</row>
    <row r="680" ht="46.5" customHeight="1">
      <c r="A680" s="23"/>
      <c r="B680" s="23"/>
      <c r="C680" s="23"/>
      <c r="D680" s="23"/>
      <c r="E680" s="23"/>
      <c r="F680" s="23"/>
      <c r="G680" s="23"/>
      <c r="H680" s="23"/>
      <c r="I680" s="80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</row>
    <row r="681" ht="46.5" customHeight="1">
      <c r="A681" s="23"/>
      <c r="B681" s="23"/>
      <c r="C681" s="23"/>
      <c r="D681" s="23"/>
      <c r="E681" s="23"/>
      <c r="F681" s="23"/>
      <c r="G681" s="23"/>
      <c r="H681" s="23"/>
      <c r="I681" s="80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</row>
    <row r="682" ht="46.5" customHeight="1">
      <c r="A682" s="23"/>
      <c r="B682" s="23"/>
      <c r="C682" s="23"/>
      <c r="D682" s="23"/>
      <c r="E682" s="23"/>
      <c r="F682" s="23"/>
      <c r="G682" s="23"/>
      <c r="H682" s="23"/>
      <c r="I682" s="80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</row>
    <row r="683" ht="46.5" customHeight="1">
      <c r="A683" s="23"/>
      <c r="B683" s="23"/>
      <c r="C683" s="23"/>
      <c r="D683" s="23"/>
      <c r="E683" s="23"/>
      <c r="F683" s="23"/>
      <c r="G683" s="23"/>
      <c r="H683" s="23"/>
      <c r="I683" s="80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</row>
    <row r="684" ht="46.5" customHeight="1">
      <c r="A684" s="23"/>
      <c r="B684" s="23"/>
      <c r="C684" s="23"/>
      <c r="D684" s="23"/>
      <c r="E684" s="23"/>
      <c r="F684" s="23"/>
      <c r="G684" s="23"/>
      <c r="H684" s="23"/>
      <c r="I684" s="80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</row>
    <row r="685" ht="46.5" customHeight="1">
      <c r="A685" s="23"/>
      <c r="B685" s="23"/>
      <c r="C685" s="23"/>
      <c r="D685" s="23"/>
      <c r="E685" s="23"/>
      <c r="F685" s="23"/>
      <c r="G685" s="23"/>
      <c r="H685" s="23"/>
      <c r="I685" s="80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</row>
    <row r="686" ht="46.5" customHeight="1">
      <c r="A686" s="23"/>
      <c r="B686" s="23"/>
      <c r="C686" s="23"/>
      <c r="D686" s="23"/>
      <c r="E686" s="23"/>
      <c r="F686" s="23"/>
      <c r="G686" s="23"/>
      <c r="H686" s="23"/>
      <c r="I686" s="80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</row>
    <row r="687" ht="46.5" customHeight="1">
      <c r="A687" s="23"/>
      <c r="B687" s="23"/>
      <c r="C687" s="23"/>
      <c r="D687" s="23"/>
      <c r="E687" s="23"/>
      <c r="F687" s="23"/>
      <c r="G687" s="23"/>
      <c r="H687" s="23"/>
      <c r="I687" s="80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</row>
    <row r="688" ht="46.5" customHeight="1">
      <c r="A688" s="23"/>
      <c r="B688" s="23"/>
      <c r="C688" s="23"/>
      <c r="D688" s="23"/>
      <c r="E688" s="23"/>
      <c r="F688" s="23"/>
      <c r="G688" s="23"/>
      <c r="H688" s="23"/>
      <c r="I688" s="80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</row>
    <row r="689" ht="46.5" customHeight="1">
      <c r="A689" s="23"/>
      <c r="B689" s="23"/>
      <c r="C689" s="23"/>
      <c r="D689" s="23"/>
      <c r="E689" s="23"/>
      <c r="F689" s="23"/>
      <c r="G689" s="23"/>
      <c r="H689" s="23"/>
      <c r="I689" s="80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</row>
    <row r="690" ht="46.5" customHeight="1">
      <c r="A690" s="23"/>
      <c r="B690" s="23"/>
      <c r="C690" s="23"/>
      <c r="D690" s="23"/>
      <c r="E690" s="23"/>
      <c r="F690" s="23"/>
      <c r="G690" s="23"/>
      <c r="H690" s="23"/>
      <c r="I690" s="80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</row>
    <row r="691" ht="46.5" customHeight="1">
      <c r="A691" s="23"/>
      <c r="B691" s="23"/>
      <c r="C691" s="23"/>
      <c r="D691" s="23"/>
      <c r="E691" s="23"/>
      <c r="F691" s="23"/>
      <c r="G691" s="23"/>
      <c r="H691" s="23"/>
      <c r="I691" s="80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</row>
    <row r="692" ht="46.5" customHeight="1">
      <c r="A692" s="23"/>
      <c r="B692" s="23"/>
      <c r="C692" s="23"/>
      <c r="D692" s="23"/>
      <c r="E692" s="23"/>
      <c r="F692" s="23"/>
      <c r="G692" s="23"/>
      <c r="H692" s="23"/>
      <c r="I692" s="80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</row>
    <row r="693" ht="46.5" customHeight="1">
      <c r="A693" s="23"/>
      <c r="B693" s="23"/>
      <c r="C693" s="23"/>
      <c r="D693" s="23"/>
      <c r="E693" s="23"/>
      <c r="F693" s="23"/>
      <c r="G693" s="23"/>
      <c r="H693" s="23"/>
      <c r="I693" s="80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</row>
    <row r="694" ht="46.5" customHeight="1">
      <c r="A694" s="23"/>
      <c r="B694" s="23"/>
      <c r="C694" s="23"/>
      <c r="D694" s="23"/>
      <c r="E694" s="23"/>
      <c r="F694" s="23"/>
      <c r="G694" s="23"/>
      <c r="H694" s="23"/>
      <c r="I694" s="80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</row>
    <row r="695" ht="46.5" customHeight="1">
      <c r="A695" s="23"/>
      <c r="B695" s="23"/>
      <c r="C695" s="23"/>
      <c r="D695" s="23"/>
      <c r="E695" s="23"/>
      <c r="F695" s="23"/>
      <c r="G695" s="23"/>
      <c r="H695" s="23"/>
      <c r="I695" s="80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</row>
    <row r="696" ht="46.5" customHeight="1">
      <c r="A696" s="23"/>
      <c r="B696" s="23"/>
      <c r="C696" s="23"/>
      <c r="D696" s="23"/>
      <c r="E696" s="23"/>
      <c r="F696" s="23"/>
      <c r="G696" s="23"/>
      <c r="H696" s="23"/>
      <c r="I696" s="80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</row>
    <row r="697" ht="46.5" customHeight="1">
      <c r="A697" s="23"/>
      <c r="B697" s="23"/>
      <c r="C697" s="23"/>
      <c r="D697" s="23"/>
      <c r="E697" s="23"/>
      <c r="F697" s="23"/>
      <c r="G697" s="23"/>
      <c r="H697" s="23"/>
      <c r="I697" s="80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</row>
    <row r="698" ht="46.5" customHeight="1">
      <c r="A698" s="23"/>
      <c r="B698" s="23"/>
      <c r="C698" s="23"/>
      <c r="D698" s="23"/>
      <c r="E698" s="23"/>
      <c r="F698" s="23"/>
      <c r="G698" s="23"/>
      <c r="H698" s="23"/>
      <c r="I698" s="80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</row>
    <row r="699" ht="46.5" customHeight="1">
      <c r="A699" s="23"/>
      <c r="B699" s="23"/>
      <c r="C699" s="23"/>
      <c r="D699" s="23"/>
      <c r="E699" s="23"/>
      <c r="F699" s="23"/>
      <c r="G699" s="23"/>
      <c r="H699" s="23"/>
      <c r="I699" s="80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</row>
    <row r="700" ht="46.5" customHeight="1">
      <c r="A700" s="23"/>
      <c r="B700" s="23"/>
      <c r="C700" s="23"/>
      <c r="D700" s="23"/>
      <c r="E700" s="23"/>
      <c r="F700" s="23"/>
      <c r="G700" s="23"/>
      <c r="H700" s="23"/>
      <c r="I700" s="80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</row>
    <row r="701" ht="46.5" customHeight="1">
      <c r="A701" s="23"/>
      <c r="B701" s="23"/>
      <c r="C701" s="23"/>
      <c r="D701" s="23"/>
      <c r="E701" s="23"/>
      <c r="F701" s="23"/>
      <c r="G701" s="23"/>
      <c r="H701" s="23"/>
      <c r="I701" s="80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</row>
    <row r="702" ht="46.5" customHeight="1">
      <c r="A702" s="23"/>
      <c r="B702" s="23"/>
      <c r="C702" s="23"/>
      <c r="D702" s="23"/>
      <c r="E702" s="23"/>
      <c r="F702" s="23"/>
      <c r="G702" s="23"/>
      <c r="H702" s="23"/>
      <c r="I702" s="80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</row>
    <row r="703" ht="46.5" customHeight="1">
      <c r="A703" s="23"/>
      <c r="B703" s="23"/>
      <c r="C703" s="23"/>
      <c r="D703" s="23"/>
      <c r="E703" s="23"/>
      <c r="F703" s="23"/>
      <c r="G703" s="23"/>
      <c r="H703" s="23"/>
      <c r="I703" s="80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</row>
    <row r="704" ht="46.5" customHeight="1">
      <c r="A704" s="23"/>
      <c r="B704" s="23"/>
      <c r="C704" s="23"/>
      <c r="D704" s="23"/>
      <c r="E704" s="23"/>
      <c r="F704" s="23"/>
      <c r="G704" s="23"/>
      <c r="H704" s="23"/>
      <c r="I704" s="80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</row>
    <row r="705" ht="46.5" customHeight="1">
      <c r="A705" s="23"/>
      <c r="B705" s="23"/>
      <c r="C705" s="23"/>
      <c r="D705" s="23"/>
      <c r="E705" s="23"/>
      <c r="F705" s="23"/>
      <c r="G705" s="23"/>
      <c r="H705" s="23"/>
      <c r="I705" s="80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</row>
    <row r="706" ht="46.5" customHeight="1">
      <c r="A706" s="23"/>
      <c r="B706" s="23"/>
      <c r="C706" s="23"/>
      <c r="D706" s="23"/>
      <c r="E706" s="23"/>
      <c r="F706" s="23"/>
      <c r="G706" s="23"/>
      <c r="H706" s="23"/>
      <c r="I706" s="80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</row>
    <row r="707" ht="46.5" customHeight="1">
      <c r="A707" s="23"/>
      <c r="B707" s="23"/>
      <c r="C707" s="23"/>
      <c r="D707" s="23"/>
      <c r="E707" s="23"/>
      <c r="F707" s="23"/>
      <c r="G707" s="23"/>
      <c r="H707" s="23"/>
      <c r="I707" s="80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</row>
    <row r="708" ht="46.5" customHeight="1">
      <c r="A708" s="23"/>
      <c r="B708" s="23"/>
      <c r="C708" s="23"/>
      <c r="D708" s="23"/>
      <c r="E708" s="23"/>
      <c r="F708" s="23"/>
      <c r="G708" s="23"/>
      <c r="H708" s="23"/>
      <c r="I708" s="80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</row>
    <row r="709" ht="46.5" customHeight="1">
      <c r="A709" s="23"/>
      <c r="B709" s="23"/>
      <c r="C709" s="23"/>
      <c r="D709" s="23"/>
      <c r="E709" s="23"/>
      <c r="F709" s="23"/>
      <c r="G709" s="23"/>
      <c r="H709" s="23"/>
      <c r="I709" s="80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</row>
    <row r="710" ht="46.5" customHeight="1">
      <c r="A710" s="23"/>
      <c r="B710" s="23"/>
      <c r="C710" s="23"/>
      <c r="D710" s="23"/>
      <c r="E710" s="23"/>
      <c r="F710" s="23"/>
      <c r="G710" s="23"/>
      <c r="H710" s="23"/>
      <c r="I710" s="80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</row>
    <row r="711" ht="46.5" customHeight="1">
      <c r="A711" s="23"/>
      <c r="B711" s="23"/>
      <c r="C711" s="23"/>
      <c r="D711" s="23"/>
      <c r="E711" s="23"/>
      <c r="F711" s="23"/>
      <c r="G711" s="23"/>
      <c r="H711" s="23"/>
      <c r="I711" s="80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</row>
    <row r="712" ht="46.5" customHeight="1">
      <c r="A712" s="23"/>
      <c r="B712" s="23"/>
      <c r="C712" s="23"/>
      <c r="D712" s="23"/>
      <c r="E712" s="23"/>
      <c r="F712" s="23"/>
      <c r="G712" s="23"/>
      <c r="H712" s="23"/>
      <c r="I712" s="80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</row>
    <row r="713" ht="46.5" customHeight="1">
      <c r="A713" s="23"/>
      <c r="B713" s="23"/>
      <c r="C713" s="23"/>
      <c r="D713" s="23"/>
      <c r="E713" s="23"/>
      <c r="F713" s="23"/>
      <c r="G713" s="23"/>
      <c r="H713" s="23"/>
      <c r="I713" s="80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</row>
    <row r="714" ht="46.5" customHeight="1">
      <c r="A714" s="23"/>
      <c r="B714" s="23"/>
      <c r="C714" s="23"/>
      <c r="D714" s="23"/>
      <c r="E714" s="23"/>
      <c r="F714" s="23"/>
      <c r="G714" s="23"/>
      <c r="H714" s="23"/>
      <c r="I714" s="80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</row>
    <row r="715" ht="46.5" customHeight="1">
      <c r="A715" s="23"/>
      <c r="B715" s="23"/>
      <c r="C715" s="23"/>
      <c r="D715" s="23"/>
      <c r="E715" s="23"/>
      <c r="F715" s="23"/>
      <c r="G715" s="23"/>
      <c r="H715" s="23"/>
      <c r="I715" s="80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</row>
    <row r="716" ht="46.5" customHeight="1">
      <c r="A716" s="23"/>
      <c r="B716" s="23"/>
      <c r="C716" s="23"/>
      <c r="D716" s="23"/>
      <c r="E716" s="23"/>
      <c r="F716" s="23"/>
      <c r="G716" s="23"/>
      <c r="H716" s="23"/>
      <c r="I716" s="80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</row>
    <row r="717" ht="46.5" customHeight="1">
      <c r="A717" s="23"/>
      <c r="B717" s="23"/>
      <c r="C717" s="23"/>
      <c r="D717" s="23"/>
      <c r="E717" s="23"/>
      <c r="F717" s="23"/>
      <c r="G717" s="23"/>
      <c r="H717" s="23"/>
      <c r="I717" s="80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</row>
    <row r="718" ht="46.5" customHeight="1">
      <c r="A718" s="23"/>
      <c r="B718" s="23"/>
      <c r="C718" s="23"/>
      <c r="D718" s="23"/>
      <c r="E718" s="23"/>
      <c r="F718" s="23"/>
      <c r="G718" s="23"/>
      <c r="H718" s="23"/>
      <c r="I718" s="80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</row>
    <row r="719" ht="46.5" customHeight="1">
      <c r="A719" s="23"/>
      <c r="B719" s="23"/>
      <c r="C719" s="23"/>
      <c r="D719" s="23"/>
      <c r="E719" s="23"/>
      <c r="F719" s="23"/>
      <c r="G719" s="23"/>
      <c r="H719" s="23"/>
      <c r="I719" s="80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</row>
    <row r="720" ht="46.5" customHeight="1">
      <c r="A720" s="23"/>
      <c r="B720" s="23"/>
      <c r="C720" s="23"/>
      <c r="D720" s="23"/>
      <c r="E720" s="23"/>
      <c r="F720" s="23"/>
      <c r="G720" s="23"/>
      <c r="H720" s="23"/>
      <c r="I720" s="80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</row>
    <row r="721" ht="46.5" customHeight="1">
      <c r="A721" s="23"/>
      <c r="B721" s="23"/>
      <c r="C721" s="23"/>
      <c r="D721" s="23"/>
      <c r="E721" s="23"/>
      <c r="F721" s="23"/>
      <c r="G721" s="23"/>
      <c r="H721" s="23"/>
      <c r="I721" s="80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</row>
    <row r="722" ht="46.5" customHeight="1">
      <c r="A722" s="23"/>
      <c r="B722" s="23"/>
      <c r="C722" s="23"/>
      <c r="D722" s="23"/>
      <c r="E722" s="23"/>
      <c r="F722" s="23"/>
      <c r="G722" s="23"/>
      <c r="H722" s="23"/>
      <c r="I722" s="80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</row>
    <row r="723" ht="46.5" customHeight="1">
      <c r="A723" s="23"/>
      <c r="B723" s="23"/>
      <c r="C723" s="23"/>
      <c r="D723" s="23"/>
      <c r="E723" s="23"/>
      <c r="F723" s="23"/>
      <c r="G723" s="23"/>
      <c r="H723" s="23"/>
      <c r="I723" s="80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</row>
    <row r="724" ht="46.5" customHeight="1">
      <c r="A724" s="23"/>
      <c r="B724" s="23"/>
      <c r="C724" s="23"/>
      <c r="D724" s="23"/>
      <c r="E724" s="23"/>
      <c r="F724" s="23"/>
      <c r="G724" s="23"/>
      <c r="H724" s="23"/>
      <c r="I724" s="80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</row>
    <row r="725" ht="46.5" customHeight="1">
      <c r="A725" s="23"/>
      <c r="B725" s="23"/>
      <c r="C725" s="23"/>
      <c r="D725" s="23"/>
      <c r="E725" s="23"/>
      <c r="F725" s="23"/>
      <c r="G725" s="23"/>
      <c r="H725" s="23"/>
      <c r="I725" s="80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</row>
    <row r="726" ht="46.5" customHeight="1">
      <c r="A726" s="23"/>
      <c r="B726" s="23"/>
      <c r="C726" s="23"/>
      <c r="D726" s="23"/>
      <c r="E726" s="23"/>
      <c r="F726" s="23"/>
      <c r="G726" s="23"/>
      <c r="H726" s="23"/>
      <c r="I726" s="80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</row>
    <row r="727" ht="46.5" customHeight="1">
      <c r="A727" s="23"/>
      <c r="B727" s="23"/>
      <c r="C727" s="23"/>
      <c r="D727" s="23"/>
      <c r="E727" s="23"/>
      <c r="F727" s="23"/>
      <c r="G727" s="23"/>
      <c r="H727" s="23"/>
      <c r="I727" s="80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</row>
    <row r="728" ht="46.5" customHeight="1">
      <c r="A728" s="23"/>
      <c r="B728" s="23"/>
      <c r="C728" s="23"/>
      <c r="D728" s="23"/>
      <c r="E728" s="23"/>
      <c r="F728" s="23"/>
      <c r="G728" s="23"/>
      <c r="H728" s="23"/>
      <c r="I728" s="80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</row>
    <row r="729" ht="46.5" customHeight="1">
      <c r="A729" s="23"/>
      <c r="B729" s="23"/>
      <c r="C729" s="23"/>
      <c r="D729" s="23"/>
      <c r="E729" s="23"/>
      <c r="F729" s="23"/>
      <c r="G729" s="23"/>
      <c r="H729" s="23"/>
      <c r="I729" s="80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</row>
    <row r="730" ht="46.5" customHeight="1">
      <c r="A730" s="23"/>
      <c r="B730" s="23"/>
      <c r="C730" s="23"/>
      <c r="D730" s="23"/>
      <c r="E730" s="23"/>
      <c r="F730" s="23"/>
      <c r="G730" s="23"/>
      <c r="H730" s="23"/>
      <c r="I730" s="80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</row>
    <row r="731" ht="46.5" customHeight="1">
      <c r="A731" s="23"/>
      <c r="B731" s="23"/>
      <c r="C731" s="23"/>
      <c r="D731" s="23"/>
      <c r="E731" s="23"/>
      <c r="F731" s="23"/>
      <c r="G731" s="23"/>
      <c r="H731" s="23"/>
      <c r="I731" s="80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</row>
    <row r="732" ht="46.5" customHeight="1">
      <c r="A732" s="23"/>
      <c r="B732" s="23"/>
      <c r="C732" s="23"/>
      <c r="D732" s="23"/>
      <c r="E732" s="23"/>
      <c r="F732" s="23"/>
      <c r="G732" s="23"/>
      <c r="H732" s="23"/>
      <c r="I732" s="80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</row>
    <row r="733" ht="46.5" customHeight="1">
      <c r="A733" s="23"/>
      <c r="B733" s="23"/>
      <c r="C733" s="23"/>
      <c r="D733" s="23"/>
      <c r="E733" s="23"/>
      <c r="F733" s="23"/>
      <c r="G733" s="23"/>
      <c r="H733" s="23"/>
      <c r="I733" s="80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</row>
    <row r="734" ht="46.5" customHeight="1">
      <c r="A734" s="23"/>
      <c r="B734" s="23"/>
      <c r="C734" s="23"/>
      <c r="D734" s="23"/>
      <c r="E734" s="23"/>
      <c r="F734" s="23"/>
      <c r="G734" s="23"/>
      <c r="H734" s="23"/>
      <c r="I734" s="80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</row>
    <row r="735" ht="46.5" customHeight="1">
      <c r="A735" s="23"/>
      <c r="B735" s="23"/>
      <c r="C735" s="23"/>
      <c r="D735" s="23"/>
      <c r="E735" s="23"/>
      <c r="F735" s="23"/>
      <c r="G735" s="23"/>
      <c r="H735" s="23"/>
      <c r="I735" s="80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</row>
    <row r="736" ht="46.5" customHeight="1">
      <c r="A736" s="23"/>
      <c r="B736" s="23"/>
      <c r="C736" s="23"/>
      <c r="D736" s="23"/>
      <c r="E736" s="23"/>
      <c r="F736" s="23"/>
      <c r="G736" s="23"/>
      <c r="H736" s="23"/>
      <c r="I736" s="80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</row>
    <row r="737" ht="46.5" customHeight="1">
      <c r="A737" s="23"/>
      <c r="B737" s="23"/>
      <c r="C737" s="23"/>
      <c r="D737" s="23"/>
      <c r="E737" s="23"/>
      <c r="F737" s="23"/>
      <c r="G737" s="23"/>
      <c r="H737" s="23"/>
      <c r="I737" s="80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</row>
    <row r="738" ht="46.5" customHeight="1">
      <c r="A738" s="23"/>
      <c r="B738" s="23"/>
      <c r="C738" s="23"/>
      <c r="D738" s="23"/>
      <c r="E738" s="23"/>
      <c r="F738" s="23"/>
      <c r="G738" s="23"/>
      <c r="H738" s="23"/>
      <c r="I738" s="80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</row>
    <row r="739" ht="46.5" customHeight="1">
      <c r="A739" s="23"/>
      <c r="B739" s="23"/>
      <c r="C739" s="23"/>
      <c r="D739" s="23"/>
      <c r="E739" s="23"/>
      <c r="F739" s="23"/>
      <c r="G739" s="23"/>
      <c r="H739" s="23"/>
      <c r="I739" s="80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</row>
    <row r="740" ht="46.5" customHeight="1">
      <c r="A740" s="23"/>
      <c r="B740" s="23"/>
      <c r="C740" s="23"/>
      <c r="D740" s="23"/>
      <c r="E740" s="23"/>
      <c r="F740" s="23"/>
      <c r="G740" s="23"/>
      <c r="H740" s="23"/>
      <c r="I740" s="80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</row>
    <row r="741" ht="46.5" customHeight="1">
      <c r="A741" s="23"/>
      <c r="B741" s="23"/>
      <c r="C741" s="23"/>
      <c r="D741" s="23"/>
      <c r="E741" s="23"/>
      <c r="F741" s="23"/>
      <c r="G741" s="23"/>
      <c r="H741" s="23"/>
      <c r="I741" s="80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</row>
    <row r="742" ht="46.5" customHeight="1">
      <c r="A742" s="23"/>
      <c r="B742" s="23"/>
      <c r="C742" s="23"/>
      <c r="D742" s="23"/>
      <c r="E742" s="23"/>
      <c r="F742" s="23"/>
      <c r="G742" s="23"/>
      <c r="H742" s="23"/>
      <c r="I742" s="80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</row>
    <row r="743" ht="46.5" customHeight="1">
      <c r="A743" s="23"/>
      <c r="B743" s="23"/>
      <c r="C743" s="23"/>
      <c r="D743" s="23"/>
      <c r="E743" s="23"/>
      <c r="F743" s="23"/>
      <c r="G743" s="23"/>
      <c r="H743" s="23"/>
      <c r="I743" s="80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</row>
    <row r="744" ht="46.5" customHeight="1">
      <c r="A744" s="23"/>
      <c r="B744" s="23"/>
      <c r="C744" s="23"/>
      <c r="D744" s="23"/>
      <c r="E744" s="23"/>
      <c r="F744" s="23"/>
      <c r="G744" s="23"/>
      <c r="H744" s="23"/>
      <c r="I744" s="80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</row>
    <row r="745" ht="46.5" customHeight="1">
      <c r="A745" s="23"/>
      <c r="B745" s="23"/>
      <c r="C745" s="23"/>
      <c r="D745" s="23"/>
      <c r="E745" s="23"/>
      <c r="F745" s="23"/>
      <c r="G745" s="23"/>
      <c r="H745" s="23"/>
      <c r="I745" s="80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</row>
    <row r="746" ht="46.5" customHeight="1">
      <c r="A746" s="23"/>
      <c r="B746" s="23"/>
      <c r="C746" s="23"/>
      <c r="D746" s="23"/>
      <c r="E746" s="23"/>
      <c r="F746" s="23"/>
      <c r="G746" s="23"/>
      <c r="H746" s="23"/>
      <c r="I746" s="80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</row>
    <row r="747" ht="46.5" customHeight="1">
      <c r="A747" s="23"/>
      <c r="B747" s="23"/>
      <c r="C747" s="23"/>
      <c r="D747" s="23"/>
      <c r="E747" s="23"/>
      <c r="F747" s="23"/>
      <c r="G747" s="23"/>
      <c r="H747" s="23"/>
      <c r="I747" s="80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</row>
    <row r="748" ht="46.5" customHeight="1">
      <c r="A748" s="23"/>
      <c r="B748" s="23"/>
      <c r="C748" s="23"/>
      <c r="D748" s="23"/>
      <c r="E748" s="23"/>
      <c r="F748" s="23"/>
      <c r="G748" s="23"/>
      <c r="H748" s="23"/>
      <c r="I748" s="80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</row>
    <row r="749" ht="46.5" customHeight="1">
      <c r="A749" s="23"/>
      <c r="B749" s="23"/>
      <c r="C749" s="23"/>
      <c r="D749" s="23"/>
      <c r="E749" s="23"/>
      <c r="F749" s="23"/>
      <c r="G749" s="23"/>
      <c r="H749" s="23"/>
      <c r="I749" s="80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</row>
    <row r="750" ht="46.5" customHeight="1">
      <c r="A750" s="23"/>
      <c r="B750" s="23"/>
      <c r="C750" s="23"/>
      <c r="D750" s="23"/>
      <c r="E750" s="23"/>
      <c r="F750" s="23"/>
      <c r="G750" s="23"/>
      <c r="H750" s="23"/>
      <c r="I750" s="80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</row>
    <row r="751" ht="46.5" customHeight="1">
      <c r="A751" s="23"/>
      <c r="B751" s="23"/>
      <c r="C751" s="23"/>
      <c r="D751" s="23"/>
      <c r="E751" s="23"/>
      <c r="F751" s="23"/>
      <c r="G751" s="23"/>
      <c r="H751" s="23"/>
      <c r="I751" s="80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</row>
    <row r="752" ht="46.5" customHeight="1">
      <c r="A752" s="23"/>
      <c r="B752" s="23"/>
      <c r="C752" s="23"/>
      <c r="D752" s="23"/>
      <c r="E752" s="23"/>
      <c r="F752" s="23"/>
      <c r="G752" s="23"/>
      <c r="H752" s="23"/>
      <c r="I752" s="80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</row>
    <row r="753" ht="46.5" customHeight="1">
      <c r="A753" s="23"/>
      <c r="B753" s="23"/>
      <c r="C753" s="23"/>
      <c r="D753" s="23"/>
      <c r="E753" s="23"/>
      <c r="F753" s="23"/>
      <c r="G753" s="23"/>
      <c r="H753" s="23"/>
      <c r="I753" s="80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</row>
    <row r="754" ht="46.5" customHeight="1">
      <c r="A754" s="23"/>
      <c r="B754" s="23"/>
      <c r="C754" s="23"/>
      <c r="D754" s="23"/>
      <c r="E754" s="23"/>
      <c r="F754" s="23"/>
      <c r="G754" s="23"/>
      <c r="H754" s="23"/>
      <c r="I754" s="80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</row>
    <row r="755" ht="46.5" customHeight="1">
      <c r="A755" s="23"/>
      <c r="B755" s="23"/>
      <c r="C755" s="23"/>
      <c r="D755" s="23"/>
      <c r="E755" s="23"/>
      <c r="F755" s="23"/>
      <c r="G755" s="23"/>
      <c r="H755" s="23"/>
      <c r="I755" s="80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</row>
    <row r="756" ht="46.5" customHeight="1">
      <c r="A756" s="23"/>
      <c r="B756" s="23"/>
      <c r="C756" s="23"/>
      <c r="D756" s="23"/>
      <c r="E756" s="23"/>
      <c r="F756" s="23"/>
      <c r="G756" s="23"/>
      <c r="H756" s="23"/>
      <c r="I756" s="80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</row>
    <row r="757" ht="46.5" customHeight="1">
      <c r="A757" s="23"/>
      <c r="B757" s="23"/>
      <c r="C757" s="23"/>
      <c r="D757" s="23"/>
      <c r="E757" s="23"/>
      <c r="F757" s="23"/>
      <c r="G757" s="23"/>
      <c r="H757" s="23"/>
      <c r="I757" s="80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</row>
    <row r="758" ht="46.5" customHeight="1">
      <c r="A758" s="23"/>
      <c r="B758" s="23"/>
      <c r="C758" s="23"/>
      <c r="D758" s="23"/>
      <c r="E758" s="23"/>
      <c r="F758" s="23"/>
      <c r="G758" s="23"/>
      <c r="H758" s="23"/>
      <c r="I758" s="80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</row>
    <row r="759" ht="46.5" customHeight="1">
      <c r="A759" s="23"/>
      <c r="B759" s="23"/>
      <c r="C759" s="23"/>
      <c r="D759" s="23"/>
      <c r="E759" s="23"/>
      <c r="F759" s="23"/>
      <c r="G759" s="23"/>
      <c r="H759" s="23"/>
      <c r="I759" s="80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</row>
    <row r="760" ht="46.5" customHeight="1">
      <c r="A760" s="23"/>
      <c r="B760" s="23"/>
      <c r="C760" s="23"/>
      <c r="D760" s="23"/>
      <c r="E760" s="23"/>
      <c r="F760" s="23"/>
      <c r="G760" s="23"/>
      <c r="H760" s="23"/>
      <c r="I760" s="80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</row>
    <row r="761" ht="46.5" customHeight="1">
      <c r="A761" s="23"/>
      <c r="B761" s="23"/>
      <c r="C761" s="23"/>
      <c r="D761" s="23"/>
      <c r="E761" s="23"/>
      <c r="F761" s="23"/>
      <c r="G761" s="23"/>
      <c r="H761" s="23"/>
      <c r="I761" s="80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</row>
    <row r="762" ht="46.5" customHeight="1">
      <c r="A762" s="23"/>
      <c r="B762" s="23"/>
      <c r="C762" s="23"/>
      <c r="D762" s="23"/>
      <c r="E762" s="23"/>
      <c r="F762" s="23"/>
      <c r="G762" s="23"/>
      <c r="H762" s="23"/>
      <c r="I762" s="80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</row>
    <row r="763" ht="46.5" customHeight="1">
      <c r="A763" s="23"/>
      <c r="B763" s="23"/>
      <c r="C763" s="23"/>
      <c r="D763" s="23"/>
      <c r="E763" s="23"/>
      <c r="F763" s="23"/>
      <c r="G763" s="23"/>
      <c r="H763" s="23"/>
      <c r="I763" s="80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</row>
    <row r="764" ht="46.5" customHeight="1">
      <c r="A764" s="23"/>
      <c r="B764" s="23"/>
      <c r="C764" s="23"/>
      <c r="D764" s="23"/>
      <c r="E764" s="23"/>
      <c r="F764" s="23"/>
      <c r="G764" s="23"/>
      <c r="H764" s="23"/>
      <c r="I764" s="80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</row>
    <row r="765" ht="46.5" customHeight="1">
      <c r="A765" s="23"/>
      <c r="B765" s="23"/>
      <c r="C765" s="23"/>
      <c r="D765" s="23"/>
      <c r="E765" s="23"/>
      <c r="F765" s="23"/>
      <c r="G765" s="23"/>
      <c r="H765" s="23"/>
      <c r="I765" s="80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</row>
    <row r="766" ht="46.5" customHeight="1">
      <c r="A766" s="23"/>
      <c r="B766" s="23"/>
      <c r="C766" s="23"/>
      <c r="D766" s="23"/>
      <c r="E766" s="23"/>
      <c r="F766" s="23"/>
      <c r="G766" s="23"/>
      <c r="H766" s="23"/>
      <c r="I766" s="80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</row>
    <row r="767" ht="46.5" customHeight="1">
      <c r="A767" s="23"/>
      <c r="B767" s="23"/>
      <c r="C767" s="23"/>
      <c r="D767" s="23"/>
      <c r="E767" s="23"/>
      <c r="F767" s="23"/>
      <c r="G767" s="23"/>
      <c r="H767" s="23"/>
      <c r="I767" s="80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</row>
    <row r="768" ht="46.5" customHeight="1">
      <c r="A768" s="23"/>
      <c r="B768" s="23"/>
      <c r="C768" s="23"/>
      <c r="D768" s="23"/>
      <c r="E768" s="23"/>
      <c r="F768" s="23"/>
      <c r="G768" s="23"/>
      <c r="H768" s="23"/>
      <c r="I768" s="80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</row>
    <row r="769" ht="46.5" customHeight="1">
      <c r="A769" s="23"/>
      <c r="B769" s="23"/>
      <c r="C769" s="23"/>
      <c r="D769" s="23"/>
      <c r="E769" s="23"/>
      <c r="F769" s="23"/>
      <c r="G769" s="23"/>
      <c r="H769" s="23"/>
      <c r="I769" s="80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</row>
    <row r="770" ht="46.5" customHeight="1">
      <c r="A770" s="23"/>
      <c r="B770" s="23"/>
      <c r="C770" s="23"/>
      <c r="D770" s="23"/>
      <c r="E770" s="23"/>
      <c r="F770" s="23"/>
      <c r="G770" s="23"/>
      <c r="H770" s="23"/>
      <c r="I770" s="80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</row>
    <row r="771" ht="46.5" customHeight="1">
      <c r="A771" s="23"/>
      <c r="B771" s="23"/>
      <c r="C771" s="23"/>
      <c r="D771" s="23"/>
      <c r="E771" s="23"/>
      <c r="F771" s="23"/>
      <c r="G771" s="23"/>
      <c r="H771" s="23"/>
      <c r="I771" s="80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</row>
    <row r="772" ht="46.5" customHeight="1">
      <c r="A772" s="23"/>
      <c r="B772" s="23"/>
      <c r="C772" s="23"/>
      <c r="D772" s="23"/>
      <c r="E772" s="23"/>
      <c r="F772" s="23"/>
      <c r="G772" s="23"/>
      <c r="H772" s="23"/>
      <c r="I772" s="80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</row>
    <row r="773" ht="46.5" customHeight="1">
      <c r="A773" s="23"/>
      <c r="B773" s="23"/>
      <c r="C773" s="23"/>
      <c r="D773" s="23"/>
      <c r="E773" s="23"/>
      <c r="F773" s="23"/>
      <c r="G773" s="23"/>
      <c r="H773" s="23"/>
      <c r="I773" s="80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</row>
    <row r="774" ht="46.5" customHeight="1">
      <c r="A774" s="23"/>
      <c r="B774" s="23"/>
      <c r="C774" s="23"/>
      <c r="D774" s="23"/>
      <c r="E774" s="23"/>
      <c r="F774" s="23"/>
      <c r="G774" s="23"/>
      <c r="H774" s="23"/>
      <c r="I774" s="80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</row>
    <row r="775" ht="46.5" customHeight="1">
      <c r="A775" s="23"/>
      <c r="B775" s="23"/>
      <c r="C775" s="23"/>
      <c r="D775" s="23"/>
      <c r="E775" s="23"/>
      <c r="F775" s="23"/>
      <c r="G775" s="23"/>
      <c r="H775" s="23"/>
      <c r="I775" s="80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</row>
    <row r="776" ht="46.5" customHeight="1">
      <c r="A776" s="23"/>
      <c r="B776" s="23"/>
      <c r="C776" s="23"/>
      <c r="D776" s="23"/>
      <c r="E776" s="23"/>
      <c r="F776" s="23"/>
      <c r="G776" s="23"/>
      <c r="H776" s="23"/>
      <c r="I776" s="80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</row>
    <row r="777" ht="46.5" customHeight="1">
      <c r="A777" s="23"/>
      <c r="B777" s="23"/>
      <c r="C777" s="23"/>
      <c r="D777" s="23"/>
      <c r="E777" s="23"/>
      <c r="F777" s="23"/>
      <c r="G777" s="23"/>
      <c r="H777" s="23"/>
      <c r="I777" s="80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</row>
    <row r="778" ht="46.5" customHeight="1">
      <c r="A778" s="23"/>
      <c r="B778" s="23"/>
      <c r="C778" s="23"/>
      <c r="D778" s="23"/>
      <c r="E778" s="23"/>
      <c r="F778" s="23"/>
      <c r="G778" s="23"/>
      <c r="H778" s="23"/>
      <c r="I778" s="80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</row>
    <row r="779" ht="46.5" customHeight="1">
      <c r="A779" s="23"/>
      <c r="B779" s="23"/>
      <c r="C779" s="23"/>
      <c r="D779" s="23"/>
      <c r="E779" s="23"/>
      <c r="F779" s="23"/>
      <c r="G779" s="23"/>
      <c r="H779" s="23"/>
      <c r="I779" s="80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</row>
    <row r="780" ht="46.5" customHeight="1">
      <c r="A780" s="23"/>
      <c r="B780" s="23"/>
      <c r="C780" s="23"/>
      <c r="D780" s="23"/>
      <c r="E780" s="23"/>
      <c r="F780" s="23"/>
      <c r="G780" s="23"/>
      <c r="H780" s="23"/>
      <c r="I780" s="80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</row>
    <row r="781" ht="46.5" customHeight="1">
      <c r="A781" s="23"/>
      <c r="B781" s="23"/>
      <c r="C781" s="23"/>
      <c r="D781" s="23"/>
      <c r="E781" s="23"/>
      <c r="F781" s="23"/>
      <c r="G781" s="23"/>
      <c r="H781" s="23"/>
      <c r="I781" s="80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</row>
    <row r="782" ht="46.5" customHeight="1">
      <c r="A782" s="23"/>
      <c r="B782" s="23"/>
      <c r="C782" s="23"/>
      <c r="D782" s="23"/>
      <c r="E782" s="23"/>
      <c r="F782" s="23"/>
      <c r="G782" s="23"/>
      <c r="H782" s="23"/>
      <c r="I782" s="80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</row>
    <row r="783" ht="46.5" customHeight="1">
      <c r="A783" s="23"/>
      <c r="B783" s="23"/>
      <c r="C783" s="23"/>
      <c r="D783" s="23"/>
      <c r="E783" s="23"/>
      <c r="F783" s="23"/>
      <c r="G783" s="23"/>
      <c r="H783" s="23"/>
      <c r="I783" s="80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</row>
    <row r="784" ht="46.5" customHeight="1">
      <c r="A784" s="23"/>
      <c r="B784" s="23"/>
      <c r="C784" s="23"/>
      <c r="D784" s="23"/>
      <c r="E784" s="23"/>
      <c r="F784" s="23"/>
      <c r="G784" s="23"/>
      <c r="H784" s="23"/>
      <c r="I784" s="80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</row>
    <row r="785" ht="46.5" customHeight="1">
      <c r="A785" s="23"/>
      <c r="B785" s="23"/>
      <c r="C785" s="23"/>
      <c r="D785" s="23"/>
      <c r="E785" s="23"/>
      <c r="F785" s="23"/>
      <c r="G785" s="23"/>
      <c r="H785" s="23"/>
      <c r="I785" s="80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</row>
    <row r="786" ht="46.5" customHeight="1">
      <c r="A786" s="23"/>
      <c r="B786" s="23"/>
      <c r="C786" s="23"/>
      <c r="D786" s="23"/>
      <c r="E786" s="23"/>
      <c r="F786" s="23"/>
      <c r="G786" s="23"/>
      <c r="H786" s="23"/>
      <c r="I786" s="80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</row>
    <row r="787" ht="46.5" customHeight="1">
      <c r="A787" s="23"/>
      <c r="B787" s="23"/>
      <c r="C787" s="23"/>
      <c r="D787" s="23"/>
      <c r="E787" s="23"/>
      <c r="F787" s="23"/>
      <c r="G787" s="23"/>
      <c r="H787" s="23"/>
      <c r="I787" s="80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</row>
    <row r="788" ht="46.5" customHeight="1">
      <c r="A788" s="23"/>
      <c r="B788" s="23"/>
      <c r="C788" s="23"/>
      <c r="D788" s="23"/>
      <c r="E788" s="23"/>
      <c r="F788" s="23"/>
      <c r="G788" s="23"/>
      <c r="H788" s="23"/>
      <c r="I788" s="80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</row>
    <row r="789" ht="46.5" customHeight="1">
      <c r="A789" s="23"/>
      <c r="B789" s="23"/>
      <c r="C789" s="23"/>
      <c r="D789" s="23"/>
      <c r="E789" s="23"/>
      <c r="F789" s="23"/>
      <c r="G789" s="23"/>
      <c r="H789" s="23"/>
      <c r="I789" s="80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</row>
    <row r="790" ht="46.5" customHeight="1">
      <c r="A790" s="23"/>
      <c r="B790" s="23"/>
      <c r="C790" s="23"/>
      <c r="D790" s="23"/>
      <c r="E790" s="23"/>
      <c r="F790" s="23"/>
      <c r="G790" s="23"/>
      <c r="H790" s="23"/>
      <c r="I790" s="80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</row>
    <row r="791" ht="46.5" customHeight="1">
      <c r="A791" s="23"/>
      <c r="B791" s="23"/>
      <c r="C791" s="23"/>
      <c r="D791" s="23"/>
      <c r="E791" s="23"/>
      <c r="F791" s="23"/>
      <c r="G791" s="23"/>
      <c r="H791" s="23"/>
      <c r="I791" s="80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</row>
    <row r="792" ht="46.5" customHeight="1">
      <c r="A792" s="23"/>
      <c r="B792" s="23"/>
      <c r="C792" s="23"/>
      <c r="D792" s="23"/>
      <c r="E792" s="23"/>
      <c r="F792" s="23"/>
      <c r="G792" s="23"/>
      <c r="H792" s="23"/>
      <c r="I792" s="80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</row>
    <row r="793" ht="46.5" customHeight="1">
      <c r="A793" s="23"/>
      <c r="B793" s="23"/>
      <c r="C793" s="23"/>
      <c r="D793" s="23"/>
      <c r="E793" s="23"/>
      <c r="F793" s="23"/>
      <c r="G793" s="23"/>
      <c r="H793" s="23"/>
      <c r="I793" s="80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</row>
    <row r="794" ht="46.5" customHeight="1">
      <c r="A794" s="23"/>
      <c r="B794" s="23"/>
      <c r="C794" s="23"/>
      <c r="D794" s="23"/>
      <c r="E794" s="23"/>
      <c r="F794" s="23"/>
      <c r="G794" s="23"/>
      <c r="H794" s="23"/>
      <c r="I794" s="80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</row>
    <row r="795" ht="46.5" customHeight="1">
      <c r="A795" s="23"/>
      <c r="B795" s="23"/>
      <c r="C795" s="23"/>
      <c r="D795" s="23"/>
      <c r="E795" s="23"/>
      <c r="F795" s="23"/>
      <c r="G795" s="23"/>
      <c r="H795" s="23"/>
      <c r="I795" s="80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</row>
    <row r="796" ht="46.5" customHeight="1">
      <c r="A796" s="23"/>
      <c r="B796" s="23"/>
      <c r="C796" s="23"/>
      <c r="D796" s="23"/>
      <c r="E796" s="23"/>
      <c r="F796" s="23"/>
      <c r="G796" s="23"/>
      <c r="H796" s="23"/>
      <c r="I796" s="80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</row>
    <row r="797" ht="46.5" customHeight="1">
      <c r="A797" s="23"/>
      <c r="B797" s="23"/>
      <c r="C797" s="23"/>
      <c r="D797" s="23"/>
      <c r="E797" s="23"/>
      <c r="F797" s="23"/>
      <c r="G797" s="23"/>
      <c r="H797" s="23"/>
      <c r="I797" s="80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</row>
    <row r="798" ht="46.5" customHeight="1">
      <c r="A798" s="23"/>
      <c r="B798" s="23"/>
      <c r="C798" s="23"/>
      <c r="D798" s="23"/>
      <c r="E798" s="23"/>
      <c r="F798" s="23"/>
      <c r="G798" s="23"/>
      <c r="H798" s="23"/>
      <c r="I798" s="80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</row>
    <row r="799" ht="46.5" customHeight="1">
      <c r="A799" s="23"/>
      <c r="B799" s="23"/>
      <c r="C799" s="23"/>
      <c r="D799" s="23"/>
      <c r="E799" s="23"/>
      <c r="F799" s="23"/>
      <c r="G799" s="23"/>
      <c r="H799" s="23"/>
      <c r="I799" s="80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</row>
    <row r="800" ht="46.5" customHeight="1">
      <c r="A800" s="23"/>
      <c r="B800" s="23"/>
      <c r="C800" s="23"/>
      <c r="D800" s="23"/>
      <c r="E800" s="23"/>
      <c r="F800" s="23"/>
      <c r="G800" s="23"/>
      <c r="H800" s="23"/>
      <c r="I800" s="80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</row>
    <row r="801" ht="46.5" customHeight="1">
      <c r="A801" s="23"/>
      <c r="B801" s="23"/>
      <c r="C801" s="23"/>
      <c r="D801" s="23"/>
      <c r="E801" s="23"/>
      <c r="F801" s="23"/>
      <c r="G801" s="23"/>
      <c r="H801" s="23"/>
      <c r="I801" s="80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</row>
    <row r="802" ht="46.5" customHeight="1">
      <c r="A802" s="23"/>
      <c r="B802" s="23"/>
      <c r="C802" s="23"/>
      <c r="D802" s="23"/>
      <c r="E802" s="23"/>
      <c r="F802" s="23"/>
      <c r="G802" s="23"/>
      <c r="H802" s="23"/>
      <c r="I802" s="80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</row>
    <row r="803" ht="46.5" customHeight="1">
      <c r="A803" s="23"/>
      <c r="B803" s="23"/>
      <c r="C803" s="23"/>
      <c r="D803" s="23"/>
      <c r="E803" s="23"/>
      <c r="F803" s="23"/>
      <c r="G803" s="23"/>
      <c r="H803" s="23"/>
      <c r="I803" s="80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</row>
    <row r="804" ht="46.5" customHeight="1">
      <c r="A804" s="23"/>
      <c r="B804" s="23"/>
      <c r="C804" s="23"/>
      <c r="D804" s="23"/>
      <c r="E804" s="23"/>
      <c r="F804" s="23"/>
      <c r="G804" s="23"/>
      <c r="H804" s="23"/>
      <c r="I804" s="80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</row>
    <row r="805" ht="46.5" customHeight="1">
      <c r="A805" s="23"/>
      <c r="B805" s="23"/>
      <c r="C805" s="23"/>
      <c r="D805" s="23"/>
      <c r="E805" s="23"/>
      <c r="F805" s="23"/>
      <c r="G805" s="23"/>
      <c r="H805" s="23"/>
      <c r="I805" s="80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</row>
    <row r="806" ht="46.5" customHeight="1">
      <c r="A806" s="23"/>
      <c r="B806" s="23"/>
      <c r="C806" s="23"/>
      <c r="D806" s="23"/>
      <c r="E806" s="23"/>
      <c r="F806" s="23"/>
      <c r="G806" s="23"/>
      <c r="H806" s="23"/>
      <c r="I806" s="80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</row>
    <row r="807" ht="46.5" customHeight="1">
      <c r="A807" s="23"/>
      <c r="B807" s="23"/>
      <c r="C807" s="23"/>
      <c r="D807" s="23"/>
      <c r="E807" s="23"/>
      <c r="F807" s="23"/>
      <c r="G807" s="23"/>
      <c r="H807" s="23"/>
      <c r="I807" s="80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</row>
    <row r="808" ht="46.5" customHeight="1">
      <c r="A808" s="23"/>
      <c r="B808" s="23"/>
      <c r="C808" s="23"/>
      <c r="D808" s="23"/>
      <c r="E808" s="23"/>
      <c r="F808" s="23"/>
      <c r="G808" s="23"/>
      <c r="H808" s="23"/>
      <c r="I808" s="80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</row>
    <row r="809" ht="46.5" customHeight="1">
      <c r="A809" s="23"/>
      <c r="B809" s="23"/>
      <c r="C809" s="23"/>
      <c r="D809" s="23"/>
      <c r="E809" s="23"/>
      <c r="F809" s="23"/>
      <c r="G809" s="23"/>
      <c r="H809" s="23"/>
      <c r="I809" s="80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</row>
    <row r="810" ht="46.5" customHeight="1">
      <c r="A810" s="23"/>
      <c r="B810" s="23"/>
      <c r="C810" s="23"/>
      <c r="D810" s="23"/>
      <c r="E810" s="23"/>
      <c r="F810" s="23"/>
      <c r="G810" s="23"/>
      <c r="H810" s="23"/>
      <c r="I810" s="80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</row>
    <row r="811" ht="46.5" customHeight="1">
      <c r="A811" s="23"/>
      <c r="B811" s="23"/>
      <c r="C811" s="23"/>
      <c r="D811" s="23"/>
      <c r="E811" s="23"/>
      <c r="F811" s="23"/>
      <c r="G811" s="23"/>
      <c r="H811" s="23"/>
      <c r="I811" s="80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</row>
    <row r="812" ht="46.5" customHeight="1">
      <c r="A812" s="23"/>
      <c r="B812" s="23"/>
      <c r="C812" s="23"/>
      <c r="D812" s="23"/>
      <c r="E812" s="23"/>
      <c r="F812" s="23"/>
      <c r="G812" s="23"/>
      <c r="H812" s="23"/>
      <c r="I812" s="80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</row>
    <row r="813" ht="46.5" customHeight="1">
      <c r="A813" s="23"/>
      <c r="B813" s="23"/>
      <c r="C813" s="23"/>
      <c r="D813" s="23"/>
      <c r="E813" s="23"/>
      <c r="F813" s="23"/>
      <c r="G813" s="23"/>
      <c r="H813" s="23"/>
      <c r="I813" s="80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</row>
    <row r="814" ht="46.5" customHeight="1">
      <c r="A814" s="23"/>
      <c r="B814" s="23"/>
      <c r="C814" s="23"/>
      <c r="D814" s="23"/>
      <c r="E814" s="23"/>
      <c r="F814" s="23"/>
      <c r="G814" s="23"/>
      <c r="H814" s="23"/>
      <c r="I814" s="80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</row>
    <row r="815" ht="46.5" customHeight="1">
      <c r="A815" s="23"/>
      <c r="B815" s="23"/>
      <c r="C815" s="23"/>
      <c r="D815" s="23"/>
      <c r="E815" s="23"/>
      <c r="F815" s="23"/>
      <c r="G815" s="23"/>
      <c r="H815" s="23"/>
      <c r="I815" s="80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</row>
    <row r="816" ht="46.5" customHeight="1">
      <c r="A816" s="23"/>
      <c r="B816" s="23"/>
      <c r="C816" s="23"/>
      <c r="D816" s="23"/>
      <c r="E816" s="23"/>
      <c r="F816" s="23"/>
      <c r="G816" s="23"/>
      <c r="H816" s="23"/>
      <c r="I816" s="80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</row>
    <row r="817" ht="46.5" customHeight="1">
      <c r="A817" s="23"/>
      <c r="B817" s="23"/>
      <c r="C817" s="23"/>
      <c r="D817" s="23"/>
      <c r="E817" s="23"/>
      <c r="F817" s="23"/>
      <c r="G817" s="23"/>
      <c r="H817" s="23"/>
      <c r="I817" s="80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</row>
    <row r="818" ht="46.5" customHeight="1">
      <c r="A818" s="23"/>
      <c r="B818" s="23"/>
      <c r="C818" s="23"/>
      <c r="D818" s="23"/>
      <c r="E818" s="23"/>
      <c r="F818" s="23"/>
      <c r="G818" s="23"/>
      <c r="H818" s="23"/>
      <c r="I818" s="80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</row>
    <row r="819" ht="46.5" customHeight="1">
      <c r="A819" s="23"/>
      <c r="B819" s="23"/>
      <c r="C819" s="23"/>
      <c r="D819" s="23"/>
      <c r="E819" s="23"/>
      <c r="F819" s="23"/>
      <c r="G819" s="23"/>
      <c r="H819" s="23"/>
      <c r="I819" s="80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</row>
    <row r="820" ht="46.5" customHeight="1">
      <c r="A820" s="23"/>
      <c r="B820" s="23"/>
      <c r="C820" s="23"/>
      <c r="D820" s="23"/>
      <c r="E820" s="23"/>
      <c r="F820" s="23"/>
      <c r="G820" s="23"/>
      <c r="H820" s="23"/>
      <c r="I820" s="80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</row>
    <row r="821" ht="46.5" customHeight="1">
      <c r="A821" s="23"/>
      <c r="B821" s="23"/>
      <c r="C821" s="23"/>
      <c r="D821" s="23"/>
      <c r="E821" s="23"/>
      <c r="F821" s="23"/>
      <c r="G821" s="23"/>
      <c r="H821" s="23"/>
      <c r="I821" s="80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</row>
    <row r="822" ht="46.5" customHeight="1">
      <c r="A822" s="23"/>
      <c r="B822" s="23"/>
      <c r="C822" s="23"/>
      <c r="D822" s="23"/>
      <c r="E822" s="23"/>
      <c r="F822" s="23"/>
      <c r="G822" s="23"/>
      <c r="H822" s="23"/>
      <c r="I822" s="80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</row>
    <row r="823" ht="46.5" customHeight="1">
      <c r="A823" s="23"/>
      <c r="B823" s="23"/>
      <c r="C823" s="23"/>
      <c r="D823" s="23"/>
      <c r="E823" s="23"/>
      <c r="F823" s="23"/>
      <c r="G823" s="23"/>
      <c r="H823" s="23"/>
      <c r="I823" s="80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</row>
    <row r="824" ht="46.5" customHeight="1">
      <c r="A824" s="23"/>
      <c r="B824" s="23"/>
      <c r="C824" s="23"/>
      <c r="D824" s="23"/>
      <c r="E824" s="23"/>
      <c r="F824" s="23"/>
      <c r="G824" s="23"/>
      <c r="H824" s="23"/>
      <c r="I824" s="80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</row>
    <row r="825" ht="46.5" customHeight="1">
      <c r="A825" s="23"/>
      <c r="B825" s="23"/>
      <c r="C825" s="23"/>
      <c r="D825" s="23"/>
      <c r="E825" s="23"/>
      <c r="F825" s="23"/>
      <c r="G825" s="23"/>
      <c r="H825" s="23"/>
      <c r="I825" s="80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</row>
    <row r="826" ht="46.5" customHeight="1">
      <c r="A826" s="23"/>
      <c r="B826" s="23"/>
      <c r="C826" s="23"/>
      <c r="D826" s="23"/>
      <c r="E826" s="23"/>
      <c r="F826" s="23"/>
      <c r="G826" s="23"/>
      <c r="H826" s="23"/>
      <c r="I826" s="80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</row>
    <row r="827" ht="46.5" customHeight="1">
      <c r="A827" s="23"/>
      <c r="B827" s="23"/>
      <c r="C827" s="23"/>
      <c r="D827" s="23"/>
      <c r="E827" s="23"/>
      <c r="F827" s="23"/>
      <c r="G827" s="23"/>
      <c r="H827" s="23"/>
      <c r="I827" s="80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</row>
    <row r="828" ht="46.5" customHeight="1">
      <c r="A828" s="23"/>
      <c r="B828" s="23"/>
      <c r="C828" s="23"/>
      <c r="D828" s="23"/>
      <c r="E828" s="23"/>
      <c r="F828" s="23"/>
      <c r="G828" s="23"/>
      <c r="H828" s="23"/>
      <c r="I828" s="80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</row>
    <row r="829" ht="46.5" customHeight="1">
      <c r="A829" s="23"/>
      <c r="B829" s="23"/>
      <c r="C829" s="23"/>
      <c r="D829" s="23"/>
      <c r="E829" s="23"/>
      <c r="F829" s="23"/>
      <c r="G829" s="23"/>
      <c r="H829" s="23"/>
      <c r="I829" s="80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</row>
    <row r="830" ht="46.5" customHeight="1">
      <c r="A830" s="23"/>
      <c r="B830" s="23"/>
      <c r="C830" s="23"/>
      <c r="D830" s="23"/>
      <c r="E830" s="23"/>
      <c r="F830" s="23"/>
      <c r="G830" s="23"/>
      <c r="H830" s="23"/>
      <c r="I830" s="80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</row>
    <row r="831" ht="46.5" customHeight="1">
      <c r="A831" s="23"/>
      <c r="B831" s="23"/>
      <c r="C831" s="23"/>
      <c r="D831" s="23"/>
      <c r="E831" s="23"/>
      <c r="F831" s="23"/>
      <c r="G831" s="23"/>
      <c r="H831" s="23"/>
      <c r="I831" s="80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</row>
    <row r="832" ht="46.5" customHeight="1">
      <c r="A832" s="23"/>
      <c r="B832" s="23"/>
      <c r="C832" s="23"/>
      <c r="D832" s="23"/>
      <c r="E832" s="23"/>
      <c r="F832" s="23"/>
      <c r="G832" s="23"/>
      <c r="H832" s="23"/>
      <c r="I832" s="80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</row>
    <row r="833" ht="46.5" customHeight="1">
      <c r="A833" s="23"/>
      <c r="B833" s="23"/>
      <c r="C833" s="23"/>
      <c r="D833" s="23"/>
      <c r="E833" s="23"/>
      <c r="F833" s="23"/>
      <c r="G833" s="23"/>
      <c r="H833" s="23"/>
      <c r="I833" s="80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</row>
    <row r="834" ht="46.5" customHeight="1">
      <c r="A834" s="23"/>
      <c r="B834" s="23"/>
      <c r="C834" s="23"/>
      <c r="D834" s="23"/>
      <c r="E834" s="23"/>
      <c r="F834" s="23"/>
      <c r="G834" s="23"/>
      <c r="H834" s="23"/>
      <c r="I834" s="80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</row>
    <row r="835" ht="46.5" customHeight="1">
      <c r="A835" s="23"/>
      <c r="B835" s="23"/>
      <c r="C835" s="23"/>
      <c r="D835" s="23"/>
      <c r="E835" s="23"/>
      <c r="F835" s="23"/>
      <c r="G835" s="23"/>
      <c r="H835" s="23"/>
      <c r="I835" s="80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</row>
    <row r="836" ht="46.5" customHeight="1">
      <c r="A836" s="23"/>
      <c r="B836" s="23"/>
      <c r="C836" s="23"/>
      <c r="D836" s="23"/>
      <c r="E836" s="23"/>
      <c r="F836" s="23"/>
      <c r="G836" s="23"/>
      <c r="H836" s="23"/>
      <c r="I836" s="80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</row>
    <row r="837" ht="46.5" customHeight="1">
      <c r="A837" s="23"/>
      <c r="B837" s="23"/>
      <c r="C837" s="23"/>
      <c r="D837" s="23"/>
      <c r="E837" s="23"/>
      <c r="F837" s="23"/>
      <c r="G837" s="23"/>
      <c r="H837" s="23"/>
      <c r="I837" s="80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</row>
    <row r="838" ht="46.5" customHeight="1">
      <c r="A838" s="23"/>
      <c r="B838" s="23"/>
      <c r="C838" s="23"/>
      <c r="D838" s="23"/>
      <c r="E838" s="23"/>
      <c r="F838" s="23"/>
      <c r="G838" s="23"/>
      <c r="H838" s="23"/>
      <c r="I838" s="80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</row>
    <row r="839" ht="46.5" customHeight="1">
      <c r="A839" s="23"/>
      <c r="B839" s="23"/>
      <c r="C839" s="23"/>
      <c r="D839" s="23"/>
      <c r="E839" s="23"/>
      <c r="F839" s="23"/>
      <c r="G839" s="23"/>
      <c r="H839" s="23"/>
      <c r="I839" s="80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</row>
    <row r="840" ht="46.5" customHeight="1">
      <c r="A840" s="23"/>
      <c r="B840" s="23"/>
      <c r="C840" s="23"/>
      <c r="D840" s="23"/>
      <c r="E840" s="23"/>
      <c r="F840" s="23"/>
      <c r="G840" s="23"/>
      <c r="H840" s="23"/>
      <c r="I840" s="80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</row>
    <row r="841" ht="46.5" customHeight="1">
      <c r="A841" s="23"/>
      <c r="B841" s="23"/>
      <c r="C841" s="23"/>
      <c r="D841" s="23"/>
      <c r="E841" s="23"/>
      <c r="F841" s="23"/>
      <c r="G841" s="23"/>
      <c r="H841" s="23"/>
      <c r="I841" s="80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</row>
    <row r="842" ht="46.5" customHeight="1">
      <c r="A842" s="23"/>
      <c r="B842" s="23"/>
      <c r="C842" s="23"/>
      <c r="D842" s="23"/>
      <c r="E842" s="23"/>
      <c r="F842" s="23"/>
      <c r="G842" s="23"/>
      <c r="H842" s="23"/>
      <c r="I842" s="80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</row>
    <row r="843" ht="46.5" customHeight="1">
      <c r="A843" s="23"/>
      <c r="B843" s="23"/>
      <c r="C843" s="23"/>
      <c r="D843" s="23"/>
      <c r="E843" s="23"/>
      <c r="F843" s="23"/>
      <c r="G843" s="23"/>
      <c r="H843" s="23"/>
      <c r="I843" s="80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</row>
    <row r="844" ht="46.5" customHeight="1">
      <c r="A844" s="23"/>
      <c r="B844" s="23"/>
      <c r="C844" s="23"/>
      <c r="D844" s="23"/>
      <c r="E844" s="23"/>
      <c r="F844" s="23"/>
      <c r="G844" s="23"/>
      <c r="H844" s="23"/>
      <c r="I844" s="80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</row>
    <row r="845" ht="46.5" customHeight="1">
      <c r="A845" s="23"/>
      <c r="B845" s="23"/>
      <c r="C845" s="23"/>
      <c r="D845" s="23"/>
      <c r="E845" s="23"/>
      <c r="F845" s="23"/>
      <c r="G845" s="23"/>
      <c r="H845" s="23"/>
      <c r="I845" s="80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</row>
    <row r="846" ht="46.5" customHeight="1">
      <c r="A846" s="23"/>
      <c r="B846" s="23"/>
      <c r="C846" s="23"/>
      <c r="D846" s="23"/>
      <c r="E846" s="23"/>
      <c r="F846" s="23"/>
      <c r="G846" s="23"/>
      <c r="H846" s="23"/>
      <c r="I846" s="80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</row>
    <row r="847" ht="46.5" customHeight="1">
      <c r="A847" s="23"/>
      <c r="B847" s="23"/>
      <c r="C847" s="23"/>
      <c r="D847" s="23"/>
      <c r="E847" s="23"/>
      <c r="F847" s="23"/>
      <c r="G847" s="23"/>
      <c r="H847" s="23"/>
      <c r="I847" s="80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</row>
    <row r="848" ht="46.5" customHeight="1">
      <c r="A848" s="23"/>
      <c r="B848" s="23"/>
      <c r="C848" s="23"/>
      <c r="D848" s="23"/>
      <c r="E848" s="23"/>
      <c r="F848" s="23"/>
      <c r="G848" s="23"/>
      <c r="H848" s="23"/>
      <c r="I848" s="80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</row>
    <row r="849" ht="46.5" customHeight="1">
      <c r="A849" s="23"/>
      <c r="B849" s="23"/>
      <c r="C849" s="23"/>
      <c r="D849" s="23"/>
      <c r="E849" s="23"/>
      <c r="F849" s="23"/>
      <c r="G849" s="23"/>
      <c r="H849" s="23"/>
      <c r="I849" s="80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</row>
    <row r="850" ht="46.5" customHeight="1">
      <c r="A850" s="23"/>
      <c r="B850" s="23"/>
      <c r="C850" s="23"/>
      <c r="D850" s="23"/>
      <c r="E850" s="23"/>
      <c r="F850" s="23"/>
      <c r="G850" s="23"/>
      <c r="H850" s="23"/>
      <c r="I850" s="80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</row>
    <row r="851" ht="46.5" customHeight="1">
      <c r="A851" s="23"/>
      <c r="B851" s="23"/>
      <c r="C851" s="23"/>
      <c r="D851" s="23"/>
      <c r="E851" s="23"/>
      <c r="F851" s="23"/>
      <c r="G851" s="23"/>
      <c r="H851" s="23"/>
      <c r="I851" s="80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</row>
    <row r="852" ht="46.5" customHeight="1">
      <c r="A852" s="23"/>
      <c r="B852" s="23"/>
      <c r="C852" s="23"/>
      <c r="D852" s="23"/>
      <c r="E852" s="23"/>
      <c r="F852" s="23"/>
      <c r="G852" s="23"/>
      <c r="H852" s="23"/>
      <c r="I852" s="80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</row>
    <row r="853" ht="46.5" customHeight="1">
      <c r="A853" s="23"/>
      <c r="B853" s="23"/>
      <c r="C853" s="23"/>
      <c r="D853" s="23"/>
      <c r="E853" s="23"/>
      <c r="F853" s="23"/>
      <c r="G853" s="23"/>
      <c r="H853" s="23"/>
      <c r="I853" s="80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</row>
    <row r="854" ht="46.5" customHeight="1">
      <c r="A854" s="23"/>
      <c r="B854" s="23"/>
      <c r="C854" s="23"/>
      <c r="D854" s="23"/>
      <c r="E854" s="23"/>
      <c r="F854" s="23"/>
      <c r="G854" s="23"/>
      <c r="H854" s="23"/>
      <c r="I854" s="80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</row>
    <row r="855" ht="46.5" customHeight="1">
      <c r="A855" s="23"/>
      <c r="B855" s="23"/>
      <c r="C855" s="23"/>
      <c r="D855" s="23"/>
      <c r="E855" s="23"/>
      <c r="F855" s="23"/>
      <c r="G855" s="23"/>
      <c r="H855" s="23"/>
      <c r="I855" s="80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</row>
    <row r="856" ht="46.5" customHeight="1">
      <c r="A856" s="23"/>
      <c r="B856" s="23"/>
      <c r="C856" s="23"/>
      <c r="D856" s="23"/>
      <c r="E856" s="23"/>
      <c r="F856" s="23"/>
      <c r="G856" s="23"/>
      <c r="H856" s="23"/>
      <c r="I856" s="80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</row>
    <row r="857" ht="46.5" customHeight="1">
      <c r="A857" s="23"/>
      <c r="B857" s="23"/>
      <c r="C857" s="23"/>
      <c r="D857" s="23"/>
      <c r="E857" s="23"/>
      <c r="F857" s="23"/>
      <c r="G857" s="23"/>
      <c r="H857" s="23"/>
      <c r="I857" s="80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</row>
    <row r="858" ht="46.5" customHeight="1">
      <c r="A858" s="23"/>
      <c r="B858" s="23"/>
      <c r="C858" s="23"/>
      <c r="D858" s="23"/>
      <c r="E858" s="23"/>
      <c r="F858" s="23"/>
      <c r="G858" s="23"/>
      <c r="H858" s="23"/>
      <c r="I858" s="80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</row>
    <row r="859" ht="46.5" customHeight="1">
      <c r="A859" s="23"/>
      <c r="B859" s="23"/>
      <c r="C859" s="23"/>
      <c r="D859" s="23"/>
      <c r="E859" s="23"/>
      <c r="F859" s="23"/>
      <c r="G859" s="23"/>
      <c r="H859" s="23"/>
      <c r="I859" s="80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</row>
    <row r="860" ht="46.5" customHeight="1">
      <c r="A860" s="23"/>
      <c r="B860" s="23"/>
      <c r="C860" s="23"/>
      <c r="D860" s="23"/>
      <c r="E860" s="23"/>
      <c r="F860" s="23"/>
      <c r="G860" s="23"/>
      <c r="H860" s="23"/>
      <c r="I860" s="80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</row>
    <row r="861" ht="46.5" customHeight="1">
      <c r="A861" s="23"/>
      <c r="B861" s="23"/>
      <c r="C861" s="23"/>
      <c r="D861" s="23"/>
      <c r="E861" s="23"/>
      <c r="F861" s="23"/>
      <c r="G861" s="23"/>
      <c r="H861" s="23"/>
      <c r="I861" s="80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</row>
    <row r="862" ht="46.5" customHeight="1">
      <c r="A862" s="23"/>
      <c r="B862" s="23"/>
      <c r="C862" s="23"/>
      <c r="D862" s="23"/>
      <c r="E862" s="23"/>
      <c r="F862" s="23"/>
      <c r="G862" s="23"/>
      <c r="H862" s="23"/>
      <c r="I862" s="80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</row>
    <row r="863" ht="46.5" customHeight="1">
      <c r="A863" s="23"/>
      <c r="B863" s="23"/>
      <c r="C863" s="23"/>
      <c r="D863" s="23"/>
      <c r="E863" s="23"/>
      <c r="F863" s="23"/>
      <c r="G863" s="23"/>
      <c r="H863" s="23"/>
      <c r="I863" s="80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</row>
    <row r="864" ht="46.5" customHeight="1">
      <c r="A864" s="23"/>
      <c r="B864" s="23"/>
      <c r="C864" s="23"/>
      <c r="D864" s="23"/>
      <c r="E864" s="23"/>
      <c r="F864" s="23"/>
      <c r="G864" s="23"/>
      <c r="H864" s="23"/>
      <c r="I864" s="80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</row>
    <row r="865" ht="46.5" customHeight="1">
      <c r="A865" s="23"/>
      <c r="B865" s="23"/>
      <c r="C865" s="23"/>
      <c r="D865" s="23"/>
      <c r="E865" s="23"/>
      <c r="F865" s="23"/>
      <c r="G865" s="23"/>
      <c r="H865" s="23"/>
      <c r="I865" s="80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</row>
    <row r="866" ht="46.5" customHeight="1">
      <c r="A866" s="23"/>
      <c r="B866" s="23"/>
      <c r="C866" s="23"/>
      <c r="D866" s="23"/>
      <c r="E866" s="23"/>
      <c r="F866" s="23"/>
      <c r="G866" s="23"/>
      <c r="H866" s="23"/>
      <c r="I866" s="80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</row>
    <row r="867" ht="46.5" customHeight="1">
      <c r="A867" s="23"/>
      <c r="B867" s="23"/>
      <c r="C867" s="23"/>
      <c r="D867" s="23"/>
      <c r="E867" s="23"/>
      <c r="F867" s="23"/>
      <c r="G867" s="23"/>
      <c r="H867" s="23"/>
      <c r="I867" s="80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</row>
    <row r="868" ht="46.5" customHeight="1">
      <c r="A868" s="23"/>
      <c r="B868" s="23"/>
      <c r="C868" s="23"/>
      <c r="D868" s="23"/>
      <c r="E868" s="23"/>
      <c r="F868" s="23"/>
      <c r="G868" s="23"/>
      <c r="H868" s="23"/>
      <c r="I868" s="80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</row>
    <row r="869" ht="46.5" customHeight="1">
      <c r="A869" s="23"/>
      <c r="B869" s="23"/>
      <c r="C869" s="23"/>
      <c r="D869" s="23"/>
      <c r="E869" s="23"/>
      <c r="F869" s="23"/>
      <c r="G869" s="23"/>
      <c r="H869" s="23"/>
      <c r="I869" s="80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</row>
    <row r="870" ht="46.5" customHeight="1">
      <c r="A870" s="23"/>
      <c r="B870" s="23"/>
      <c r="C870" s="23"/>
      <c r="D870" s="23"/>
      <c r="E870" s="23"/>
      <c r="F870" s="23"/>
      <c r="G870" s="23"/>
      <c r="H870" s="23"/>
      <c r="I870" s="80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</row>
    <row r="871" ht="46.5" customHeight="1">
      <c r="A871" s="23"/>
      <c r="B871" s="23"/>
      <c r="C871" s="23"/>
      <c r="D871" s="23"/>
      <c r="E871" s="23"/>
      <c r="F871" s="23"/>
      <c r="G871" s="23"/>
      <c r="H871" s="23"/>
      <c r="I871" s="80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</row>
    <row r="872" ht="46.5" customHeight="1">
      <c r="A872" s="23"/>
      <c r="B872" s="23"/>
      <c r="C872" s="23"/>
      <c r="D872" s="23"/>
      <c r="E872" s="23"/>
      <c r="F872" s="23"/>
      <c r="G872" s="23"/>
      <c r="H872" s="23"/>
      <c r="I872" s="80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</row>
    <row r="873" ht="46.5" customHeight="1">
      <c r="A873" s="23"/>
      <c r="B873" s="23"/>
      <c r="C873" s="23"/>
      <c r="D873" s="23"/>
      <c r="E873" s="23"/>
      <c r="F873" s="23"/>
      <c r="G873" s="23"/>
      <c r="H873" s="23"/>
      <c r="I873" s="80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</row>
    <row r="874" ht="46.5" customHeight="1">
      <c r="A874" s="23"/>
      <c r="B874" s="23"/>
      <c r="C874" s="23"/>
      <c r="D874" s="23"/>
      <c r="E874" s="23"/>
      <c r="F874" s="23"/>
      <c r="G874" s="23"/>
      <c r="H874" s="23"/>
      <c r="I874" s="80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</row>
    <row r="875" ht="46.5" customHeight="1">
      <c r="A875" s="23"/>
      <c r="B875" s="23"/>
      <c r="C875" s="23"/>
      <c r="D875" s="23"/>
      <c r="E875" s="23"/>
      <c r="F875" s="23"/>
      <c r="G875" s="23"/>
      <c r="H875" s="23"/>
      <c r="I875" s="80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</row>
    <row r="876" ht="46.5" customHeight="1">
      <c r="A876" s="23"/>
      <c r="B876" s="23"/>
      <c r="C876" s="23"/>
      <c r="D876" s="23"/>
      <c r="E876" s="23"/>
      <c r="F876" s="23"/>
      <c r="G876" s="23"/>
      <c r="H876" s="23"/>
      <c r="I876" s="80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</row>
    <row r="877" ht="46.5" customHeight="1">
      <c r="A877" s="23"/>
      <c r="B877" s="23"/>
      <c r="C877" s="23"/>
      <c r="D877" s="23"/>
      <c r="E877" s="23"/>
      <c r="F877" s="23"/>
      <c r="G877" s="23"/>
      <c r="H877" s="23"/>
      <c r="I877" s="80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</row>
    <row r="878" ht="46.5" customHeight="1">
      <c r="A878" s="23"/>
      <c r="B878" s="23"/>
      <c r="C878" s="23"/>
      <c r="D878" s="23"/>
      <c r="E878" s="23"/>
      <c r="F878" s="23"/>
      <c r="G878" s="23"/>
      <c r="H878" s="23"/>
      <c r="I878" s="80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</row>
    <row r="879" ht="46.5" customHeight="1">
      <c r="A879" s="23"/>
      <c r="B879" s="23"/>
      <c r="C879" s="23"/>
      <c r="D879" s="23"/>
      <c r="E879" s="23"/>
      <c r="F879" s="23"/>
      <c r="G879" s="23"/>
      <c r="H879" s="23"/>
      <c r="I879" s="80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</row>
    <row r="880" ht="46.5" customHeight="1">
      <c r="A880" s="23"/>
      <c r="B880" s="23"/>
      <c r="C880" s="23"/>
      <c r="D880" s="23"/>
      <c r="E880" s="23"/>
      <c r="F880" s="23"/>
      <c r="G880" s="23"/>
      <c r="H880" s="23"/>
      <c r="I880" s="80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</row>
    <row r="881" ht="46.5" customHeight="1">
      <c r="A881" s="23"/>
      <c r="B881" s="23"/>
      <c r="C881" s="23"/>
      <c r="D881" s="23"/>
      <c r="E881" s="23"/>
      <c r="F881" s="23"/>
      <c r="G881" s="23"/>
      <c r="H881" s="23"/>
      <c r="I881" s="80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</row>
    <row r="882" ht="46.5" customHeight="1">
      <c r="A882" s="23"/>
      <c r="B882" s="23"/>
      <c r="C882" s="23"/>
      <c r="D882" s="23"/>
      <c r="E882" s="23"/>
      <c r="F882" s="23"/>
      <c r="G882" s="23"/>
      <c r="H882" s="23"/>
      <c r="I882" s="80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</row>
    <row r="883" ht="46.5" customHeight="1">
      <c r="A883" s="23"/>
      <c r="B883" s="23"/>
      <c r="C883" s="23"/>
      <c r="D883" s="23"/>
      <c r="E883" s="23"/>
      <c r="F883" s="23"/>
      <c r="G883" s="23"/>
      <c r="H883" s="23"/>
      <c r="I883" s="80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</row>
    <row r="884" ht="46.5" customHeight="1">
      <c r="A884" s="23"/>
      <c r="B884" s="23"/>
      <c r="C884" s="23"/>
      <c r="D884" s="23"/>
      <c r="E884" s="23"/>
      <c r="F884" s="23"/>
      <c r="G884" s="23"/>
      <c r="H884" s="23"/>
      <c r="I884" s="80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</row>
    <row r="885" ht="46.5" customHeight="1">
      <c r="A885" s="23"/>
      <c r="B885" s="23"/>
      <c r="C885" s="23"/>
      <c r="D885" s="23"/>
      <c r="E885" s="23"/>
      <c r="F885" s="23"/>
      <c r="G885" s="23"/>
      <c r="H885" s="23"/>
      <c r="I885" s="80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</row>
    <row r="886" ht="46.5" customHeight="1">
      <c r="A886" s="23"/>
      <c r="B886" s="23"/>
      <c r="C886" s="23"/>
      <c r="D886" s="23"/>
      <c r="E886" s="23"/>
      <c r="F886" s="23"/>
      <c r="G886" s="23"/>
      <c r="H886" s="23"/>
      <c r="I886" s="80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</row>
    <row r="887" ht="46.5" customHeight="1">
      <c r="A887" s="23"/>
      <c r="B887" s="23"/>
      <c r="C887" s="23"/>
      <c r="D887" s="23"/>
      <c r="E887" s="23"/>
      <c r="F887" s="23"/>
      <c r="G887" s="23"/>
      <c r="H887" s="23"/>
      <c r="I887" s="80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</row>
    <row r="888" ht="46.5" customHeight="1">
      <c r="A888" s="23"/>
      <c r="B888" s="23"/>
      <c r="C888" s="23"/>
      <c r="D888" s="23"/>
      <c r="E888" s="23"/>
      <c r="F888" s="23"/>
      <c r="G888" s="23"/>
      <c r="H888" s="23"/>
      <c r="I888" s="80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</row>
    <row r="889" ht="46.5" customHeight="1">
      <c r="A889" s="23"/>
      <c r="B889" s="23"/>
      <c r="C889" s="23"/>
      <c r="D889" s="23"/>
      <c r="E889" s="23"/>
      <c r="F889" s="23"/>
      <c r="G889" s="23"/>
      <c r="H889" s="23"/>
      <c r="I889" s="80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</row>
    <row r="890" ht="46.5" customHeight="1">
      <c r="A890" s="23"/>
      <c r="B890" s="23"/>
      <c r="C890" s="23"/>
      <c r="D890" s="23"/>
      <c r="E890" s="23"/>
      <c r="F890" s="23"/>
      <c r="G890" s="23"/>
      <c r="H890" s="23"/>
      <c r="I890" s="80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</row>
    <row r="891" ht="46.5" customHeight="1">
      <c r="A891" s="23"/>
      <c r="B891" s="23"/>
      <c r="C891" s="23"/>
      <c r="D891" s="23"/>
      <c r="E891" s="23"/>
      <c r="F891" s="23"/>
      <c r="G891" s="23"/>
      <c r="H891" s="23"/>
      <c r="I891" s="80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</row>
    <row r="892" ht="46.5" customHeight="1">
      <c r="A892" s="23"/>
      <c r="B892" s="23"/>
      <c r="C892" s="23"/>
      <c r="D892" s="23"/>
      <c r="E892" s="23"/>
      <c r="F892" s="23"/>
      <c r="G892" s="23"/>
      <c r="H892" s="23"/>
      <c r="I892" s="80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</row>
    <row r="893" ht="46.5" customHeight="1">
      <c r="A893" s="23"/>
      <c r="B893" s="23"/>
      <c r="C893" s="23"/>
      <c r="D893" s="23"/>
      <c r="E893" s="23"/>
      <c r="F893" s="23"/>
      <c r="G893" s="23"/>
      <c r="H893" s="23"/>
      <c r="I893" s="80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</row>
    <row r="894" ht="46.5" customHeight="1">
      <c r="A894" s="23"/>
      <c r="B894" s="23"/>
      <c r="C894" s="23"/>
      <c r="D894" s="23"/>
      <c r="E894" s="23"/>
      <c r="F894" s="23"/>
      <c r="G894" s="23"/>
      <c r="H894" s="23"/>
      <c r="I894" s="80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</row>
    <row r="895" ht="46.5" customHeight="1">
      <c r="A895" s="23"/>
      <c r="B895" s="23"/>
      <c r="C895" s="23"/>
      <c r="D895" s="23"/>
      <c r="E895" s="23"/>
      <c r="F895" s="23"/>
      <c r="G895" s="23"/>
      <c r="H895" s="23"/>
      <c r="I895" s="80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</row>
    <row r="896" ht="46.5" customHeight="1">
      <c r="A896" s="23"/>
      <c r="B896" s="23"/>
      <c r="C896" s="23"/>
      <c r="D896" s="23"/>
      <c r="E896" s="23"/>
      <c r="F896" s="23"/>
      <c r="G896" s="23"/>
      <c r="H896" s="23"/>
      <c r="I896" s="80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</row>
    <row r="897" ht="46.5" customHeight="1">
      <c r="A897" s="23"/>
      <c r="B897" s="23"/>
      <c r="C897" s="23"/>
      <c r="D897" s="23"/>
      <c r="E897" s="23"/>
      <c r="F897" s="23"/>
      <c r="G897" s="23"/>
      <c r="H897" s="23"/>
      <c r="I897" s="80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</row>
    <row r="898" ht="46.5" customHeight="1">
      <c r="A898" s="23"/>
      <c r="B898" s="23"/>
      <c r="C898" s="23"/>
      <c r="D898" s="23"/>
      <c r="E898" s="23"/>
      <c r="F898" s="23"/>
      <c r="G898" s="23"/>
      <c r="H898" s="23"/>
      <c r="I898" s="80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</row>
    <row r="899" ht="46.5" customHeight="1">
      <c r="A899" s="23"/>
      <c r="B899" s="23"/>
      <c r="C899" s="23"/>
      <c r="D899" s="23"/>
      <c r="E899" s="23"/>
      <c r="F899" s="23"/>
      <c r="G899" s="23"/>
      <c r="H899" s="23"/>
      <c r="I899" s="80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</row>
    <row r="900" ht="46.5" customHeight="1">
      <c r="A900" s="23"/>
      <c r="B900" s="23"/>
      <c r="C900" s="23"/>
      <c r="D900" s="23"/>
      <c r="E900" s="23"/>
      <c r="F900" s="23"/>
      <c r="G900" s="23"/>
      <c r="H900" s="23"/>
      <c r="I900" s="80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</row>
    <row r="901" ht="46.5" customHeight="1">
      <c r="A901" s="23"/>
      <c r="B901" s="23"/>
      <c r="C901" s="23"/>
      <c r="D901" s="23"/>
      <c r="E901" s="23"/>
      <c r="F901" s="23"/>
      <c r="G901" s="23"/>
      <c r="H901" s="23"/>
      <c r="I901" s="80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</row>
    <row r="902" ht="46.5" customHeight="1">
      <c r="A902" s="23"/>
      <c r="B902" s="23"/>
      <c r="C902" s="23"/>
      <c r="D902" s="23"/>
      <c r="E902" s="23"/>
      <c r="F902" s="23"/>
      <c r="G902" s="23"/>
      <c r="H902" s="23"/>
      <c r="I902" s="80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</row>
    <row r="903" ht="46.5" customHeight="1">
      <c r="A903" s="23"/>
      <c r="B903" s="23"/>
      <c r="C903" s="23"/>
      <c r="D903" s="23"/>
      <c r="E903" s="23"/>
      <c r="F903" s="23"/>
      <c r="G903" s="23"/>
      <c r="H903" s="23"/>
      <c r="I903" s="80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</row>
    <row r="904" ht="46.5" customHeight="1">
      <c r="A904" s="23"/>
      <c r="B904" s="23"/>
      <c r="C904" s="23"/>
      <c r="D904" s="23"/>
      <c r="E904" s="23"/>
      <c r="F904" s="23"/>
      <c r="G904" s="23"/>
      <c r="H904" s="23"/>
      <c r="I904" s="80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</row>
    <row r="905" ht="46.5" customHeight="1">
      <c r="A905" s="23"/>
      <c r="B905" s="23"/>
      <c r="C905" s="23"/>
      <c r="D905" s="23"/>
      <c r="E905" s="23"/>
      <c r="F905" s="23"/>
      <c r="G905" s="23"/>
      <c r="H905" s="23"/>
      <c r="I905" s="80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</row>
    <row r="906" ht="46.5" customHeight="1">
      <c r="A906" s="23"/>
      <c r="B906" s="23"/>
      <c r="C906" s="23"/>
      <c r="D906" s="23"/>
      <c r="E906" s="23"/>
      <c r="F906" s="23"/>
      <c r="G906" s="23"/>
      <c r="H906" s="23"/>
      <c r="I906" s="80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</row>
    <row r="907" ht="46.5" customHeight="1">
      <c r="A907" s="23"/>
      <c r="B907" s="23"/>
      <c r="C907" s="23"/>
      <c r="D907" s="23"/>
      <c r="E907" s="23"/>
      <c r="F907" s="23"/>
      <c r="G907" s="23"/>
      <c r="H907" s="23"/>
      <c r="I907" s="80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</row>
    <row r="908" ht="46.5" customHeight="1">
      <c r="A908" s="23"/>
      <c r="B908" s="23"/>
      <c r="C908" s="23"/>
      <c r="D908" s="23"/>
      <c r="E908" s="23"/>
      <c r="F908" s="23"/>
      <c r="G908" s="23"/>
      <c r="H908" s="23"/>
      <c r="I908" s="80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</row>
    <row r="909" ht="46.5" customHeight="1">
      <c r="A909" s="23"/>
      <c r="B909" s="23"/>
      <c r="C909" s="23"/>
      <c r="D909" s="23"/>
      <c r="E909" s="23"/>
      <c r="F909" s="23"/>
      <c r="G909" s="23"/>
      <c r="H909" s="23"/>
      <c r="I909" s="80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</row>
    <row r="910" ht="46.5" customHeight="1">
      <c r="A910" s="23"/>
      <c r="B910" s="23"/>
      <c r="C910" s="23"/>
      <c r="D910" s="23"/>
      <c r="E910" s="23"/>
      <c r="F910" s="23"/>
      <c r="G910" s="23"/>
      <c r="H910" s="23"/>
      <c r="I910" s="80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</row>
    <row r="911" ht="46.5" customHeight="1">
      <c r="A911" s="23"/>
      <c r="B911" s="23"/>
      <c r="C911" s="23"/>
      <c r="D911" s="23"/>
      <c r="E911" s="23"/>
      <c r="F911" s="23"/>
      <c r="G911" s="23"/>
      <c r="H911" s="23"/>
      <c r="I911" s="80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</row>
    <row r="912" ht="46.5" customHeight="1">
      <c r="A912" s="23"/>
      <c r="B912" s="23"/>
      <c r="C912" s="23"/>
      <c r="D912" s="23"/>
      <c r="E912" s="23"/>
      <c r="F912" s="23"/>
      <c r="G912" s="23"/>
      <c r="H912" s="23"/>
      <c r="I912" s="80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</row>
    <row r="913" ht="46.5" customHeight="1">
      <c r="A913" s="23"/>
      <c r="B913" s="23"/>
      <c r="C913" s="23"/>
      <c r="D913" s="23"/>
      <c r="E913" s="23"/>
      <c r="F913" s="23"/>
      <c r="G913" s="23"/>
      <c r="H913" s="23"/>
      <c r="I913" s="80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</row>
    <row r="914" ht="46.5" customHeight="1">
      <c r="A914" s="23"/>
      <c r="B914" s="23"/>
      <c r="C914" s="23"/>
      <c r="D914" s="23"/>
      <c r="E914" s="23"/>
      <c r="F914" s="23"/>
      <c r="G914" s="23"/>
      <c r="H914" s="23"/>
      <c r="I914" s="80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</row>
    <row r="915" ht="46.5" customHeight="1">
      <c r="A915" s="23"/>
      <c r="B915" s="23"/>
      <c r="C915" s="23"/>
      <c r="D915" s="23"/>
      <c r="E915" s="23"/>
      <c r="F915" s="23"/>
      <c r="G915" s="23"/>
      <c r="H915" s="23"/>
      <c r="I915" s="80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</row>
    <row r="916" ht="46.5" customHeight="1">
      <c r="A916" s="23"/>
      <c r="B916" s="23"/>
      <c r="C916" s="23"/>
      <c r="D916" s="23"/>
      <c r="E916" s="23"/>
      <c r="F916" s="23"/>
      <c r="G916" s="23"/>
      <c r="H916" s="23"/>
      <c r="I916" s="80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</row>
    <row r="917" ht="46.5" customHeight="1">
      <c r="A917" s="23"/>
      <c r="B917" s="23"/>
      <c r="C917" s="23"/>
      <c r="D917" s="23"/>
      <c r="E917" s="23"/>
      <c r="F917" s="23"/>
      <c r="G917" s="23"/>
      <c r="H917" s="23"/>
      <c r="I917" s="80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</row>
    <row r="918" ht="46.5" customHeight="1">
      <c r="A918" s="23"/>
      <c r="B918" s="23"/>
      <c r="C918" s="23"/>
      <c r="D918" s="23"/>
      <c r="E918" s="23"/>
      <c r="F918" s="23"/>
      <c r="G918" s="23"/>
      <c r="H918" s="23"/>
      <c r="I918" s="80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</row>
    <row r="919" ht="46.5" customHeight="1">
      <c r="A919" s="23"/>
      <c r="B919" s="23"/>
      <c r="C919" s="23"/>
      <c r="D919" s="23"/>
      <c r="E919" s="23"/>
      <c r="F919" s="23"/>
      <c r="G919" s="23"/>
      <c r="H919" s="23"/>
      <c r="I919" s="80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</row>
    <row r="920" ht="46.5" customHeight="1">
      <c r="A920" s="23"/>
      <c r="B920" s="23"/>
      <c r="C920" s="23"/>
      <c r="D920" s="23"/>
      <c r="E920" s="23"/>
      <c r="F920" s="23"/>
      <c r="G920" s="23"/>
      <c r="H920" s="23"/>
      <c r="I920" s="80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</row>
    <row r="921" ht="46.5" customHeight="1">
      <c r="A921" s="23"/>
      <c r="B921" s="23"/>
      <c r="C921" s="23"/>
      <c r="D921" s="23"/>
      <c r="E921" s="23"/>
      <c r="F921" s="23"/>
      <c r="G921" s="23"/>
      <c r="H921" s="23"/>
      <c r="I921" s="80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</row>
    <row r="922" ht="46.5" customHeight="1">
      <c r="A922" s="23"/>
      <c r="B922" s="23"/>
      <c r="C922" s="23"/>
      <c r="D922" s="23"/>
      <c r="E922" s="23"/>
      <c r="F922" s="23"/>
      <c r="G922" s="23"/>
      <c r="H922" s="23"/>
      <c r="I922" s="80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</row>
    <row r="923" ht="46.5" customHeight="1">
      <c r="A923" s="23"/>
      <c r="B923" s="23"/>
      <c r="C923" s="23"/>
      <c r="D923" s="23"/>
      <c r="E923" s="23"/>
      <c r="F923" s="23"/>
      <c r="G923" s="23"/>
      <c r="H923" s="23"/>
      <c r="I923" s="80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</row>
    <row r="924" ht="46.5" customHeight="1">
      <c r="A924" s="23"/>
      <c r="B924" s="23"/>
      <c r="C924" s="23"/>
      <c r="D924" s="23"/>
      <c r="E924" s="23"/>
      <c r="F924" s="23"/>
      <c r="G924" s="23"/>
      <c r="H924" s="23"/>
      <c r="I924" s="80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</row>
    <row r="925" ht="46.5" customHeight="1">
      <c r="A925" s="23"/>
      <c r="B925" s="23"/>
      <c r="C925" s="23"/>
      <c r="D925" s="23"/>
      <c r="E925" s="23"/>
      <c r="F925" s="23"/>
      <c r="G925" s="23"/>
      <c r="H925" s="23"/>
      <c r="I925" s="80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</row>
    <row r="926" ht="46.5" customHeight="1">
      <c r="A926" s="23"/>
      <c r="B926" s="23"/>
      <c r="C926" s="23"/>
      <c r="D926" s="23"/>
      <c r="E926" s="23"/>
      <c r="F926" s="23"/>
      <c r="G926" s="23"/>
      <c r="H926" s="23"/>
      <c r="I926" s="80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</row>
    <row r="927" ht="46.5" customHeight="1">
      <c r="A927" s="23"/>
      <c r="B927" s="23"/>
      <c r="C927" s="23"/>
      <c r="D927" s="23"/>
      <c r="E927" s="23"/>
      <c r="F927" s="23"/>
      <c r="G927" s="23"/>
      <c r="H927" s="23"/>
      <c r="I927" s="80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</row>
    <row r="928" ht="46.5" customHeight="1">
      <c r="A928" s="23"/>
      <c r="B928" s="23"/>
      <c r="C928" s="23"/>
      <c r="D928" s="23"/>
      <c r="E928" s="23"/>
      <c r="F928" s="23"/>
      <c r="G928" s="23"/>
      <c r="H928" s="23"/>
      <c r="I928" s="80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</row>
    <row r="929" ht="46.5" customHeight="1">
      <c r="A929" s="23"/>
      <c r="B929" s="23"/>
      <c r="C929" s="23"/>
      <c r="D929" s="23"/>
      <c r="E929" s="23"/>
      <c r="F929" s="23"/>
      <c r="G929" s="23"/>
      <c r="H929" s="23"/>
      <c r="I929" s="80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</row>
    <row r="930" ht="46.5" customHeight="1">
      <c r="A930" s="23"/>
      <c r="B930" s="23"/>
      <c r="C930" s="23"/>
      <c r="D930" s="23"/>
      <c r="E930" s="23"/>
      <c r="F930" s="23"/>
      <c r="G930" s="23"/>
      <c r="H930" s="23"/>
      <c r="I930" s="80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</row>
    <row r="931" ht="46.5" customHeight="1">
      <c r="A931" s="23"/>
      <c r="B931" s="23"/>
      <c r="C931" s="23"/>
      <c r="D931" s="23"/>
      <c r="E931" s="23"/>
      <c r="F931" s="23"/>
      <c r="G931" s="23"/>
      <c r="H931" s="23"/>
      <c r="I931" s="80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</row>
    <row r="932" ht="46.5" customHeight="1">
      <c r="A932" s="23"/>
      <c r="B932" s="23"/>
      <c r="C932" s="23"/>
      <c r="D932" s="23"/>
      <c r="E932" s="23"/>
      <c r="F932" s="23"/>
      <c r="G932" s="23"/>
      <c r="H932" s="23"/>
      <c r="I932" s="80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</row>
    <row r="933" ht="46.5" customHeight="1">
      <c r="A933" s="23"/>
      <c r="B933" s="23"/>
      <c r="C933" s="23"/>
      <c r="D933" s="23"/>
      <c r="E933" s="23"/>
      <c r="F933" s="23"/>
      <c r="G933" s="23"/>
      <c r="H933" s="23"/>
      <c r="I933" s="80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</row>
    <row r="934" ht="46.5" customHeight="1">
      <c r="A934" s="23"/>
      <c r="B934" s="23"/>
      <c r="C934" s="23"/>
      <c r="D934" s="23"/>
      <c r="E934" s="23"/>
      <c r="F934" s="23"/>
      <c r="G934" s="23"/>
      <c r="H934" s="23"/>
      <c r="I934" s="80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</row>
    <row r="935" ht="46.5" customHeight="1">
      <c r="A935" s="23"/>
      <c r="B935" s="23"/>
      <c r="C935" s="23"/>
      <c r="D935" s="23"/>
      <c r="E935" s="23"/>
      <c r="F935" s="23"/>
      <c r="G935" s="23"/>
      <c r="H935" s="23"/>
      <c r="I935" s="80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</row>
    <row r="936" ht="46.5" customHeight="1">
      <c r="A936" s="23"/>
      <c r="B936" s="23"/>
      <c r="C936" s="23"/>
      <c r="D936" s="23"/>
      <c r="E936" s="23"/>
      <c r="F936" s="23"/>
      <c r="G936" s="23"/>
      <c r="H936" s="23"/>
      <c r="I936" s="80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</row>
    <row r="937" ht="46.5" customHeight="1">
      <c r="A937" s="23"/>
      <c r="B937" s="23"/>
      <c r="C937" s="23"/>
      <c r="D937" s="23"/>
      <c r="E937" s="23"/>
      <c r="F937" s="23"/>
      <c r="G937" s="23"/>
      <c r="H937" s="23"/>
      <c r="I937" s="80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</row>
    <row r="938" ht="46.5" customHeight="1">
      <c r="A938" s="23"/>
      <c r="B938" s="23"/>
      <c r="C938" s="23"/>
      <c r="D938" s="23"/>
      <c r="E938" s="23"/>
      <c r="F938" s="23"/>
      <c r="G938" s="23"/>
      <c r="H938" s="23"/>
      <c r="I938" s="80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</row>
    <row r="939" ht="46.5" customHeight="1">
      <c r="A939" s="23"/>
      <c r="B939" s="23"/>
      <c r="C939" s="23"/>
      <c r="D939" s="23"/>
      <c r="E939" s="23"/>
      <c r="F939" s="23"/>
      <c r="G939" s="23"/>
      <c r="H939" s="23"/>
      <c r="I939" s="80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</row>
    <row r="940" ht="46.5" customHeight="1">
      <c r="A940" s="23"/>
      <c r="B940" s="23"/>
      <c r="C940" s="23"/>
      <c r="D940" s="23"/>
      <c r="E940" s="23"/>
      <c r="F940" s="23"/>
      <c r="G940" s="23"/>
      <c r="H940" s="23"/>
      <c r="I940" s="80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</row>
    <row r="941" ht="46.5" customHeight="1">
      <c r="A941" s="23"/>
      <c r="B941" s="23"/>
      <c r="C941" s="23"/>
      <c r="D941" s="23"/>
      <c r="E941" s="23"/>
      <c r="F941" s="23"/>
      <c r="G941" s="23"/>
      <c r="H941" s="23"/>
      <c r="I941" s="80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</row>
    <row r="942" ht="46.5" customHeight="1">
      <c r="A942" s="23"/>
      <c r="B942" s="23"/>
      <c r="C942" s="23"/>
      <c r="D942" s="23"/>
      <c r="E942" s="23"/>
      <c r="F942" s="23"/>
      <c r="G942" s="23"/>
      <c r="H942" s="23"/>
      <c r="I942" s="80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</row>
    <row r="943" ht="46.5" customHeight="1">
      <c r="A943" s="23"/>
      <c r="B943" s="23"/>
      <c r="C943" s="23"/>
      <c r="D943" s="23"/>
      <c r="E943" s="23"/>
      <c r="F943" s="23"/>
      <c r="G943" s="23"/>
      <c r="H943" s="23"/>
      <c r="I943" s="80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</row>
    <row r="944" ht="46.5" customHeight="1">
      <c r="A944" s="23"/>
      <c r="B944" s="23"/>
      <c r="C944" s="23"/>
      <c r="D944" s="23"/>
      <c r="E944" s="23"/>
      <c r="F944" s="23"/>
      <c r="G944" s="23"/>
      <c r="H944" s="23"/>
      <c r="I944" s="80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</row>
    <row r="945" ht="46.5" customHeight="1">
      <c r="A945" s="23"/>
      <c r="B945" s="23"/>
      <c r="C945" s="23"/>
      <c r="D945" s="23"/>
      <c r="E945" s="23"/>
      <c r="F945" s="23"/>
      <c r="G945" s="23"/>
      <c r="H945" s="23"/>
      <c r="I945" s="80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</row>
    <row r="946" ht="46.5" customHeight="1">
      <c r="A946" s="23"/>
      <c r="B946" s="23"/>
      <c r="C946" s="23"/>
      <c r="D946" s="23"/>
      <c r="E946" s="23"/>
      <c r="F946" s="23"/>
      <c r="G946" s="23"/>
      <c r="H946" s="23"/>
      <c r="I946" s="80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</row>
    <row r="947" ht="46.5" customHeight="1">
      <c r="A947" s="23"/>
      <c r="B947" s="23"/>
      <c r="C947" s="23"/>
      <c r="D947" s="23"/>
      <c r="E947" s="23"/>
      <c r="F947" s="23"/>
      <c r="G947" s="23"/>
      <c r="H947" s="23"/>
      <c r="I947" s="80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</row>
    <row r="948" ht="46.5" customHeight="1">
      <c r="A948" s="23"/>
      <c r="B948" s="23"/>
      <c r="C948" s="23"/>
      <c r="D948" s="23"/>
      <c r="E948" s="23"/>
      <c r="F948" s="23"/>
      <c r="G948" s="23"/>
      <c r="H948" s="23"/>
      <c r="I948" s="80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</row>
    <row r="949" ht="46.5" customHeight="1">
      <c r="A949" s="23"/>
      <c r="B949" s="23"/>
      <c r="C949" s="23"/>
      <c r="D949" s="23"/>
      <c r="E949" s="23"/>
      <c r="F949" s="23"/>
      <c r="G949" s="23"/>
      <c r="H949" s="23"/>
      <c r="I949" s="80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</row>
    <row r="950" ht="46.5" customHeight="1">
      <c r="A950" s="23"/>
      <c r="B950" s="23"/>
      <c r="C950" s="23"/>
      <c r="D950" s="23"/>
      <c r="E950" s="23"/>
      <c r="F950" s="23"/>
      <c r="G950" s="23"/>
      <c r="H950" s="23"/>
      <c r="I950" s="80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</row>
    <row r="951" ht="46.5" customHeight="1">
      <c r="A951" s="23"/>
      <c r="B951" s="23"/>
      <c r="C951" s="23"/>
      <c r="D951" s="23"/>
      <c r="E951" s="23"/>
      <c r="F951" s="23"/>
      <c r="G951" s="23"/>
      <c r="H951" s="23"/>
      <c r="I951" s="80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</row>
    <row r="952" ht="46.5" customHeight="1">
      <c r="A952" s="23"/>
      <c r="B952" s="23"/>
      <c r="C952" s="23"/>
      <c r="D952" s="23"/>
      <c r="E952" s="23"/>
      <c r="F952" s="23"/>
      <c r="G952" s="23"/>
      <c r="H952" s="23"/>
      <c r="I952" s="80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</row>
    <row r="953" ht="46.5" customHeight="1">
      <c r="A953" s="23"/>
      <c r="B953" s="23"/>
      <c r="C953" s="23"/>
      <c r="D953" s="23"/>
      <c r="E953" s="23"/>
      <c r="F953" s="23"/>
      <c r="G953" s="23"/>
      <c r="H953" s="23"/>
      <c r="I953" s="80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</row>
    <row r="954" ht="46.5" customHeight="1">
      <c r="A954" s="23"/>
      <c r="B954" s="23"/>
      <c r="C954" s="23"/>
      <c r="D954" s="23"/>
      <c r="E954" s="23"/>
      <c r="F954" s="23"/>
      <c r="G954" s="23"/>
      <c r="H954" s="23"/>
      <c r="I954" s="80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</row>
    <row r="955" ht="46.5" customHeight="1">
      <c r="A955" s="23"/>
      <c r="B955" s="23"/>
      <c r="C955" s="23"/>
      <c r="D955" s="23"/>
      <c r="E955" s="23"/>
      <c r="F955" s="23"/>
      <c r="G955" s="23"/>
      <c r="H955" s="23"/>
      <c r="I955" s="80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</row>
    <row r="956" ht="46.5" customHeight="1">
      <c r="A956" s="23"/>
      <c r="B956" s="23"/>
      <c r="C956" s="23"/>
      <c r="D956" s="23"/>
      <c r="E956" s="23"/>
      <c r="F956" s="23"/>
      <c r="G956" s="23"/>
      <c r="H956" s="23"/>
      <c r="I956" s="80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</row>
    <row r="957" ht="46.5" customHeight="1">
      <c r="A957" s="23"/>
      <c r="B957" s="23"/>
      <c r="C957" s="23"/>
      <c r="D957" s="23"/>
      <c r="E957" s="23"/>
      <c r="F957" s="23"/>
      <c r="G957" s="23"/>
      <c r="H957" s="23"/>
      <c r="I957" s="80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</row>
    <row r="958" ht="46.5" customHeight="1">
      <c r="A958" s="23"/>
      <c r="B958" s="23"/>
      <c r="C958" s="23"/>
      <c r="D958" s="23"/>
      <c r="E958" s="23"/>
      <c r="F958" s="23"/>
      <c r="G958" s="23"/>
      <c r="H958" s="23"/>
      <c r="I958" s="80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</row>
    <row r="959" ht="46.5" customHeight="1">
      <c r="A959" s="23"/>
      <c r="B959" s="23"/>
      <c r="C959" s="23"/>
      <c r="D959" s="23"/>
      <c r="E959" s="23"/>
      <c r="F959" s="23"/>
      <c r="G959" s="23"/>
      <c r="H959" s="23"/>
      <c r="I959" s="80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</row>
    <row r="960" ht="46.5" customHeight="1">
      <c r="A960" s="23"/>
      <c r="B960" s="23"/>
      <c r="C960" s="23"/>
      <c r="D960" s="23"/>
      <c r="E960" s="23"/>
      <c r="F960" s="23"/>
      <c r="G960" s="23"/>
      <c r="H960" s="23"/>
      <c r="I960" s="80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</row>
    <row r="961" ht="46.5" customHeight="1">
      <c r="A961" s="23"/>
      <c r="B961" s="23"/>
      <c r="C961" s="23"/>
      <c r="D961" s="23"/>
      <c r="E961" s="23"/>
      <c r="F961" s="23"/>
      <c r="G961" s="23"/>
      <c r="H961" s="23"/>
      <c r="I961" s="80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</row>
    <row r="962" ht="46.5" customHeight="1">
      <c r="A962" s="23"/>
      <c r="B962" s="23"/>
      <c r="C962" s="23"/>
      <c r="D962" s="23"/>
      <c r="E962" s="23"/>
      <c r="F962" s="23"/>
      <c r="G962" s="23"/>
      <c r="H962" s="23"/>
      <c r="I962" s="80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</row>
    <row r="963" ht="46.5" customHeight="1">
      <c r="A963" s="23"/>
      <c r="B963" s="23"/>
      <c r="C963" s="23"/>
      <c r="D963" s="23"/>
      <c r="E963" s="23"/>
      <c r="F963" s="23"/>
      <c r="G963" s="23"/>
      <c r="H963" s="23"/>
      <c r="I963" s="80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</row>
    <row r="964" ht="46.5" customHeight="1">
      <c r="A964" s="23"/>
      <c r="B964" s="23"/>
      <c r="C964" s="23"/>
      <c r="D964" s="23"/>
      <c r="E964" s="23"/>
      <c r="F964" s="23"/>
      <c r="G964" s="23"/>
      <c r="H964" s="23"/>
      <c r="I964" s="80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</row>
    <row r="965" ht="46.5" customHeight="1">
      <c r="A965" s="23"/>
      <c r="B965" s="23"/>
      <c r="C965" s="23"/>
      <c r="D965" s="23"/>
      <c r="E965" s="23"/>
      <c r="F965" s="23"/>
      <c r="G965" s="23"/>
      <c r="H965" s="23"/>
      <c r="I965" s="80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</row>
    <row r="966" ht="46.5" customHeight="1">
      <c r="A966" s="23"/>
      <c r="B966" s="23"/>
      <c r="C966" s="23"/>
      <c r="D966" s="23"/>
      <c r="E966" s="23"/>
      <c r="F966" s="23"/>
      <c r="G966" s="23"/>
      <c r="H966" s="23"/>
      <c r="I966" s="80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</row>
    <row r="967" ht="46.5" customHeight="1">
      <c r="A967" s="23"/>
      <c r="B967" s="23"/>
      <c r="C967" s="23"/>
      <c r="D967" s="23"/>
      <c r="E967" s="23"/>
      <c r="F967" s="23"/>
      <c r="G967" s="23"/>
      <c r="H967" s="23"/>
      <c r="I967" s="80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</row>
    <row r="968" ht="46.5" customHeight="1">
      <c r="A968" s="23"/>
      <c r="B968" s="23"/>
      <c r="C968" s="23"/>
      <c r="D968" s="23"/>
      <c r="E968" s="23"/>
      <c r="F968" s="23"/>
      <c r="G968" s="23"/>
      <c r="H968" s="23"/>
      <c r="I968" s="80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</row>
    <row r="969" ht="46.5" customHeight="1">
      <c r="A969" s="23"/>
      <c r="B969" s="23"/>
      <c r="C969" s="23"/>
      <c r="D969" s="23"/>
      <c r="E969" s="23"/>
      <c r="F969" s="23"/>
      <c r="G969" s="23"/>
      <c r="H969" s="23"/>
      <c r="I969" s="80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</row>
    <row r="970" ht="46.5" customHeight="1">
      <c r="A970" s="23"/>
      <c r="B970" s="23"/>
      <c r="C970" s="23"/>
      <c r="D970" s="23"/>
      <c r="E970" s="23"/>
      <c r="F970" s="23"/>
      <c r="G970" s="23"/>
      <c r="H970" s="23"/>
      <c r="I970" s="80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</row>
    <row r="971" ht="46.5" customHeight="1">
      <c r="A971" s="23"/>
      <c r="B971" s="23"/>
      <c r="C971" s="23"/>
      <c r="D971" s="23"/>
      <c r="E971" s="23"/>
      <c r="F971" s="23"/>
      <c r="G971" s="23"/>
      <c r="H971" s="23"/>
      <c r="I971" s="80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</row>
    <row r="972" ht="46.5" customHeight="1">
      <c r="A972" s="23"/>
      <c r="B972" s="23"/>
      <c r="C972" s="23"/>
      <c r="D972" s="23"/>
      <c r="E972" s="23"/>
      <c r="F972" s="23"/>
      <c r="G972" s="23"/>
      <c r="H972" s="23"/>
      <c r="I972" s="80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</row>
    <row r="973" ht="46.5" customHeight="1">
      <c r="A973" s="23"/>
      <c r="B973" s="23"/>
      <c r="C973" s="23"/>
      <c r="D973" s="23"/>
      <c r="E973" s="23"/>
      <c r="F973" s="23"/>
      <c r="G973" s="23"/>
      <c r="H973" s="23"/>
      <c r="I973" s="80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</row>
    <row r="974" ht="46.5" customHeight="1">
      <c r="A974" s="23"/>
      <c r="B974" s="23"/>
      <c r="C974" s="23"/>
      <c r="D974" s="23"/>
      <c r="E974" s="23"/>
      <c r="F974" s="23"/>
      <c r="G974" s="23"/>
      <c r="H974" s="23"/>
      <c r="I974" s="80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</row>
    <row r="975" ht="46.5" customHeight="1">
      <c r="A975" s="23"/>
      <c r="B975" s="23"/>
      <c r="C975" s="23"/>
      <c r="D975" s="23"/>
      <c r="E975" s="23"/>
      <c r="F975" s="23"/>
      <c r="G975" s="23"/>
      <c r="H975" s="23"/>
      <c r="I975" s="80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</row>
    <row r="976" ht="46.5" customHeight="1">
      <c r="A976" s="23"/>
      <c r="B976" s="23"/>
      <c r="C976" s="23"/>
      <c r="D976" s="23"/>
      <c r="E976" s="23"/>
      <c r="F976" s="23"/>
      <c r="G976" s="23"/>
      <c r="H976" s="23"/>
      <c r="I976" s="80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</row>
    <row r="977" ht="46.5" customHeight="1">
      <c r="A977" s="23"/>
      <c r="B977" s="23"/>
      <c r="C977" s="23"/>
      <c r="D977" s="23"/>
      <c r="E977" s="23"/>
      <c r="F977" s="23"/>
      <c r="G977" s="23"/>
      <c r="H977" s="23"/>
      <c r="I977" s="80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</row>
    <row r="978" ht="46.5" customHeight="1">
      <c r="A978" s="23"/>
      <c r="B978" s="23"/>
      <c r="C978" s="23"/>
      <c r="D978" s="23"/>
      <c r="E978" s="23"/>
      <c r="F978" s="23"/>
      <c r="G978" s="23"/>
      <c r="H978" s="23"/>
      <c r="I978" s="80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</row>
    <row r="979" ht="46.5" customHeight="1">
      <c r="A979" s="23"/>
      <c r="B979" s="23"/>
      <c r="C979" s="23"/>
      <c r="D979" s="23"/>
      <c r="E979" s="23"/>
      <c r="F979" s="23"/>
      <c r="G979" s="23"/>
      <c r="H979" s="23"/>
      <c r="I979" s="80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</row>
    <row r="980" ht="46.5" customHeight="1">
      <c r="A980" s="23"/>
      <c r="B980" s="23"/>
      <c r="C980" s="23"/>
      <c r="D980" s="23"/>
      <c r="E980" s="23"/>
      <c r="F980" s="23"/>
      <c r="G980" s="23"/>
      <c r="H980" s="23"/>
      <c r="I980" s="80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</row>
    <row r="981" ht="46.5" customHeight="1">
      <c r="A981" s="23"/>
      <c r="B981" s="23"/>
      <c r="C981" s="23"/>
      <c r="D981" s="23"/>
      <c r="E981" s="23"/>
      <c r="F981" s="23"/>
      <c r="G981" s="23"/>
      <c r="H981" s="23"/>
      <c r="I981" s="80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</row>
    <row r="982" ht="46.5" customHeight="1">
      <c r="A982" s="23"/>
      <c r="B982" s="23"/>
      <c r="C982" s="23"/>
      <c r="D982" s="23"/>
      <c r="E982" s="23"/>
      <c r="F982" s="23"/>
      <c r="G982" s="23"/>
      <c r="H982" s="23"/>
      <c r="I982" s="80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</row>
    <row r="983" ht="46.5" customHeight="1">
      <c r="A983" s="23"/>
      <c r="B983" s="23"/>
      <c r="C983" s="23"/>
      <c r="D983" s="23"/>
      <c r="E983" s="23"/>
      <c r="F983" s="23"/>
      <c r="G983" s="23"/>
      <c r="H983" s="23"/>
      <c r="I983" s="80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</row>
    <row r="984" ht="46.5" customHeight="1">
      <c r="A984" s="23"/>
      <c r="B984" s="23"/>
      <c r="C984" s="23"/>
      <c r="D984" s="23"/>
      <c r="E984" s="23"/>
      <c r="F984" s="23"/>
      <c r="G984" s="23"/>
      <c r="H984" s="23"/>
      <c r="I984" s="80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</row>
    <row r="985" ht="46.5" customHeight="1">
      <c r="A985" s="23"/>
      <c r="B985" s="23"/>
      <c r="C985" s="23"/>
      <c r="D985" s="23"/>
      <c r="E985" s="23"/>
      <c r="F985" s="23"/>
      <c r="G985" s="23"/>
      <c r="H985" s="23"/>
      <c r="I985" s="80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</row>
    <row r="986" ht="46.5" customHeight="1">
      <c r="A986" s="23"/>
      <c r="B986" s="23"/>
      <c r="C986" s="23"/>
      <c r="D986" s="23"/>
      <c r="E986" s="23"/>
      <c r="F986" s="23"/>
      <c r="G986" s="23"/>
      <c r="H986" s="23"/>
      <c r="I986" s="80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</row>
    <row r="987" ht="46.5" customHeight="1">
      <c r="A987" s="23"/>
      <c r="B987" s="23"/>
      <c r="C987" s="23"/>
      <c r="D987" s="23"/>
      <c r="E987" s="23"/>
      <c r="F987" s="23"/>
      <c r="G987" s="23"/>
      <c r="H987" s="23"/>
      <c r="I987" s="80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</row>
    <row r="988" ht="46.5" customHeight="1">
      <c r="A988" s="23"/>
      <c r="B988" s="23"/>
      <c r="C988" s="23"/>
      <c r="D988" s="23"/>
      <c r="E988" s="23"/>
      <c r="F988" s="23"/>
      <c r="G988" s="23"/>
      <c r="H988" s="23"/>
      <c r="I988" s="80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</row>
    <row r="989" ht="46.5" customHeight="1">
      <c r="A989" s="23"/>
      <c r="B989" s="23"/>
      <c r="C989" s="23"/>
      <c r="D989" s="23"/>
      <c r="E989" s="23"/>
      <c r="F989" s="23"/>
      <c r="G989" s="23"/>
      <c r="H989" s="23"/>
      <c r="I989" s="80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</row>
    <row r="990" ht="46.5" customHeight="1">
      <c r="A990" s="23"/>
      <c r="B990" s="23"/>
      <c r="C990" s="23"/>
      <c r="D990" s="23"/>
      <c r="E990" s="23"/>
      <c r="F990" s="23"/>
      <c r="G990" s="23"/>
      <c r="H990" s="23"/>
      <c r="I990" s="80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</row>
    <row r="991" ht="46.5" customHeight="1">
      <c r="A991" s="23"/>
      <c r="B991" s="23"/>
      <c r="C991" s="23"/>
      <c r="D991" s="23"/>
      <c r="E991" s="23"/>
      <c r="F991" s="23"/>
      <c r="G991" s="23"/>
      <c r="H991" s="23"/>
      <c r="I991" s="80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</row>
    <row r="992" ht="46.5" customHeight="1">
      <c r="A992" s="23"/>
      <c r="B992" s="23"/>
      <c r="C992" s="23"/>
      <c r="D992" s="23"/>
      <c r="E992" s="23"/>
      <c r="F992" s="23"/>
      <c r="G992" s="23"/>
      <c r="H992" s="23"/>
      <c r="I992" s="80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</row>
    <row r="993" ht="46.5" customHeight="1">
      <c r="A993" s="23"/>
      <c r="B993" s="23"/>
      <c r="C993" s="23"/>
      <c r="D993" s="23"/>
      <c r="E993" s="23"/>
      <c r="F993" s="23"/>
      <c r="G993" s="23"/>
      <c r="H993" s="23"/>
      <c r="I993" s="80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</row>
    <row r="994" ht="46.5" customHeight="1">
      <c r="A994" s="23"/>
      <c r="B994" s="23"/>
      <c r="C994" s="23"/>
      <c r="D994" s="23"/>
      <c r="E994" s="23"/>
      <c r="F994" s="23"/>
      <c r="G994" s="23"/>
      <c r="H994" s="23"/>
      <c r="I994" s="80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</row>
    <row r="995" ht="46.5" customHeight="1">
      <c r="A995" s="23"/>
      <c r="B995" s="23"/>
      <c r="C995" s="23"/>
      <c r="D995" s="23"/>
      <c r="E995" s="23"/>
      <c r="F995" s="23"/>
      <c r="G995" s="23"/>
      <c r="H995" s="23"/>
      <c r="I995" s="80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</row>
    <row r="996" ht="46.5" customHeight="1">
      <c r="A996" s="23"/>
      <c r="B996" s="23"/>
      <c r="C996" s="23"/>
      <c r="D996" s="23"/>
      <c r="E996" s="23"/>
      <c r="F996" s="23"/>
      <c r="G996" s="23"/>
      <c r="H996" s="23"/>
      <c r="I996" s="80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</row>
    <row r="997" ht="46.5" customHeight="1">
      <c r="A997" s="23"/>
      <c r="B997" s="23"/>
      <c r="C997" s="23"/>
      <c r="D997" s="23"/>
      <c r="E997" s="23"/>
      <c r="F997" s="23"/>
      <c r="G997" s="23"/>
      <c r="H997" s="23"/>
      <c r="I997" s="80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</row>
    <row r="998" ht="46.5" customHeight="1">
      <c r="A998" s="23"/>
      <c r="B998" s="23"/>
      <c r="C998" s="23"/>
      <c r="D998" s="23"/>
      <c r="E998" s="23"/>
      <c r="F998" s="23"/>
      <c r="G998" s="23"/>
      <c r="H998" s="23"/>
      <c r="I998" s="80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</row>
    <row r="999" ht="46.5" customHeight="1">
      <c r="A999" s="23"/>
      <c r="B999" s="23"/>
      <c r="C999" s="23"/>
      <c r="D999" s="23"/>
      <c r="E999" s="23"/>
      <c r="F999" s="23"/>
      <c r="G999" s="23"/>
      <c r="H999" s="23"/>
      <c r="I999" s="80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</row>
    <row r="1000" ht="46.5" customHeight="1">
      <c r="A1000" s="23"/>
      <c r="B1000" s="23"/>
      <c r="C1000" s="23"/>
      <c r="D1000" s="23"/>
      <c r="E1000" s="23"/>
      <c r="F1000" s="23"/>
      <c r="G1000" s="23"/>
      <c r="H1000" s="23"/>
      <c r="I1000" s="80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</row>
    <row r="1001" ht="46.5" customHeight="1">
      <c r="A1001" s="23"/>
      <c r="B1001" s="23"/>
      <c r="C1001" s="23"/>
      <c r="D1001" s="23"/>
      <c r="E1001" s="23"/>
      <c r="F1001" s="23"/>
      <c r="G1001" s="23"/>
      <c r="H1001" s="23"/>
      <c r="I1001" s="80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</row>
  </sheetData>
  <customSheetViews>
    <customSheetView guid="{A0B426D8-4890-46D0-AFAD-7E6390A7B6B3}" filter="1" showAutoFilter="1">
      <autoFilter ref="$A$1:$Z$109"/>
    </customSheetView>
  </customSheetViews>
  <mergeCells count="1">
    <mergeCell ref="A111:B112"/>
  </mergeCells>
  <hyperlinks>
    <hyperlink r:id="rId1" ref="J5"/>
    <hyperlink r:id="rId2" ref="J30"/>
    <hyperlink r:id="rId3" ref="J45"/>
    <hyperlink r:id="rId4" ref="J97"/>
    <hyperlink r:id="rId5" ref="J102"/>
    <hyperlink r:id="rId6" ref="J104"/>
  </hyperlinks>
  <printOptions horizontalCentered="1" verticalCentered="1"/>
  <pageMargins bottom="0.196527777777778" footer="0.0" header="0.0" left="0.196527777777778" right="0.196527777777778" top="0.196527777777778"/>
  <pageSetup fitToHeight="0" paperSize="9" orientation="landscape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7.14"/>
    <col customWidth="1" min="2" max="2" width="11.71"/>
    <col customWidth="1" hidden="1" min="3" max="3" width="10.57"/>
    <col customWidth="1" min="4" max="4" width="37.57"/>
    <col customWidth="1" min="5" max="5" width="21.29"/>
    <col customWidth="1" min="6" max="6" width="31.29"/>
    <col customWidth="1" min="7" max="7" width="22.57"/>
    <col customWidth="1" min="8" max="8" width="40.29"/>
    <col customWidth="1" min="9" max="9" width="18.29"/>
    <col customWidth="1" min="10" max="11" width="18.0"/>
    <col customWidth="1" min="12" max="12" width="14.29"/>
    <col customWidth="1" min="13" max="13" width="22.0"/>
    <col customWidth="1" min="14" max="14" width="15.57"/>
    <col customWidth="1" min="15" max="15" width="17.0"/>
    <col customWidth="1" min="16" max="16" width="19.29"/>
    <col customWidth="1" min="17" max="18" width="17.14"/>
    <col customWidth="1" min="19" max="19" width="24.14"/>
    <col customWidth="1" min="20" max="20" width="12.14"/>
    <col customWidth="1" min="21" max="21" width="13.29"/>
    <col customWidth="1" min="22" max="22" width="23.0"/>
    <col customWidth="1" min="23" max="23" width="16.29"/>
    <col customWidth="1" min="24" max="24" width="13.14"/>
    <col customWidth="1" min="25" max="25" width="20.57"/>
    <col customWidth="1" min="26" max="26" width="61.0"/>
    <col customWidth="1" hidden="1" min="27" max="27" width="18.43"/>
    <col customWidth="1" hidden="1" min="28" max="28" width="11.57"/>
    <col customWidth="1" hidden="1" min="29" max="29" width="15.57"/>
    <col customWidth="1" hidden="1" min="30" max="30" width="16.86"/>
    <col customWidth="1" min="31" max="50" width="11.57"/>
  </cols>
  <sheetData>
    <row r="1" ht="46.5" customHeight="1">
      <c r="A1" s="29"/>
      <c r="B1" s="30" t="s">
        <v>47</v>
      </c>
      <c r="C1" s="29" t="s">
        <v>48</v>
      </c>
      <c r="D1" s="30" t="s">
        <v>4</v>
      </c>
      <c r="E1" s="30" t="s">
        <v>5</v>
      </c>
      <c r="F1" s="30" t="s">
        <v>49</v>
      </c>
      <c r="G1" s="30" t="s">
        <v>50</v>
      </c>
      <c r="H1" s="30" t="s">
        <v>7</v>
      </c>
      <c r="I1" s="30" t="s">
        <v>51</v>
      </c>
      <c r="J1" s="30" t="s">
        <v>52</v>
      </c>
      <c r="K1" s="30" t="s">
        <v>53</v>
      </c>
      <c r="L1" s="30" t="s">
        <v>54</v>
      </c>
      <c r="M1" s="30" t="s">
        <v>55</v>
      </c>
      <c r="N1" s="30" t="s">
        <v>56</v>
      </c>
      <c r="O1" s="30" t="s">
        <v>57</v>
      </c>
      <c r="P1" s="30" t="s">
        <v>58</v>
      </c>
      <c r="Q1" s="30" t="s">
        <v>59</v>
      </c>
      <c r="R1" s="30" t="s">
        <v>11</v>
      </c>
      <c r="S1" s="30" t="s">
        <v>60</v>
      </c>
      <c r="T1" s="30" t="s">
        <v>61</v>
      </c>
      <c r="U1" s="30" t="s">
        <v>62</v>
      </c>
      <c r="V1" s="30" t="s">
        <v>63</v>
      </c>
      <c r="W1" s="30" t="s">
        <v>13</v>
      </c>
      <c r="X1" s="30" t="s">
        <v>64</v>
      </c>
      <c r="Y1" s="30" t="s">
        <v>65</v>
      </c>
      <c r="Z1" s="30" t="s">
        <v>66</v>
      </c>
      <c r="AA1" s="30" t="s">
        <v>67</v>
      </c>
      <c r="AB1" s="31" t="s">
        <v>68</v>
      </c>
      <c r="AC1" s="32" t="s">
        <v>69</v>
      </c>
      <c r="AD1" s="12" t="s">
        <v>70</v>
      </c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ht="46.5" customHeight="1">
      <c r="A2" s="34">
        <f t="shared" ref="A2:A107" si="1">A1+1</f>
        <v>1</v>
      </c>
      <c r="B2" s="34" t="s">
        <v>71</v>
      </c>
      <c r="C2" s="35" t="s">
        <v>72</v>
      </c>
      <c r="D2" s="34" t="s">
        <v>73</v>
      </c>
      <c r="E2" s="34" t="s">
        <v>74</v>
      </c>
      <c r="F2" s="34" t="s">
        <v>75</v>
      </c>
      <c r="G2" s="34" t="s">
        <v>76</v>
      </c>
      <c r="H2" s="34" t="s">
        <v>77</v>
      </c>
      <c r="I2" s="36" t="s">
        <v>78</v>
      </c>
      <c r="J2" s="34" t="s">
        <v>79</v>
      </c>
      <c r="K2" s="34" t="s">
        <v>80</v>
      </c>
      <c r="L2" s="34" t="s">
        <v>81</v>
      </c>
      <c r="M2" s="34" t="s">
        <v>82</v>
      </c>
      <c r="N2" s="37" t="s">
        <v>83</v>
      </c>
      <c r="O2" s="37" t="s">
        <v>84</v>
      </c>
      <c r="P2" s="38" t="s">
        <v>85</v>
      </c>
      <c r="Q2" s="37" t="s">
        <v>86</v>
      </c>
      <c r="R2" s="37" t="s">
        <v>76</v>
      </c>
      <c r="S2" s="38" t="s">
        <v>87</v>
      </c>
      <c r="T2" s="39">
        <v>42556.0</v>
      </c>
      <c r="U2" s="39">
        <v>44381.0</v>
      </c>
      <c r="V2" s="38"/>
      <c r="W2" s="37" t="s">
        <v>88</v>
      </c>
      <c r="X2" s="37"/>
      <c r="Y2" s="38"/>
      <c r="Z2" s="37"/>
      <c r="AA2" s="37"/>
      <c r="AB2" s="40" t="s">
        <v>89</v>
      </c>
      <c r="AC2" s="41" t="s">
        <v>89</v>
      </c>
      <c r="AD2" s="42">
        <v>43140.0</v>
      </c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</row>
    <row r="3" ht="46.5" customHeight="1">
      <c r="A3" s="35">
        <f t="shared" si="1"/>
        <v>2</v>
      </c>
      <c r="B3" s="34" t="s">
        <v>90</v>
      </c>
      <c r="C3" s="35" t="s">
        <v>89</v>
      </c>
      <c r="D3" s="34" t="s">
        <v>91</v>
      </c>
      <c r="E3" s="34" t="s">
        <v>92</v>
      </c>
      <c r="F3" s="34" t="s">
        <v>92</v>
      </c>
      <c r="G3" s="34" t="s">
        <v>76</v>
      </c>
      <c r="H3" s="34" t="s">
        <v>93</v>
      </c>
      <c r="I3" s="36" t="s">
        <v>94</v>
      </c>
      <c r="J3" s="34" t="s">
        <v>95</v>
      </c>
      <c r="K3" s="34" t="s">
        <v>96</v>
      </c>
      <c r="L3" s="34" t="s">
        <v>97</v>
      </c>
      <c r="M3" s="34" t="s">
        <v>82</v>
      </c>
      <c r="N3" s="37" t="s">
        <v>98</v>
      </c>
      <c r="O3" s="37" t="s">
        <v>99</v>
      </c>
      <c r="P3" s="38" t="s">
        <v>100</v>
      </c>
      <c r="Q3" s="37" t="s">
        <v>86</v>
      </c>
      <c r="R3" s="37" t="s">
        <v>76</v>
      </c>
      <c r="S3" s="38" t="s">
        <v>101</v>
      </c>
      <c r="T3" s="39">
        <v>43435.0</v>
      </c>
      <c r="U3" s="44">
        <v>45131.0</v>
      </c>
      <c r="V3" s="37"/>
      <c r="W3" s="37" t="s">
        <v>88</v>
      </c>
      <c r="X3" s="37"/>
      <c r="Y3" s="38"/>
      <c r="Z3" s="38" t="s">
        <v>102</v>
      </c>
      <c r="AA3" s="37"/>
      <c r="AB3" s="40" t="s">
        <v>89</v>
      </c>
      <c r="AC3" s="41" t="s">
        <v>89</v>
      </c>
      <c r="AD3" s="42">
        <v>43140.0</v>
      </c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</row>
    <row r="4" ht="46.5" customHeight="1">
      <c r="A4" s="35">
        <f t="shared" si="1"/>
        <v>3</v>
      </c>
      <c r="B4" s="35" t="s">
        <v>103</v>
      </c>
      <c r="C4" s="35" t="s">
        <v>72</v>
      </c>
      <c r="D4" s="35" t="s">
        <v>104</v>
      </c>
      <c r="E4" s="35" t="s">
        <v>105</v>
      </c>
      <c r="F4" s="35" t="s">
        <v>105</v>
      </c>
      <c r="G4" s="35" t="s">
        <v>76</v>
      </c>
      <c r="H4" s="35" t="s">
        <v>106</v>
      </c>
      <c r="I4" s="45" t="s">
        <v>107</v>
      </c>
      <c r="J4" s="35" t="s">
        <v>108</v>
      </c>
      <c r="K4" s="35" t="s">
        <v>109</v>
      </c>
      <c r="L4" s="46" t="s">
        <v>110</v>
      </c>
      <c r="M4" s="35" t="s">
        <v>111</v>
      </c>
      <c r="N4" s="47" t="s">
        <v>112</v>
      </c>
      <c r="O4" s="38" t="s">
        <v>113</v>
      </c>
      <c r="P4" s="38" t="s">
        <v>114</v>
      </c>
      <c r="Q4" s="38" t="s">
        <v>86</v>
      </c>
      <c r="R4" s="38" t="s">
        <v>76</v>
      </c>
      <c r="S4" s="38" t="s">
        <v>115</v>
      </c>
      <c r="T4" s="44">
        <v>43976.0</v>
      </c>
      <c r="U4" s="44">
        <v>44706.0</v>
      </c>
      <c r="V4" s="37"/>
      <c r="W4" s="38" t="s">
        <v>88</v>
      </c>
      <c r="X4" s="37"/>
      <c r="Y4" s="38"/>
      <c r="Z4" s="38"/>
      <c r="AA4" s="37"/>
      <c r="AB4" s="40" t="s">
        <v>89</v>
      </c>
      <c r="AC4" s="41" t="s">
        <v>89</v>
      </c>
      <c r="AD4" s="42">
        <v>43140.0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</row>
    <row r="5" ht="46.5" customHeight="1">
      <c r="A5" s="35">
        <f t="shared" si="1"/>
        <v>4</v>
      </c>
      <c r="B5" s="34" t="s">
        <v>116</v>
      </c>
      <c r="C5" s="35" t="s">
        <v>117</v>
      </c>
      <c r="D5" s="34" t="s">
        <v>118</v>
      </c>
      <c r="E5" s="34" t="s">
        <v>119</v>
      </c>
      <c r="F5" s="34" t="s">
        <v>120</v>
      </c>
      <c r="G5" s="34" t="s">
        <v>76</v>
      </c>
      <c r="H5" s="34" t="s">
        <v>121</v>
      </c>
      <c r="I5" s="36" t="s">
        <v>122</v>
      </c>
      <c r="J5" s="48" t="s">
        <v>123</v>
      </c>
      <c r="K5" s="34" t="s">
        <v>124</v>
      </c>
      <c r="L5" s="49" t="s">
        <v>125</v>
      </c>
      <c r="M5" s="34" t="s">
        <v>126</v>
      </c>
      <c r="N5" s="37" t="s">
        <v>127</v>
      </c>
      <c r="O5" s="38" t="s">
        <v>128</v>
      </c>
      <c r="P5" s="38" t="s">
        <v>129</v>
      </c>
      <c r="Q5" s="37" t="s">
        <v>86</v>
      </c>
      <c r="R5" s="37" t="s">
        <v>76</v>
      </c>
      <c r="S5" s="38" t="s">
        <v>130</v>
      </c>
      <c r="T5" s="44">
        <v>43982.0</v>
      </c>
      <c r="U5" s="44">
        <v>44712.0</v>
      </c>
      <c r="V5" s="37"/>
      <c r="W5" s="38" t="s">
        <v>88</v>
      </c>
      <c r="X5" s="37"/>
      <c r="Y5" s="38"/>
      <c r="Z5" s="38" t="s">
        <v>131</v>
      </c>
      <c r="AA5" s="37"/>
      <c r="AB5" s="40" t="s">
        <v>89</v>
      </c>
      <c r="AC5" s="41" t="s">
        <v>89</v>
      </c>
      <c r="AD5" s="42">
        <v>43031.0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ht="46.5" customHeight="1">
      <c r="A6" s="35">
        <f t="shared" si="1"/>
        <v>5</v>
      </c>
      <c r="B6" s="35" t="s">
        <v>132</v>
      </c>
      <c r="C6" s="35" t="s">
        <v>89</v>
      </c>
      <c r="D6" s="35" t="s">
        <v>133</v>
      </c>
      <c r="E6" s="35" t="s">
        <v>119</v>
      </c>
      <c r="F6" s="34" t="s">
        <v>120</v>
      </c>
      <c r="G6" s="34" t="s">
        <v>76</v>
      </c>
      <c r="H6" s="34" t="s">
        <v>134</v>
      </c>
      <c r="I6" s="45" t="s">
        <v>135</v>
      </c>
      <c r="J6" s="35" t="s">
        <v>136</v>
      </c>
      <c r="K6" s="34" t="s">
        <v>137</v>
      </c>
      <c r="L6" s="46" t="s">
        <v>138</v>
      </c>
      <c r="M6" s="34" t="s">
        <v>139</v>
      </c>
      <c r="N6" s="47" t="s">
        <v>140</v>
      </c>
      <c r="O6" s="38" t="s">
        <v>141</v>
      </c>
      <c r="P6" s="38" t="s">
        <v>142</v>
      </c>
      <c r="Q6" s="37" t="s">
        <v>86</v>
      </c>
      <c r="R6" s="37" t="s">
        <v>76</v>
      </c>
      <c r="S6" s="38" t="s">
        <v>143</v>
      </c>
      <c r="T6" s="44">
        <v>44118.0</v>
      </c>
      <c r="U6" s="44">
        <v>44795.0</v>
      </c>
      <c r="V6" s="37"/>
      <c r="W6" s="38" t="s">
        <v>88</v>
      </c>
      <c r="X6" s="37"/>
      <c r="Y6" s="38"/>
      <c r="Z6" s="38" t="s">
        <v>144</v>
      </c>
      <c r="AA6" s="37"/>
      <c r="AB6" s="50"/>
      <c r="AC6" s="14"/>
      <c r="AD6" s="14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ht="46.5" customHeight="1">
      <c r="A7" s="35">
        <f t="shared" si="1"/>
        <v>6</v>
      </c>
      <c r="B7" s="34" t="s">
        <v>145</v>
      </c>
      <c r="C7" s="35" t="s">
        <v>117</v>
      </c>
      <c r="D7" s="34" t="s">
        <v>146</v>
      </c>
      <c r="E7" s="34" t="s">
        <v>105</v>
      </c>
      <c r="F7" s="34" t="s">
        <v>147</v>
      </c>
      <c r="G7" s="34" t="s">
        <v>76</v>
      </c>
      <c r="H7" s="34" t="s">
        <v>148</v>
      </c>
      <c r="I7" s="36" t="s">
        <v>149</v>
      </c>
      <c r="J7" s="34" t="s">
        <v>136</v>
      </c>
      <c r="K7" s="34" t="s">
        <v>150</v>
      </c>
      <c r="L7" s="49" t="s">
        <v>151</v>
      </c>
      <c r="M7" s="34" t="s">
        <v>152</v>
      </c>
      <c r="N7" s="51" t="s">
        <v>153</v>
      </c>
      <c r="O7" s="37" t="s">
        <v>154</v>
      </c>
      <c r="P7" s="38" t="s">
        <v>155</v>
      </c>
      <c r="Q7" s="37" t="s">
        <v>86</v>
      </c>
      <c r="R7" s="37" t="s">
        <v>76</v>
      </c>
      <c r="S7" s="38" t="s">
        <v>156</v>
      </c>
      <c r="T7" s="39">
        <v>43965.0</v>
      </c>
      <c r="U7" s="39">
        <v>44330.0</v>
      </c>
      <c r="V7" s="37"/>
      <c r="W7" s="38" t="s">
        <v>88</v>
      </c>
      <c r="X7" s="37"/>
      <c r="Y7" s="38"/>
      <c r="Z7" s="38"/>
      <c r="AA7" s="37"/>
      <c r="AB7" s="40" t="s">
        <v>89</v>
      </c>
      <c r="AC7" s="41" t="s">
        <v>89</v>
      </c>
      <c r="AD7" s="42">
        <v>43306.0</v>
      </c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ht="46.5" customHeight="1">
      <c r="A8" s="35">
        <f t="shared" si="1"/>
        <v>7</v>
      </c>
      <c r="B8" s="35" t="s">
        <v>157</v>
      </c>
      <c r="C8" s="35"/>
      <c r="D8" s="35" t="s">
        <v>158</v>
      </c>
      <c r="E8" s="34" t="s">
        <v>119</v>
      </c>
      <c r="F8" s="34" t="s">
        <v>120</v>
      </c>
      <c r="G8" s="35" t="s">
        <v>76</v>
      </c>
      <c r="H8" s="35" t="s">
        <v>159</v>
      </c>
      <c r="I8" s="45" t="s">
        <v>160</v>
      </c>
      <c r="J8" s="35" t="s">
        <v>161</v>
      </c>
      <c r="K8" s="35" t="s">
        <v>162</v>
      </c>
      <c r="L8" s="46" t="s">
        <v>163</v>
      </c>
      <c r="M8" s="35" t="s">
        <v>164</v>
      </c>
      <c r="N8" s="47" t="s">
        <v>165</v>
      </c>
      <c r="O8" s="38" t="s">
        <v>166</v>
      </c>
      <c r="P8" s="38" t="s">
        <v>167</v>
      </c>
      <c r="Q8" s="38" t="s">
        <v>86</v>
      </c>
      <c r="R8" s="38" t="s">
        <v>76</v>
      </c>
      <c r="S8" s="38" t="s">
        <v>168</v>
      </c>
      <c r="T8" s="44">
        <v>44142.0</v>
      </c>
      <c r="U8" s="44">
        <v>44872.0</v>
      </c>
      <c r="V8" s="38"/>
      <c r="W8" s="38" t="s">
        <v>88</v>
      </c>
      <c r="X8" s="37"/>
      <c r="Y8" s="38"/>
      <c r="Z8" s="38" t="s">
        <v>169</v>
      </c>
      <c r="AA8" s="37"/>
      <c r="AB8" s="40"/>
      <c r="AC8" s="41"/>
      <c r="AD8" s="42"/>
      <c r="AE8" s="52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ht="46.5" customHeight="1">
      <c r="A9" s="35">
        <f t="shared" si="1"/>
        <v>8</v>
      </c>
      <c r="B9" s="34" t="s">
        <v>170</v>
      </c>
      <c r="C9" s="35" t="s">
        <v>117</v>
      </c>
      <c r="D9" s="34" t="s">
        <v>171</v>
      </c>
      <c r="E9" s="34" t="s">
        <v>172</v>
      </c>
      <c r="F9" s="34" t="s">
        <v>173</v>
      </c>
      <c r="G9" s="34" t="s">
        <v>76</v>
      </c>
      <c r="H9" s="34" t="s">
        <v>174</v>
      </c>
      <c r="I9" s="36" t="s">
        <v>175</v>
      </c>
      <c r="J9" s="34" t="s">
        <v>176</v>
      </c>
      <c r="K9" s="34" t="s">
        <v>177</v>
      </c>
      <c r="L9" s="49" t="s">
        <v>178</v>
      </c>
      <c r="M9" s="34" t="s">
        <v>179</v>
      </c>
      <c r="N9" s="37" t="s">
        <v>180</v>
      </c>
      <c r="O9" s="37" t="s">
        <v>181</v>
      </c>
      <c r="P9" s="37" t="s">
        <v>182</v>
      </c>
      <c r="Q9" s="37" t="s">
        <v>86</v>
      </c>
      <c r="R9" s="37" t="s">
        <v>76</v>
      </c>
      <c r="S9" s="37" t="s">
        <v>183</v>
      </c>
      <c r="T9" s="39">
        <v>43872.0</v>
      </c>
      <c r="U9" s="44">
        <v>44604.0</v>
      </c>
      <c r="V9" s="38" t="s">
        <v>184</v>
      </c>
      <c r="W9" s="38" t="s">
        <v>88</v>
      </c>
      <c r="X9" s="37"/>
      <c r="Y9" s="38"/>
      <c r="Z9" s="38" t="s">
        <v>185</v>
      </c>
      <c r="AA9" s="37"/>
      <c r="AB9" s="40" t="s">
        <v>89</v>
      </c>
      <c r="AC9" s="41" t="s">
        <v>89</v>
      </c>
      <c r="AD9" s="42">
        <v>43549.0</v>
      </c>
      <c r="AE9" s="52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ht="46.5" customHeight="1">
      <c r="A10" s="35">
        <f t="shared" si="1"/>
        <v>9</v>
      </c>
      <c r="B10" s="34" t="s">
        <v>186</v>
      </c>
      <c r="C10" s="35" t="s">
        <v>89</v>
      </c>
      <c r="D10" s="34" t="s">
        <v>187</v>
      </c>
      <c r="E10" s="34" t="s">
        <v>120</v>
      </c>
      <c r="F10" s="34" t="s">
        <v>120</v>
      </c>
      <c r="G10" s="34" t="s">
        <v>76</v>
      </c>
      <c r="H10" s="34" t="s">
        <v>188</v>
      </c>
      <c r="I10" s="36" t="s">
        <v>189</v>
      </c>
      <c r="J10" s="34" t="s">
        <v>136</v>
      </c>
      <c r="K10" s="34" t="s">
        <v>190</v>
      </c>
      <c r="L10" s="34" t="s">
        <v>191</v>
      </c>
      <c r="M10" s="34" t="s">
        <v>192</v>
      </c>
      <c r="N10" s="53" t="s">
        <v>193</v>
      </c>
      <c r="O10" s="38" t="s">
        <v>194</v>
      </c>
      <c r="P10" s="38" t="s">
        <v>195</v>
      </c>
      <c r="Q10" s="37" t="s">
        <v>86</v>
      </c>
      <c r="R10" s="37" t="s">
        <v>76</v>
      </c>
      <c r="S10" s="38" t="s">
        <v>196</v>
      </c>
      <c r="T10" s="44">
        <v>44108.0</v>
      </c>
      <c r="U10" s="44">
        <v>44838.0</v>
      </c>
      <c r="V10" s="37"/>
      <c r="W10" s="38" t="s">
        <v>88</v>
      </c>
      <c r="X10" s="37"/>
      <c r="Y10" s="38"/>
      <c r="Z10" s="54" t="s">
        <v>197</v>
      </c>
      <c r="AA10" s="37"/>
      <c r="AB10" s="40" t="s">
        <v>89</v>
      </c>
      <c r="AC10" s="41" t="s">
        <v>89</v>
      </c>
      <c r="AD10" s="42">
        <v>43578.0</v>
      </c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ht="46.5" customHeight="1">
      <c r="A11" s="35">
        <f t="shared" si="1"/>
        <v>10</v>
      </c>
      <c r="B11" s="34" t="s">
        <v>198</v>
      </c>
      <c r="C11" s="35" t="s">
        <v>89</v>
      </c>
      <c r="D11" s="34" t="s">
        <v>199</v>
      </c>
      <c r="E11" s="34" t="s">
        <v>200</v>
      </c>
      <c r="F11" s="34" t="s">
        <v>200</v>
      </c>
      <c r="G11" s="34" t="s">
        <v>76</v>
      </c>
      <c r="H11" s="34" t="s">
        <v>93</v>
      </c>
      <c r="I11" s="36" t="s">
        <v>201</v>
      </c>
      <c r="J11" s="34" t="s">
        <v>202</v>
      </c>
      <c r="K11" s="34" t="s">
        <v>96</v>
      </c>
      <c r="L11" s="34" t="s">
        <v>203</v>
      </c>
      <c r="M11" s="34" t="s">
        <v>82</v>
      </c>
      <c r="N11" s="37" t="s">
        <v>98</v>
      </c>
      <c r="O11" s="37" t="s">
        <v>99</v>
      </c>
      <c r="P11" s="38" t="s">
        <v>100</v>
      </c>
      <c r="Q11" s="37" t="s">
        <v>86</v>
      </c>
      <c r="R11" s="37" t="s">
        <v>76</v>
      </c>
      <c r="S11" s="38" t="s">
        <v>101</v>
      </c>
      <c r="T11" s="39">
        <v>43306.0</v>
      </c>
      <c r="U11" s="39">
        <v>45131.0</v>
      </c>
      <c r="V11" s="37"/>
      <c r="W11" s="37" t="s">
        <v>88</v>
      </c>
      <c r="X11" s="37"/>
      <c r="Y11" s="38"/>
      <c r="Z11" s="37"/>
      <c r="AA11" s="37"/>
      <c r="AB11" s="55" t="s">
        <v>89</v>
      </c>
      <c r="AC11" s="41" t="s">
        <v>89</v>
      </c>
      <c r="AD11" s="42">
        <v>43865.0</v>
      </c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ht="46.5" customHeight="1">
      <c r="A12" s="35">
        <f t="shared" si="1"/>
        <v>11</v>
      </c>
      <c r="B12" s="34" t="s">
        <v>204</v>
      </c>
      <c r="C12" s="35" t="s">
        <v>117</v>
      </c>
      <c r="D12" s="34" t="s">
        <v>205</v>
      </c>
      <c r="E12" s="34" t="s">
        <v>206</v>
      </c>
      <c r="F12" s="34" t="s">
        <v>173</v>
      </c>
      <c r="G12" s="34" t="s">
        <v>76</v>
      </c>
      <c r="H12" s="34" t="s">
        <v>207</v>
      </c>
      <c r="I12" s="36" t="s">
        <v>208</v>
      </c>
      <c r="J12" s="34" t="s">
        <v>209</v>
      </c>
      <c r="K12" s="35" t="s">
        <v>210</v>
      </c>
      <c r="L12" s="49" t="s">
        <v>211</v>
      </c>
      <c r="M12" s="34" t="s">
        <v>212</v>
      </c>
      <c r="N12" s="47" t="s">
        <v>213</v>
      </c>
      <c r="O12" s="38" t="s">
        <v>214</v>
      </c>
      <c r="P12" s="38" t="s">
        <v>215</v>
      </c>
      <c r="Q12" s="38" t="s">
        <v>86</v>
      </c>
      <c r="R12" s="38" t="s">
        <v>76</v>
      </c>
      <c r="S12" s="38" t="s">
        <v>216</v>
      </c>
      <c r="T12" s="44">
        <v>44150.0</v>
      </c>
      <c r="U12" s="44">
        <v>44880.0</v>
      </c>
      <c r="V12" s="37"/>
      <c r="W12" s="38" t="s">
        <v>88</v>
      </c>
      <c r="X12" s="37"/>
      <c r="Y12" s="38"/>
      <c r="Z12" s="38" t="s">
        <v>217</v>
      </c>
      <c r="AA12" s="37"/>
      <c r="AB12" s="40" t="s">
        <v>89</v>
      </c>
      <c r="AC12" s="41" t="s">
        <v>89</v>
      </c>
      <c r="AD12" s="42">
        <v>43306.0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ht="46.5" customHeight="1">
      <c r="A13" s="35">
        <f t="shared" si="1"/>
        <v>12</v>
      </c>
      <c r="B13" s="34" t="s">
        <v>218</v>
      </c>
      <c r="C13" s="35" t="s">
        <v>72</v>
      </c>
      <c r="D13" s="34" t="s">
        <v>219</v>
      </c>
      <c r="E13" s="34" t="s">
        <v>220</v>
      </c>
      <c r="F13" s="34" t="s">
        <v>173</v>
      </c>
      <c r="G13" s="34" t="s">
        <v>76</v>
      </c>
      <c r="H13" s="34" t="s">
        <v>221</v>
      </c>
      <c r="I13" s="36" t="s">
        <v>222</v>
      </c>
      <c r="J13" s="34" t="s">
        <v>223</v>
      </c>
      <c r="K13" s="34" t="s">
        <v>224</v>
      </c>
      <c r="L13" s="34" t="s">
        <v>191</v>
      </c>
      <c r="M13" s="34" t="s">
        <v>225</v>
      </c>
      <c r="N13" s="47" t="s">
        <v>226</v>
      </c>
      <c r="O13" s="38" t="s">
        <v>227</v>
      </c>
      <c r="P13" s="38" t="s">
        <v>228</v>
      </c>
      <c r="Q13" s="37" t="s">
        <v>86</v>
      </c>
      <c r="R13" s="37" t="s">
        <v>76</v>
      </c>
      <c r="S13" s="38" t="s">
        <v>229</v>
      </c>
      <c r="T13" s="44">
        <v>44151.0</v>
      </c>
      <c r="U13" s="44">
        <v>44881.0</v>
      </c>
      <c r="V13" s="37"/>
      <c r="W13" s="38" t="s">
        <v>88</v>
      </c>
      <c r="X13" s="37"/>
      <c r="Y13" s="38"/>
      <c r="Z13" s="38"/>
      <c r="AA13" s="37"/>
      <c r="AB13" s="40" t="s">
        <v>89</v>
      </c>
      <c r="AC13" s="41" t="s">
        <v>89</v>
      </c>
      <c r="AD13" s="42">
        <v>43671.0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ht="46.5" customHeight="1">
      <c r="A14" s="35">
        <f t="shared" si="1"/>
        <v>13</v>
      </c>
      <c r="B14" s="34" t="s">
        <v>230</v>
      </c>
      <c r="C14" s="35" t="s">
        <v>117</v>
      </c>
      <c r="D14" s="34" t="s">
        <v>231</v>
      </c>
      <c r="E14" s="34" t="s">
        <v>172</v>
      </c>
      <c r="F14" s="34" t="s">
        <v>173</v>
      </c>
      <c r="G14" s="34" t="s">
        <v>76</v>
      </c>
      <c r="H14" s="34" t="s">
        <v>232</v>
      </c>
      <c r="I14" s="36" t="s">
        <v>233</v>
      </c>
      <c r="J14" s="34" t="s">
        <v>234</v>
      </c>
      <c r="K14" s="35" t="s">
        <v>1013</v>
      </c>
      <c r="L14" s="49" t="s">
        <v>236</v>
      </c>
      <c r="M14" s="34" t="s">
        <v>237</v>
      </c>
      <c r="N14" s="47" t="s">
        <v>242</v>
      </c>
      <c r="O14" s="38" t="s">
        <v>1014</v>
      </c>
      <c r="P14" s="38" t="s">
        <v>1015</v>
      </c>
      <c r="Q14" s="37" t="s">
        <v>86</v>
      </c>
      <c r="R14" s="37" t="s">
        <v>76</v>
      </c>
      <c r="S14" s="38" t="s">
        <v>1016</v>
      </c>
      <c r="T14" s="44">
        <v>44251.0</v>
      </c>
      <c r="U14" s="44">
        <v>44981.0</v>
      </c>
      <c r="V14" s="37"/>
      <c r="W14" s="38" t="s">
        <v>375</v>
      </c>
      <c r="X14" s="37"/>
      <c r="Y14" s="38"/>
      <c r="Z14" s="38" t="s">
        <v>1017</v>
      </c>
      <c r="AA14" s="37"/>
      <c r="AB14" s="40" t="s">
        <v>89</v>
      </c>
      <c r="AC14" s="56" t="s">
        <v>89</v>
      </c>
      <c r="AD14" s="42">
        <v>43186.0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ht="46.5" customHeight="1">
      <c r="A15" s="35">
        <f t="shared" si="1"/>
        <v>14</v>
      </c>
      <c r="B15" s="57" t="s">
        <v>244</v>
      </c>
      <c r="C15" s="58" t="s">
        <v>89</v>
      </c>
      <c r="D15" s="57" t="s">
        <v>245</v>
      </c>
      <c r="E15" s="57" t="s">
        <v>220</v>
      </c>
      <c r="F15" s="57" t="s">
        <v>173</v>
      </c>
      <c r="G15" s="57" t="s">
        <v>76</v>
      </c>
      <c r="H15" s="57" t="s">
        <v>246</v>
      </c>
      <c r="I15" s="59" t="s">
        <v>247</v>
      </c>
      <c r="J15" s="57" t="s">
        <v>136</v>
      </c>
      <c r="K15" s="57" t="s">
        <v>248</v>
      </c>
      <c r="L15" s="60" t="s">
        <v>249</v>
      </c>
      <c r="M15" s="57" t="s">
        <v>250</v>
      </c>
      <c r="N15" s="47" t="s">
        <v>251</v>
      </c>
      <c r="O15" s="38" t="s">
        <v>252</v>
      </c>
      <c r="P15" s="38" t="s">
        <v>253</v>
      </c>
      <c r="Q15" s="37" t="s">
        <v>86</v>
      </c>
      <c r="R15" s="37" t="s">
        <v>76</v>
      </c>
      <c r="S15" s="38" t="s">
        <v>254</v>
      </c>
      <c r="T15" s="44">
        <v>44168.0</v>
      </c>
      <c r="U15" s="44">
        <v>44898.0</v>
      </c>
      <c r="V15" s="37"/>
      <c r="W15" s="38" t="s">
        <v>88</v>
      </c>
      <c r="X15" s="37"/>
      <c r="Y15" s="38"/>
      <c r="Z15" s="61"/>
      <c r="AA15" s="62"/>
      <c r="AB15" s="40" t="s">
        <v>89</v>
      </c>
      <c r="AC15" s="41" t="s">
        <v>89</v>
      </c>
      <c r="AD15" s="42">
        <v>43186.0</v>
      </c>
      <c r="AE15" s="52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ht="46.5" customHeight="1">
      <c r="A16" s="35">
        <f t="shared" si="1"/>
        <v>15</v>
      </c>
      <c r="B16" s="34" t="s">
        <v>255</v>
      </c>
      <c r="C16" s="35" t="s">
        <v>117</v>
      </c>
      <c r="D16" s="34" t="s">
        <v>256</v>
      </c>
      <c r="E16" s="34" t="s">
        <v>119</v>
      </c>
      <c r="F16" s="34" t="s">
        <v>120</v>
      </c>
      <c r="G16" s="34" t="s">
        <v>76</v>
      </c>
      <c r="H16" s="34" t="s">
        <v>257</v>
      </c>
      <c r="I16" s="36" t="s">
        <v>258</v>
      </c>
      <c r="J16" s="34" t="s">
        <v>136</v>
      </c>
      <c r="K16" s="34" t="s">
        <v>259</v>
      </c>
      <c r="L16" s="49" t="s">
        <v>260</v>
      </c>
      <c r="M16" s="34" t="s">
        <v>261</v>
      </c>
      <c r="N16" s="37" t="s">
        <v>262</v>
      </c>
      <c r="O16" s="37" t="s">
        <v>263</v>
      </c>
      <c r="P16" s="37" t="s">
        <v>264</v>
      </c>
      <c r="Q16" s="37" t="s">
        <v>86</v>
      </c>
      <c r="R16" s="37" t="s">
        <v>76</v>
      </c>
      <c r="S16" s="37" t="s">
        <v>265</v>
      </c>
      <c r="T16" s="39">
        <v>43864.0</v>
      </c>
      <c r="U16" s="39">
        <v>44594.0</v>
      </c>
      <c r="V16" s="37"/>
      <c r="W16" s="38" t="s">
        <v>88</v>
      </c>
      <c r="X16" s="37"/>
      <c r="Y16" s="38"/>
      <c r="Z16" s="37"/>
      <c r="AA16" s="37"/>
      <c r="AB16" s="40" t="s">
        <v>89</v>
      </c>
      <c r="AC16" s="41" t="s">
        <v>89</v>
      </c>
      <c r="AD16" s="42">
        <v>42332.0</v>
      </c>
      <c r="AE16" s="52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ht="46.5" customHeight="1">
      <c r="A17" s="35">
        <f t="shared" si="1"/>
        <v>16</v>
      </c>
      <c r="B17" s="34" t="s">
        <v>266</v>
      </c>
      <c r="C17" s="35" t="s">
        <v>117</v>
      </c>
      <c r="D17" s="34" t="s">
        <v>267</v>
      </c>
      <c r="E17" s="34" t="s">
        <v>119</v>
      </c>
      <c r="F17" s="34" t="s">
        <v>268</v>
      </c>
      <c r="G17" s="34" t="s">
        <v>76</v>
      </c>
      <c r="H17" s="34" t="s">
        <v>269</v>
      </c>
      <c r="I17" s="36" t="s">
        <v>270</v>
      </c>
      <c r="J17" s="34" t="s">
        <v>136</v>
      </c>
      <c r="K17" s="34" t="s">
        <v>271</v>
      </c>
      <c r="L17" s="49" t="s">
        <v>272</v>
      </c>
      <c r="M17" s="34" t="s">
        <v>273</v>
      </c>
      <c r="N17" s="37" t="s">
        <v>274</v>
      </c>
      <c r="O17" s="38" t="s">
        <v>275</v>
      </c>
      <c r="P17" s="38" t="s">
        <v>276</v>
      </c>
      <c r="Q17" s="38" t="s">
        <v>277</v>
      </c>
      <c r="R17" s="37" t="s">
        <v>278</v>
      </c>
      <c r="S17" s="38" t="s">
        <v>279</v>
      </c>
      <c r="T17" s="44">
        <v>43917.0</v>
      </c>
      <c r="U17" s="44">
        <v>44282.0</v>
      </c>
      <c r="V17" s="37"/>
      <c r="W17" s="38" t="s">
        <v>88</v>
      </c>
      <c r="X17" s="37"/>
      <c r="Y17" s="47" t="s">
        <v>280</v>
      </c>
      <c r="Z17" s="38" t="s">
        <v>243</v>
      </c>
      <c r="AA17" s="37"/>
      <c r="AB17" s="40" t="s">
        <v>89</v>
      </c>
      <c r="AC17" s="56" t="s">
        <v>89</v>
      </c>
      <c r="AD17" s="42">
        <v>43706.0</v>
      </c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ht="46.5" customHeight="1">
      <c r="A18" s="35">
        <f t="shared" si="1"/>
        <v>17</v>
      </c>
      <c r="B18" s="35" t="s">
        <v>281</v>
      </c>
      <c r="C18" s="35" t="s">
        <v>89</v>
      </c>
      <c r="D18" s="35" t="s">
        <v>282</v>
      </c>
      <c r="E18" s="35" t="s">
        <v>92</v>
      </c>
      <c r="F18" s="34" t="s">
        <v>92</v>
      </c>
      <c r="G18" s="35" t="s">
        <v>76</v>
      </c>
      <c r="H18" s="34" t="s">
        <v>93</v>
      </c>
      <c r="I18" s="45" t="s">
        <v>283</v>
      </c>
      <c r="J18" s="35" t="s">
        <v>284</v>
      </c>
      <c r="K18" s="35" t="s">
        <v>96</v>
      </c>
      <c r="L18" s="46" t="s">
        <v>285</v>
      </c>
      <c r="M18" s="35" t="s">
        <v>82</v>
      </c>
      <c r="N18" s="47" t="s">
        <v>286</v>
      </c>
      <c r="O18" s="37" t="s">
        <v>99</v>
      </c>
      <c r="P18" s="38" t="s">
        <v>100</v>
      </c>
      <c r="Q18" s="38" t="s">
        <v>86</v>
      </c>
      <c r="R18" s="38" t="s">
        <v>76</v>
      </c>
      <c r="S18" s="38" t="s">
        <v>101</v>
      </c>
      <c r="T18" s="44">
        <v>43983.0</v>
      </c>
      <c r="U18" s="44">
        <v>45131.0</v>
      </c>
      <c r="V18" s="37"/>
      <c r="W18" s="37" t="s">
        <v>88</v>
      </c>
      <c r="X18" s="37"/>
      <c r="Y18" s="38"/>
      <c r="Z18" s="38"/>
      <c r="AA18" s="37"/>
      <c r="AB18" s="55" t="s">
        <v>89</v>
      </c>
      <c r="AC18" s="41" t="s">
        <v>89</v>
      </c>
      <c r="AD18" s="63">
        <v>43983.0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ht="46.5" customHeight="1">
      <c r="A19" s="35">
        <f t="shared" si="1"/>
        <v>18</v>
      </c>
      <c r="B19" s="34" t="s">
        <v>287</v>
      </c>
      <c r="C19" s="35" t="s">
        <v>89</v>
      </c>
      <c r="D19" s="34" t="s">
        <v>288</v>
      </c>
      <c r="E19" s="34" t="s">
        <v>92</v>
      </c>
      <c r="F19" s="34" t="s">
        <v>92</v>
      </c>
      <c r="G19" s="34" t="s">
        <v>76</v>
      </c>
      <c r="H19" s="34" t="s">
        <v>93</v>
      </c>
      <c r="I19" s="36" t="s">
        <v>289</v>
      </c>
      <c r="J19" s="34" t="s">
        <v>290</v>
      </c>
      <c r="K19" s="34" t="s">
        <v>96</v>
      </c>
      <c r="L19" s="34" t="s">
        <v>291</v>
      </c>
      <c r="M19" s="34" t="s">
        <v>82</v>
      </c>
      <c r="N19" s="37" t="s">
        <v>98</v>
      </c>
      <c r="O19" s="37" t="s">
        <v>99</v>
      </c>
      <c r="P19" s="38" t="s">
        <v>100</v>
      </c>
      <c r="Q19" s="37" t="s">
        <v>86</v>
      </c>
      <c r="R19" s="37" t="s">
        <v>76</v>
      </c>
      <c r="S19" s="38" t="s">
        <v>101</v>
      </c>
      <c r="T19" s="39">
        <v>43435.0</v>
      </c>
      <c r="U19" s="44">
        <v>45131.0</v>
      </c>
      <c r="V19" s="37"/>
      <c r="W19" s="37" t="s">
        <v>88</v>
      </c>
      <c r="X19" s="37"/>
      <c r="Y19" s="38"/>
      <c r="Z19" s="37"/>
      <c r="AA19" s="37"/>
      <c r="AB19" s="40" t="s">
        <v>89</v>
      </c>
      <c r="AC19" s="41" t="s">
        <v>89</v>
      </c>
      <c r="AD19" s="42">
        <v>42964.0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ht="46.5" customHeight="1">
      <c r="A20" s="35">
        <f t="shared" si="1"/>
        <v>19</v>
      </c>
      <c r="B20" s="35" t="s">
        <v>292</v>
      </c>
      <c r="C20" s="35" t="s">
        <v>89</v>
      </c>
      <c r="D20" s="35" t="s">
        <v>293</v>
      </c>
      <c r="E20" s="35" t="s">
        <v>294</v>
      </c>
      <c r="F20" s="34" t="s">
        <v>173</v>
      </c>
      <c r="G20" s="34" t="s">
        <v>76</v>
      </c>
      <c r="H20" s="35" t="s">
        <v>295</v>
      </c>
      <c r="I20" s="45" t="s">
        <v>296</v>
      </c>
      <c r="J20" s="35" t="s">
        <v>297</v>
      </c>
      <c r="K20" s="35" t="s">
        <v>298</v>
      </c>
      <c r="L20" s="46" t="s">
        <v>299</v>
      </c>
      <c r="M20" s="35" t="s">
        <v>300</v>
      </c>
      <c r="N20" s="47" t="s">
        <v>301</v>
      </c>
      <c r="O20" s="38" t="s">
        <v>302</v>
      </c>
      <c r="P20" s="38" t="s">
        <v>303</v>
      </c>
      <c r="Q20" s="38" t="s">
        <v>86</v>
      </c>
      <c r="R20" s="38" t="s">
        <v>76</v>
      </c>
      <c r="S20" s="38" t="s">
        <v>304</v>
      </c>
      <c r="T20" s="44">
        <v>44138.0</v>
      </c>
      <c r="U20" s="44">
        <v>44868.0</v>
      </c>
      <c r="V20" s="37"/>
      <c r="W20" s="38" t="s">
        <v>88</v>
      </c>
      <c r="X20" s="37"/>
      <c r="Y20" s="38"/>
      <c r="Z20" s="38" t="s">
        <v>305</v>
      </c>
      <c r="AA20" s="37"/>
      <c r="AB20" s="40" t="s">
        <v>89</v>
      </c>
      <c r="AC20" s="56" t="s">
        <v>89</v>
      </c>
      <c r="AD20" s="42">
        <v>42556.0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ht="46.5" customHeight="1">
      <c r="A21" s="35">
        <f t="shared" si="1"/>
        <v>20</v>
      </c>
      <c r="B21" s="34" t="s">
        <v>306</v>
      </c>
      <c r="C21" s="35" t="s">
        <v>89</v>
      </c>
      <c r="D21" s="34" t="s">
        <v>307</v>
      </c>
      <c r="E21" s="34" t="s">
        <v>308</v>
      </c>
      <c r="F21" s="34" t="s">
        <v>220</v>
      </c>
      <c r="G21" s="34" t="s">
        <v>76</v>
      </c>
      <c r="H21" s="34" t="s">
        <v>309</v>
      </c>
      <c r="I21" s="36" t="s">
        <v>310</v>
      </c>
      <c r="J21" s="34" t="s">
        <v>311</v>
      </c>
      <c r="K21" s="34" t="s">
        <v>312</v>
      </c>
      <c r="L21" s="49">
        <v>1258.0</v>
      </c>
      <c r="M21" s="34" t="s">
        <v>313</v>
      </c>
      <c r="N21" s="47" t="s">
        <v>314</v>
      </c>
      <c r="O21" s="38" t="s">
        <v>315</v>
      </c>
      <c r="P21" s="38" t="s">
        <v>316</v>
      </c>
      <c r="Q21" s="37" t="s">
        <v>86</v>
      </c>
      <c r="R21" s="37" t="s">
        <v>76</v>
      </c>
      <c r="S21" s="38" t="s">
        <v>317</v>
      </c>
      <c r="T21" s="44">
        <v>44000.0</v>
      </c>
      <c r="U21" s="44">
        <v>44730.0</v>
      </c>
      <c r="V21" s="37"/>
      <c r="W21" s="38" t="s">
        <v>88</v>
      </c>
      <c r="X21" s="37"/>
      <c r="Y21" s="38"/>
      <c r="Z21" s="38"/>
      <c r="AA21" s="37"/>
      <c r="AB21" s="40" t="s">
        <v>89</v>
      </c>
      <c r="AC21" s="41" t="s">
        <v>89</v>
      </c>
      <c r="AD21" s="42">
        <v>43306.0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ht="46.5" customHeight="1">
      <c r="A22" s="35">
        <f t="shared" si="1"/>
        <v>21</v>
      </c>
      <c r="B22" s="34" t="s">
        <v>318</v>
      </c>
      <c r="C22" s="35" t="s">
        <v>89</v>
      </c>
      <c r="D22" s="34" t="s">
        <v>319</v>
      </c>
      <c r="E22" s="34" t="s">
        <v>320</v>
      </c>
      <c r="F22" s="34" t="s">
        <v>173</v>
      </c>
      <c r="G22" s="34" t="s">
        <v>76</v>
      </c>
      <c r="H22" s="34" t="s">
        <v>321</v>
      </c>
      <c r="I22" s="36" t="s">
        <v>322</v>
      </c>
      <c r="J22" s="34" t="s">
        <v>323</v>
      </c>
      <c r="K22" s="34" t="s">
        <v>324</v>
      </c>
      <c r="L22" s="49" t="s">
        <v>325</v>
      </c>
      <c r="M22" s="34" t="s">
        <v>326</v>
      </c>
      <c r="N22" s="47" t="s">
        <v>327</v>
      </c>
      <c r="O22" s="38" t="s">
        <v>328</v>
      </c>
      <c r="P22" s="38" t="s">
        <v>329</v>
      </c>
      <c r="Q22" s="37" t="s">
        <v>86</v>
      </c>
      <c r="R22" s="37" t="s">
        <v>76</v>
      </c>
      <c r="S22" s="38" t="s">
        <v>330</v>
      </c>
      <c r="T22" s="44">
        <v>44053.0</v>
      </c>
      <c r="U22" s="44">
        <v>44783.0</v>
      </c>
      <c r="V22" s="37"/>
      <c r="W22" s="38" t="s">
        <v>88</v>
      </c>
      <c r="X22" s="37"/>
      <c r="Y22" s="38"/>
      <c r="Z22" s="38"/>
      <c r="AA22" s="37"/>
      <c r="AB22" s="40" t="s">
        <v>89</v>
      </c>
      <c r="AC22" s="56" t="s">
        <v>89</v>
      </c>
      <c r="AD22" s="42">
        <v>41965.0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ht="46.5" customHeight="1">
      <c r="A23" s="35">
        <f t="shared" si="1"/>
        <v>22</v>
      </c>
      <c r="B23" s="34" t="s">
        <v>331</v>
      </c>
      <c r="C23" s="35" t="s">
        <v>72</v>
      </c>
      <c r="D23" s="34" t="s">
        <v>332</v>
      </c>
      <c r="E23" s="34" t="s">
        <v>119</v>
      </c>
      <c r="F23" s="34" t="s">
        <v>268</v>
      </c>
      <c r="G23" s="34" t="s">
        <v>76</v>
      </c>
      <c r="H23" s="34" t="s">
        <v>333</v>
      </c>
      <c r="I23" s="36" t="s">
        <v>258</v>
      </c>
      <c r="J23" s="34" t="s">
        <v>136</v>
      </c>
      <c r="K23" s="34" t="s">
        <v>334</v>
      </c>
      <c r="L23" s="34" t="s">
        <v>335</v>
      </c>
      <c r="M23" s="34" t="s">
        <v>336</v>
      </c>
      <c r="N23" s="37" t="s">
        <v>337</v>
      </c>
      <c r="O23" s="38" t="s">
        <v>338</v>
      </c>
      <c r="P23" s="38" t="s">
        <v>339</v>
      </c>
      <c r="Q23" s="38" t="s">
        <v>86</v>
      </c>
      <c r="R23" s="38" t="s">
        <v>76</v>
      </c>
      <c r="S23" s="38" t="s">
        <v>340</v>
      </c>
      <c r="T23" s="44">
        <v>43972.0</v>
      </c>
      <c r="U23" s="44">
        <v>44702.0</v>
      </c>
      <c r="V23" s="37"/>
      <c r="W23" s="38" t="s">
        <v>88</v>
      </c>
      <c r="X23" s="37"/>
      <c r="Y23" s="38"/>
      <c r="Z23" s="38"/>
      <c r="AA23" s="62"/>
      <c r="AB23" s="40" t="s">
        <v>89</v>
      </c>
      <c r="AC23" s="41" t="s">
        <v>89</v>
      </c>
      <c r="AD23" s="42">
        <v>43306.0</v>
      </c>
      <c r="AE23" s="5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ht="46.5" customHeight="1">
      <c r="A24" s="35">
        <f t="shared" si="1"/>
        <v>23</v>
      </c>
      <c r="B24" s="34" t="s">
        <v>341</v>
      </c>
      <c r="C24" s="35" t="s">
        <v>89</v>
      </c>
      <c r="D24" s="34" t="s">
        <v>342</v>
      </c>
      <c r="E24" s="34" t="s">
        <v>172</v>
      </c>
      <c r="F24" s="34" t="s">
        <v>343</v>
      </c>
      <c r="G24" s="34" t="s">
        <v>76</v>
      </c>
      <c r="H24" s="34" t="s">
        <v>344</v>
      </c>
      <c r="I24" s="36" t="s">
        <v>345</v>
      </c>
      <c r="J24" s="34" t="s">
        <v>346</v>
      </c>
      <c r="K24" s="34" t="s">
        <v>347</v>
      </c>
      <c r="L24" s="34" t="s">
        <v>348</v>
      </c>
      <c r="M24" s="34" t="s">
        <v>349</v>
      </c>
      <c r="N24" s="51" t="s">
        <v>350</v>
      </c>
      <c r="O24" s="38" t="s">
        <v>351</v>
      </c>
      <c r="P24" s="38" t="s">
        <v>352</v>
      </c>
      <c r="Q24" s="38" t="s">
        <v>86</v>
      </c>
      <c r="R24" s="38" t="s">
        <v>76</v>
      </c>
      <c r="S24" s="38" t="s">
        <v>353</v>
      </c>
      <c r="T24" s="44">
        <v>44165.0</v>
      </c>
      <c r="U24" s="44">
        <v>44895.0</v>
      </c>
      <c r="V24" s="37"/>
      <c r="W24" s="38" t="s">
        <v>88</v>
      </c>
      <c r="X24" s="37"/>
      <c r="Y24" s="38"/>
      <c r="Z24" s="38"/>
      <c r="AA24" s="62"/>
      <c r="AB24" s="40" t="s">
        <v>89</v>
      </c>
      <c r="AC24" s="41" t="s">
        <v>89</v>
      </c>
      <c r="AD24" s="42">
        <v>43599.0</v>
      </c>
      <c r="AE24" s="52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ht="46.5" customHeight="1">
      <c r="A25" s="35">
        <f t="shared" si="1"/>
        <v>24</v>
      </c>
      <c r="B25" s="34" t="s">
        <v>366</v>
      </c>
      <c r="C25" s="35" t="s">
        <v>117</v>
      </c>
      <c r="D25" s="34" t="s">
        <v>367</v>
      </c>
      <c r="E25" s="34" t="s">
        <v>308</v>
      </c>
      <c r="F25" s="34" t="s">
        <v>173</v>
      </c>
      <c r="G25" s="34" t="s">
        <v>76</v>
      </c>
      <c r="H25" s="34" t="s">
        <v>368</v>
      </c>
      <c r="I25" s="36" t="s">
        <v>369</v>
      </c>
      <c r="J25" s="34" t="s">
        <v>136</v>
      </c>
      <c r="K25" s="34" t="s">
        <v>370</v>
      </c>
      <c r="L25" s="49" t="s">
        <v>371</v>
      </c>
      <c r="M25" s="34" t="s">
        <v>372</v>
      </c>
      <c r="N25" s="64">
        <v>2.02001384E9</v>
      </c>
      <c r="O25" s="38" t="s">
        <v>373</v>
      </c>
      <c r="P25" s="65">
        <v>44204.0</v>
      </c>
      <c r="Q25" s="37" t="s">
        <v>86</v>
      </c>
      <c r="R25" s="37" t="s">
        <v>76</v>
      </c>
      <c r="S25" s="38" t="s">
        <v>374</v>
      </c>
      <c r="T25" s="44">
        <v>44211.0</v>
      </c>
      <c r="U25" s="44">
        <v>44941.0</v>
      </c>
      <c r="V25" s="37"/>
      <c r="W25" s="38" t="s">
        <v>375</v>
      </c>
      <c r="X25" s="37"/>
      <c r="Y25" s="38"/>
      <c r="Z25" s="47" t="s">
        <v>376</v>
      </c>
      <c r="AA25" s="37"/>
      <c r="AB25" s="40" t="s">
        <v>89</v>
      </c>
      <c r="AC25" s="41" t="s">
        <v>89</v>
      </c>
      <c r="AD25" s="42">
        <v>43031.0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ht="46.5" customHeight="1">
      <c r="A26" s="35">
        <f t="shared" si="1"/>
        <v>25</v>
      </c>
      <c r="B26" s="34" t="s">
        <v>377</v>
      </c>
      <c r="C26" s="35" t="s">
        <v>117</v>
      </c>
      <c r="D26" s="34" t="s">
        <v>378</v>
      </c>
      <c r="E26" s="34" t="s">
        <v>105</v>
      </c>
      <c r="F26" s="34" t="s">
        <v>105</v>
      </c>
      <c r="G26" s="34" t="s">
        <v>76</v>
      </c>
      <c r="H26" s="34" t="s">
        <v>379</v>
      </c>
      <c r="I26" s="36" t="s">
        <v>380</v>
      </c>
      <c r="J26" s="34" t="s">
        <v>136</v>
      </c>
      <c r="K26" s="34" t="s">
        <v>381</v>
      </c>
      <c r="L26" s="49" t="s">
        <v>382</v>
      </c>
      <c r="M26" s="34" t="s">
        <v>383</v>
      </c>
      <c r="N26" s="37" t="s">
        <v>384</v>
      </c>
      <c r="O26" s="38" t="s">
        <v>385</v>
      </c>
      <c r="P26" s="38" t="s">
        <v>386</v>
      </c>
      <c r="Q26" s="38" t="s">
        <v>387</v>
      </c>
      <c r="R26" s="37" t="s">
        <v>278</v>
      </c>
      <c r="S26" s="38" t="s">
        <v>388</v>
      </c>
      <c r="T26" s="44">
        <v>43943.0</v>
      </c>
      <c r="U26" s="44">
        <v>44674.0</v>
      </c>
      <c r="V26" s="37"/>
      <c r="W26" s="38" t="s">
        <v>88</v>
      </c>
      <c r="X26" s="37"/>
      <c r="Y26" s="38"/>
      <c r="Z26" s="38"/>
      <c r="AA26" s="37"/>
      <c r="AB26" s="40" t="s">
        <v>89</v>
      </c>
      <c r="AC26" s="41" t="s">
        <v>89</v>
      </c>
      <c r="AD26" s="42">
        <v>43435.0</v>
      </c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</row>
    <row r="27" ht="46.5" customHeight="1">
      <c r="A27" s="35">
        <f t="shared" si="1"/>
        <v>26</v>
      </c>
      <c r="B27" s="34" t="s">
        <v>389</v>
      </c>
      <c r="C27" s="35" t="s">
        <v>117</v>
      </c>
      <c r="D27" s="34" t="s">
        <v>390</v>
      </c>
      <c r="E27" s="34" t="s">
        <v>172</v>
      </c>
      <c r="F27" s="34" t="s">
        <v>173</v>
      </c>
      <c r="G27" s="34" t="s">
        <v>76</v>
      </c>
      <c r="H27" s="34" t="s">
        <v>257</v>
      </c>
      <c r="I27" s="36" t="s">
        <v>258</v>
      </c>
      <c r="J27" s="34" t="s">
        <v>391</v>
      </c>
      <c r="K27" s="34" t="s">
        <v>392</v>
      </c>
      <c r="L27" s="49" t="s">
        <v>393</v>
      </c>
      <c r="M27" s="34" t="s">
        <v>261</v>
      </c>
      <c r="N27" s="37" t="s">
        <v>262</v>
      </c>
      <c r="O27" s="37" t="s">
        <v>263</v>
      </c>
      <c r="P27" s="37" t="s">
        <v>264</v>
      </c>
      <c r="Q27" s="37" t="s">
        <v>86</v>
      </c>
      <c r="R27" s="37" t="s">
        <v>76</v>
      </c>
      <c r="S27" s="37" t="s">
        <v>265</v>
      </c>
      <c r="T27" s="39">
        <v>43864.0</v>
      </c>
      <c r="U27" s="39">
        <v>44594.0</v>
      </c>
      <c r="V27" s="37"/>
      <c r="W27" s="38" t="s">
        <v>88</v>
      </c>
      <c r="X27" s="37"/>
      <c r="Y27" s="38"/>
      <c r="Z27" s="37"/>
      <c r="AA27" s="37"/>
      <c r="AB27" s="40" t="s">
        <v>89</v>
      </c>
      <c r="AC27" s="41" t="s">
        <v>89</v>
      </c>
      <c r="AD27" s="42">
        <v>41885.0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ht="46.5" customHeight="1">
      <c r="A28" s="35">
        <f t="shared" si="1"/>
        <v>27</v>
      </c>
      <c r="B28" s="34" t="s">
        <v>394</v>
      </c>
      <c r="C28" s="35" t="s">
        <v>117</v>
      </c>
      <c r="D28" s="34" t="s">
        <v>395</v>
      </c>
      <c r="E28" s="34" t="s">
        <v>396</v>
      </c>
      <c r="F28" s="34" t="s">
        <v>173</v>
      </c>
      <c r="G28" s="34" t="s">
        <v>76</v>
      </c>
      <c r="H28" s="34" t="s">
        <v>397</v>
      </c>
      <c r="I28" s="36" t="s">
        <v>398</v>
      </c>
      <c r="J28" s="34" t="s">
        <v>399</v>
      </c>
      <c r="K28" s="34" t="s">
        <v>400</v>
      </c>
      <c r="L28" s="49" t="s">
        <v>401</v>
      </c>
      <c r="M28" s="34" t="s">
        <v>402</v>
      </c>
      <c r="N28" s="47" t="s">
        <v>1039</v>
      </c>
      <c r="O28" s="38" t="s">
        <v>1040</v>
      </c>
      <c r="P28" s="38" t="s">
        <v>1041</v>
      </c>
      <c r="Q28" s="37" t="s">
        <v>86</v>
      </c>
      <c r="R28" s="37" t="s">
        <v>76</v>
      </c>
      <c r="S28" s="38" t="s">
        <v>1042</v>
      </c>
      <c r="T28" s="66">
        <v>44278.0</v>
      </c>
      <c r="U28" s="44">
        <v>45008.0</v>
      </c>
      <c r="V28" s="37"/>
      <c r="W28" s="38" t="s">
        <v>375</v>
      </c>
      <c r="X28" s="37"/>
      <c r="Y28" s="38"/>
      <c r="Z28" s="38"/>
      <c r="AA28" s="37"/>
      <c r="AB28" s="40" t="s">
        <v>89</v>
      </c>
      <c r="AC28" s="41" t="s">
        <v>89</v>
      </c>
      <c r="AD28" s="42">
        <v>42103.0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ht="46.5" customHeight="1">
      <c r="A29" s="35">
        <f t="shared" si="1"/>
        <v>28</v>
      </c>
      <c r="B29" s="34" t="s">
        <v>408</v>
      </c>
      <c r="C29" s="35" t="s">
        <v>89</v>
      </c>
      <c r="D29" s="34" t="s">
        <v>409</v>
      </c>
      <c r="E29" s="34" t="s">
        <v>410</v>
      </c>
      <c r="F29" s="34" t="s">
        <v>173</v>
      </c>
      <c r="G29" s="34" t="s">
        <v>76</v>
      </c>
      <c r="H29" s="34" t="s">
        <v>321</v>
      </c>
      <c r="I29" s="36" t="s">
        <v>411</v>
      </c>
      <c r="J29" s="34" t="s">
        <v>412</v>
      </c>
      <c r="K29" s="34" t="s">
        <v>324</v>
      </c>
      <c r="L29" s="49" t="s">
        <v>413</v>
      </c>
      <c r="M29" s="34" t="s">
        <v>326</v>
      </c>
      <c r="N29" s="47" t="s">
        <v>327</v>
      </c>
      <c r="O29" s="38" t="s">
        <v>328</v>
      </c>
      <c r="P29" s="38" t="s">
        <v>329</v>
      </c>
      <c r="Q29" s="37" t="s">
        <v>86</v>
      </c>
      <c r="R29" s="37" t="s">
        <v>76</v>
      </c>
      <c r="S29" s="38" t="s">
        <v>330</v>
      </c>
      <c r="T29" s="44">
        <v>44053.0</v>
      </c>
      <c r="U29" s="44">
        <v>44783.0</v>
      </c>
      <c r="V29" s="37"/>
      <c r="W29" s="38" t="s">
        <v>88</v>
      </c>
      <c r="X29" s="37"/>
      <c r="Y29" s="38"/>
      <c r="Z29" s="38"/>
      <c r="AA29" s="37"/>
      <c r="AB29" s="40" t="s">
        <v>89</v>
      </c>
      <c r="AC29" s="56" t="s">
        <v>89</v>
      </c>
      <c r="AD29" s="42">
        <v>43186.0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ht="46.5" customHeight="1">
      <c r="A30" s="35">
        <f t="shared" si="1"/>
        <v>29</v>
      </c>
      <c r="B30" s="34" t="s">
        <v>414</v>
      </c>
      <c r="C30" s="35" t="s">
        <v>117</v>
      </c>
      <c r="D30" s="34" t="s">
        <v>415</v>
      </c>
      <c r="E30" s="34" t="s">
        <v>320</v>
      </c>
      <c r="F30" s="34" t="s">
        <v>173</v>
      </c>
      <c r="G30" s="34" t="s">
        <v>76</v>
      </c>
      <c r="H30" s="34" t="s">
        <v>121</v>
      </c>
      <c r="I30" s="36" t="s">
        <v>416</v>
      </c>
      <c r="J30" s="48" t="s">
        <v>417</v>
      </c>
      <c r="K30" s="34" t="s">
        <v>124</v>
      </c>
      <c r="L30" s="49" t="s">
        <v>418</v>
      </c>
      <c r="M30" s="34" t="s">
        <v>126</v>
      </c>
      <c r="N30" s="37" t="s">
        <v>127</v>
      </c>
      <c r="O30" s="38" t="s">
        <v>128</v>
      </c>
      <c r="P30" s="38" t="s">
        <v>129</v>
      </c>
      <c r="Q30" s="37" t="s">
        <v>86</v>
      </c>
      <c r="R30" s="37" t="s">
        <v>76</v>
      </c>
      <c r="S30" s="38" t="s">
        <v>130</v>
      </c>
      <c r="T30" s="44">
        <v>43982.0</v>
      </c>
      <c r="U30" s="44">
        <v>44712.0</v>
      </c>
      <c r="V30" s="37"/>
      <c r="W30" s="38" t="s">
        <v>88</v>
      </c>
      <c r="X30" s="37"/>
      <c r="Y30" s="38"/>
      <c r="Z30" s="38"/>
      <c r="AA30" s="37"/>
      <c r="AB30" s="40" t="s">
        <v>89</v>
      </c>
      <c r="AC30" s="56" t="s">
        <v>89</v>
      </c>
      <c r="AD30" s="42">
        <v>42556.0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ht="46.5" customHeight="1">
      <c r="A31" s="35">
        <f t="shared" si="1"/>
        <v>30</v>
      </c>
      <c r="B31" s="34" t="s">
        <v>419</v>
      </c>
      <c r="C31" s="35" t="s">
        <v>89</v>
      </c>
      <c r="D31" s="34" t="s">
        <v>420</v>
      </c>
      <c r="E31" s="34" t="s">
        <v>200</v>
      </c>
      <c r="F31" s="34" t="s">
        <v>421</v>
      </c>
      <c r="G31" s="34" t="s">
        <v>76</v>
      </c>
      <c r="H31" s="34" t="s">
        <v>93</v>
      </c>
      <c r="I31" s="36" t="s">
        <v>422</v>
      </c>
      <c r="J31" s="34" t="s">
        <v>423</v>
      </c>
      <c r="K31" s="34" t="s">
        <v>96</v>
      </c>
      <c r="L31" s="34" t="s">
        <v>291</v>
      </c>
      <c r="M31" s="34" t="s">
        <v>82</v>
      </c>
      <c r="N31" s="37" t="s">
        <v>98</v>
      </c>
      <c r="O31" s="37" t="s">
        <v>99</v>
      </c>
      <c r="P31" s="38" t="s">
        <v>100</v>
      </c>
      <c r="Q31" s="37" t="s">
        <v>86</v>
      </c>
      <c r="R31" s="37" t="s">
        <v>76</v>
      </c>
      <c r="S31" s="38" t="s">
        <v>101</v>
      </c>
      <c r="T31" s="39">
        <v>43306.0</v>
      </c>
      <c r="U31" s="39">
        <v>45131.0</v>
      </c>
      <c r="V31" s="37"/>
      <c r="W31" s="37" t="s">
        <v>88</v>
      </c>
      <c r="X31" s="37"/>
      <c r="Y31" s="37"/>
      <c r="Z31" s="38"/>
      <c r="AA31" s="37"/>
      <c r="AB31" s="40" t="s">
        <v>89</v>
      </c>
      <c r="AC31" s="41" t="s">
        <v>89</v>
      </c>
      <c r="AD31" s="42">
        <v>43644.0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ht="46.5" customHeight="1">
      <c r="A32" s="35">
        <f t="shared" si="1"/>
        <v>31</v>
      </c>
      <c r="B32" s="34" t="s">
        <v>424</v>
      </c>
      <c r="C32" s="35" t="s">
        <v>425</v>
      </c>
      <c r="D32" s="35" t="s">
        <v>426</v>
      </c>
      <c r="E32" s="34" t="s">
        <v>427</v>
      </c>
      <c r="F32" s="34" t="s">
        <v>120</v>
      </c>
      <c r="G32" s="34" t="s">
        <v>76</v>
      </c>
      <c r="H32" s="34" t="s">
        <v>428</v>
      </c>
      <c r="I32" s="36" t="s">
        <v>429</v>
      </c>
      <c r="J32" s="34" t="s">
        <v>136</v>
      </c>
      <c r="K32" s="34" t="s">
        <v>430</v>
      </c>
      <c r="L32" s="49" t="s">
        <v>431</v>
      </c>
      <c r="M32" s="34" t="s">
        <v>432</v>
      </c>
      <c r="N32" s="47" t="s">
        <v>433</v>
      </c>
      <c r="O32" s="38" t="s">
        <v>434</v>
      </c>
      <c r="P32" s="38" t="s">
        <v>435</v>
      </c>
      <c r="Q32" s="37" t="s">
        <v>86</v>
      </c>
      <c r="R32" s="37" t="s">
        <v>76</v>
      </c>
      <c r="S32" s="38" t="s">
        <v>436</v>
      </c>
      <c r="T32" s="44">
        <v>44099.0</v>
      </c>
      <c r="U32" s="44">
        <v>44829.0</v>
      </c>
      <c r="V32" s="37"/>
      <c r="W32" s="38" t="s">
        <v>88</v>
      </c>
      <c r="X32" s="37"/>
      <c r="Y32" s="38"/>
      <c r="Z32" s="38"/>
      <c r="AA32" s="37"/>
      <c r="AB32" s="40" t="s">
        <v>89</v>
      </c>
      <c r="AC32" s="41" t="s">
        <v>89</v>
      </c>
      <c r="AD32" s="42">
        <v>42048.0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ht="46.5" customHeight="1">
      <c r="A33" s="35">
        <f t="shared" si="1"/>
        <v>32</v>
      </c>
      <c r="B33" s="34" t="s">
        <v>437</v>
      </c>
      <c r="C33" s="35" t="s">
        <v>117</v>
      </c>
      <c r="D33" s="34" t="s">
        <v>438</v>
      </c>
      <c r="E33" s="34" t="s">
        <v>439</v>
      </c>
      <c r="F33" s="34" t="s">
        <v>173</v>
      </c>
      <c r="G33" s="34" t="s">
        <v>76</v>
      </c>
      <c r="H33" s="34" t="s">
        <v>397</v>
      </c>
      <c r="I33" s="36" t="s">
        <v>440</v>
      </c>
      <c r="J33" s="34" t="s">
        <v>441</v>
      </c>
      <c r="K33" s="34" t="s">
        <v>400</v>
      </c>
      <c r="L33" s="49" t="s">
        <v>442</v>
      </c>
      <c r="M33" s="34" t="s">
        <v>402</v>
      </c>
      <c r="N33" s="47" t="s">
        <v>1039</v>
      </c>
      <c r="O33" s="38" t="s">
        <v>1040</v>
      </c>
      <c r="P33" s="38" t="s">
        <v>1041</v>
      </c>
      <c r="Q33" s="37" t="s">
        <v>86</v>
      </c>
      <c r="R33" s="37" t="s">
        <v>76</v>
      </c>
      <c r="S33" s="38" t="s">
        <v>1042</v>
      </c>
      <c r="T33" s="66">
        <v>44278.0</v>
      </c>
      <c r="U33" s="44">
        <v>45008.0</v>
      </c>
      <c r="V33" s="37"/>
      <c r="W33" s="38" t="s">
        <v>375</v>
      </c>
      <c r="X33" s="37"/>
      <c r="Y33" s="38"/>
      <c r="Z33" s="38"/>
      <c r="AA33" s="62"/>
      <c r="AB33" s="93" t="s">
        <v>89</v>
      </c>
      <c r="AC33" s="94" t="s">
        <v>89</v>
      </c>
      <c r="AD33" s="95">
        <v>43238.0</v>
      </c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</row>
    <row r="34" ht="46.5" customHeight="1">
      <c r="A34" s="35">
        <f t="shared" si="1"/>
        <v>33</v>
      </c>
      <c r="B34" s="34" t="s">
        <v>443</v>
      </c>
      <c r="C34" s="35" t="s">
        <v>72</v>
      </c>
      <c r="D34" s="34" t="s">
        <v>444</v>
      </c>
      <c r="E34" s="34" t="s">
        <v>445</v>
      </c>
      <c r="F34" s="34" t="s">
        <v>173</v>
      </c>
      <c r="G34" s="34" t="s">
        <v>76</v>
      </c>
      <c r="H34" s="34" t="s">
        <v>446</v>
      </c>
      <c r="I34" s="36" t="s">
        <v>447</v>
      </c>
      <c r="J34" s="34" t="s">
        <v>136</v>
      </c>
      <c r="K34" s="34" t="s">
        <v>448</v>
      </c>
      <c r="L34" s="49" t="s">
        <v>449</v>
      </c>
      <c r="M34" s="34" t="s">
        <v>450</v>
      </c>
      <c r="N34" s="47" t="s">
        <v>451</v>
      </c>
      <c r="O34" s="38" t="s">
        <v>452</v>
      </c>
      <c r="P34" s="38" t="s">
        <v>453</v>
      </c>
      <c r="Q34" s="37" t="s">
        <v>86</v>
      </c>
      <c r="R34" s="37" t="s">
        <v>76</v>
      </c>
      <c r="S34" s="38" t="s">
        <v>454</v>
      </c>
      <c r="T34" s="44">
        <v>44177.0</v>
      </c>
      <c r="U34" s="44">
        <v>44907.0</v>
      </c>
      <c r="V34" s="37"/>
      <c r="W34" s="38" t="s">
        <v>88</v>
      </c>
      <c r="X34" s="37"/>
      <c r="Y34" s="38"/>
      <c r="Z34" s="38"/>
      <c r="AA34" s="37"/>
      <c r="AB34" s="40" t="s">
        <v>89</v>
      </c>
      <c r="AC34" s="41" t="s">
        <v>89</v>
      </c>
      <c r="AD34" s="42">
        <v>42186.0</v>
      </c>
      <c r="AE34" s="52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ht="46.5" customHeight="1">
      <c r="A35" s="35">
        <f t="shared" si="1"/>
        <v>34</v>
      </c>
      <c r="B35" s="34" t="s">
        <v>455</v>
      </c>
      <c r="C35" s="35" t="s">
        <v>117</v>
      </c>
      <c r="D35" s="34" t="s">
        <v>456</v>
      </c>
      <c r="E35" s="34" t="s">
        <v>105</v>
      </c>
      <c r="F35" s="34" t="s">
        <v>147</v>
      </c>
      <c r="G35" s="34" t="s">
        <v>76</v>
      </c>
      <c r="H35" s="34" t="s">
        <v>148</v>
      </c>
      <c r="I35" s="36" t="s">
        <v>457</v>
      </c>
      <c r="J35" s="34" t="s">
        <v>136</v>
      </c>
      <c r="K35" s="34" t="s">
        <v>150</v>
      </c>
      <c r="L35" s="49" t="s">
        <v>458</v>
      </c>
      <c r="M35" s="34" t="s">
        <v>152</v>
      </c>
      <c r="N35" s="51" t="s">
        <v>153</v>
      </c>
      <c r="O35" s="37" t="s">
        <v>154</v>
      </c>
      <c r="P35" s="38" t="s">
        <v>155</v>
      </c>
      <c r="Q35" s="37" t="s">
        <v>86</v>
      </c>
      <c r="R35" s="37" t="s">
        <v>76</v>
      </c>
      <c r="S35" s="38" t="s">
        <v>156</v>
      </c>
      <c r="T35" s="39">
        <v>43965.0</v>
      </c>
      <c r="U35" s="39">
        <v>44330.0</v>
      </c>
      <c r="V35" s="37"/>
      <c r="W35" s="38" t="s">
        <v>88</v>
      </c>
      <c r="X35" s="37"/>
      <c r="Y35" s="38"/>
      <c r="Z35" s="38"/>
      <c r="AA35" s="37"/>
      <c r="AB35" s="40" t="s">
        <v>89</v>
      </c>
      <c r="AC35" s="41" t="s">
        <v>89</v>
      </c>
      <c r="AD35" s="42">
        <v>43613.0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ht="46.5" customHeight="1">
      <c r="A36" s="35">
        <f t="shared" si="1"/>
        <v>35</v>
      </c>
      <c r="B36" s="34" t="s">
        <v>459</v>
      </c>
      <c r="C36" s="35" t="s">
        <v>117</v>
      </c>
      <c r="D36" s="34" t="s">
        <v>460</v>
      </c>
      <c r="E36" s="34" t="s">
        <v>105</v>
      </c>
      <c r="F36" s="34" t="s">
        <v>147</v>
      </c>
      <c r="G36" s="34" t="s">
        <v>76</v>
      </c>
      <c r="H36" s="34" t="s">
        <v>148</v>
      </c>
      <c r="I36" s="36" t="s">
        <v>461</v>
      </c>
      <c r="J36" s="34" t="s">
        <v>136</v>
      </c>
      <c r="K36" s="34" t="s">
        <v>150</v>
      </c>
      <c r="L36" s="49" t="s">
        <v>462</v>
      </c>
      <c r="M36" s="34" t="s">
        <v>152</v>
      </c>
      <c r="N36" s="51" t="s">
        <v>153</v>
      </c>
      <c r="O36" s="37" t="s">
        <v>154</v>
      </c>
      <c r="P36" s="38" t="s">
        <v>155</v>
      </c>
      <c r="Q36" s="37" t="s">
        <v>86</v>
      </c>
      <c r="R36" s="37" t="s">
        <v>76</v>
      </c>
      <c r="S36" s="38" t="s">
        <v>156</v>
      </c>
      <c r="T36" s="39">
        <v>43965.0</v>
      </c>
      <c r="U36" s="39">
        <v>44330.0</v>
      </c>
      <c r="V36" s="37"/>
      <c r="W36" s="38" t="s">
        <v>88</v>
      </c>
      <c r="X36" s="37"/>
      <c r="Y36" s="38"/>
      <c r="Z36" s="38"/>
      <c r="AA36" s="62"/>
      <c r="AB36" s="40" t="s">
        <v>89</v>
      </c>
      <c r="AC36" s="41" t="s">
        <v>89</v>
      </c>
      <c r="AD36" s="42">
        <v>41965.0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ht="46.5" customHeight="1">
      <c r="A37" s="35">
        <f t="shared" si="1"/>
        <v>36</v>
      </c>
      <c r="B37" s="34" t="s">
        <v>463</v>
      </c>
      <c r="C37" s="35" t="s">
        <v>89</v>
      </c>
      <c r="D37" s="34" t="s">
        <v>464</v>
      </c>
      <c r="E37" s="34" t="s">
        <v>465</v>
      </c>
      <c r="F37" s="34" t="s">
        <v>173</v>
      </c>
      <c r="G37" s="34" t="s">
        <v>76</v>
      </c>
      <c r="H37" s="34" t="s">
        <v>134</v>
      </c>
      <c r="I37" s="36" t="s">
        <v>466</v>
      </c>
      <c r="J37" s="34" t="s">
        <v>467</v>
      </c>
      <c r="K37" s="34" t="s">
        <v>137</v>
      </c>
      <c r="L37" s="49" t="s">
        <v>468</v>
      </c>
      <c r="M37" s="34" t="s">
        <v>139</v>
      </c>
      <c r="N37" s="47" t="s">
        <v>469</v>
      </c>
      <c r="O37" s="38" t="s">
        <v>470</v>
      </c>
      <c r="P37" s="38" t="s">
        <v>364</v>
      </c>
      <c r="Q37" s="37" t="s">
        <v>86</v>
      </c>
      <c r="R37" s="37" t="s">
        <v>76</v>
      </c>
      <c r="S37" s="38" t="s">
        <v>143</v>
      </c>
      <c r="T37" s="44">
        <v>44066.0</v>
      </c>
      <c r="U37" s="44">
        <v>44796.0</v>
      </c>
      <c r="V37" s="37"/>
      <c r="W37" s="38" t="s">
        <v>88</v>
      </c>
      <c r="X37" s="37"/>
      <c r="Y37" s="38"/>
      <c r="Z37" s="38" t="s">
        <v>1019</v>
      </c>
      <c r="AA37" s="37"/>
      <c r="AB37" s="40" t="s">
        <v>89</v>
      </c>
      <c r="AC37" s="41" t="s">
        <v>89</v>
      </c>
      <c r="AD37" s="42">
        <v>43140.0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</row>
    <row r="38" ht="46.5" customHeight="1">
      <c r="A38" s="35">
        <f t="shared" si="1"/>
        <v>37</v>
      </c>
      <c r="B38" s="34" t="s">
        <v>471</v>
      </c>
      <c r="C38" s="35" t="s">
        <v>117</v>
      </c>
      <c r="D38" s="34" t="s">
        <v>472</v>
      </c>
      <c r="E38" s="34" t="s">
        <v>473</v>
      </c>
      <c r="F38" s="34" t="s">
        <v>173</v>
      </c>
      <c r="G38" s="34" t="s">
        <v>76</v>
      </c>
      <c r="H38" s="34" t="s">
        <v>269</v>
      </c>
      <c r="I38" s="36" t="s">
        <v>474</v>
      </c>
      <c r="J38" s="34" t="s">
        <v>136</v>
      </c>
      <c r="K38" s="34" t="s">
        <v>271</v>
      </c>
      <c r="L38" s="49" t="s">
        <v>475</v>
      </c>
      <c r="M38" s="34" t="s">
        <v>273</v>
      </c>
      <c r="N38" s="37" t="s">
        <v>274</v>
      </c>
      <c r="O38" s="38" t="s">
        <v>275</v>
      </c>
      <c r="P38" s="38" t="s">
        <v>276</v>
      </c>
      <c r="Q38" s="38" t="s">
        <v>277</v>
      </c>
      <c r="R38" s="37" t="s">
        <v>278</v>
      </c>
      <c r="S38" s="38" t="s">
        <v>279</v>
      </c>
      <c r="T38" s="44">
        <v>43917.0</v>
      </c>
      <c r="U38" s="44">
        <v>44282.0</v>
      </c>
      <c r="V38" s="37"/>
      <c r="W38" s="38" t="s">
        <v>88</v>
      </c>
      <c r="X38" s="37"/>
      <c r="Y38" s="47" t="s">
        <v>280</v>
      </c>
      <c r="Z38" s="38" t="s">
        <v>476</v>
      </c>
      <c r="AA38" s="37"/>
      <c r="AB38" s="40" t="s">
        <v>89</v>
      </c>
      <c r="AC38" s="41" t="s">
        <v>89</v>
      </c>
      <c r="AD38" s="42">
        <v>41988.0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ht="46.5" customHeight="1">
      <c r="A39" s="35">
        <f t="shared" si="1"/>
        <v>38</v>
      </c>
      <c r="B39" s="34" t="s">
        <v>477</v>
      </c>
      <c r="C39" s="35" t="s">
        <v>89</v>
      </c>
      <c r="D39" s="34" t="s">
        <v>478</v>
      </c>
      <c r="E39" s="34" t="s">
        <v>200</v>
      </c>
      <c r="F39" s="34" t="s">
        <v>421</v>
      </c>
      <c r="G39" s="34" t="s">
        <v>76</v>
      </c>
      <c r="H39" s="34" t="s">
        <v>93</v>
      </c>
      <c r="I39" s="36" t="s">
        <v>479</v>
      </c>
      <c r="J39" s="34" t="s">
        <v>480</v>
      </c>
      <c r="K39" s="34" t="s">
        <v>96</v>
      </c>
      <c r="L39" s="34" t="s">
        <v>291</v>
      </c>
      <c r="M39" s="34" t="s">
        <v>82</v>
      </c>
      <c r="N39" s="37" t="s">
        <v>98</v>
      </c>
      <c r="O39" s="37" t="s">
        <v>99</v>
      </c>
      <c r="P39" s="38" t="s">
        <v>100</v>
      </c>
      <c r="Q39" s="37" t="s">
        <v>86</v>
      </c>
      <c r="R39" s="37" t="s">
        <v>76</v>
      </c>
      <c r="S39" s="38" t="s">
        <v>101</v>
      </c>
      <c r="T39" s="39">
        <v>43306.0</v>
      </c>
      <c r="U39" s="39">
        <v>45131.0</v>
      </c>
      <c r="V39" s="37"/>
      <c r="W39" s="37" t="s">
        <v>88</v>
      </c>
      <c r="X39" s="37"/>
      <c r="Y39" s="38"/>
      <c r="Z39" s="37"/>
      <c r="AA39" s="37"/>
      <c r="AB39" s="55" t="s">
        <v>89</v>
      </c>
      <c r="AC39" s="41" t="s">
        <v>89</v>
      </c>
      <c r="AD39" s="42">
        <v>41852.0</v>
      </c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</row>
    <row r="40" ht="46.5" customHeight="1">
      <c r="A40" s="35">
        <f t="shared" si="1"/>
        <v>39</v>
      </c>
      <c r="B40" s="34" t="s">
        <v>481</v>
      </c>
      <c r="C40" s="35" t="s">
        <v>72</v>
      </c>
      <c r="D40" s="34" t="s">
        <v>482</v>
      </c>
      <c r="E40" s="34" t="s">
        <v>483</v>
      </c>
      <c r="F40" s="34" t="s">
        <v>484</v>
      </c>
      <c r="G40" s="34" t="s">
        <v>76</v>
      </c>
      <c r="H40" s="34" t="s">
        <v>77</v>
      </c>
      <c r="I40" s="36" t="s">
        <v>485</v>
      </c>
      <c r="J40" s="34" t="s">
        <v>486</v>
      </c>
      <c r="K40" s="34" t="s">
        <v>80</v>
      </c>
      <c r="L40" s="34" t="s">
        <v>487</v>
      </c>
      <c r="M40" s="34" t="s">
        <v>82</v>
      </c>
      <c r="N40" s="37" t="s">
        <v>83</v>
      </c>
      <c r="O40" s="37" t="s">
        <v>84</v>
      </c>
      <c r="P40" s="38" t="s">
        <v>85</v>
      </c>
      <c r="Q40" s="37" t="s">
        <v>86</v>
      </c>
      <c r="R40" s="37" t="s">
        <v>76</v>
      </c>
      <c r="S40" s="38" t="s">
        <v>87</v>
      </c>
      <c r="T40" s="39">
        <v>42556.0</v>
      </c>
      <c r="U40" s="39">
        <v>44381.0</v>
      </c>
      <c r="V40" s="37"/>
      <c r="W40" s="37" t="s">
        <v>88</v>
      </c>
      <c r="X40" s="37"/>
      <c r="Y40" s="38"/>
      <c r="Z40" s="37"/>
      <c r="AA40" s="37"/>
      <c r="AB40" s="40" t="s">
        <v>89</v>
      </c>
      <c r="AC40" s="41" t="s">
        <v>89</v>
      </c>
      <c r="AD40" s="42">
        <v>43497.0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ht="46.5" customHeight="1">
      <c r="A41" s="35">
        <f t="shared" si="1"/>
        <v>40</v>
      </c>
      <c r="B41" s="34" t="s">
        <v>488</v>
      </c>
      <c r="C41" s="35" t="s">
        <v>89</v>
      </c>
      <c r="D41" s="34" t="s">
        <v>489</v>
      </c>
      <c r="E41" s="34" t="s">
        <v>490</v>
      </c>
      <c r="F41" s="34" t="s">
        <v>173</v>
      </c>
      <c r="G41" s="34" t="s">
        <v>76</v>
      </c>
      <c r="H41" s="34" t="s">
        <v>491</v>
      </c>
      <c r="I41" s="36" t="s">
        <v>492</v>
      </c>
      <c r="J41" s="34" t="s">
        <v>136</v>
      </c>
      <c r="K41" s="35" t="s">
        <v>493</v>
      </c>
      <c r="L41" s="49" t="s">
        <v>494</v>
      </c>
      <c r="M41" s="34" t="s">
        <v>495</v>
      </c>
      <c r="N41" s="47" t="s">
        <v>496</v>
      </c>
      <c r="O41" s="38" t="s">
        <v>497</v>
      </c>
      <c r="P41" s="38" t="s">
        <v>316</v>
      </c>
      <c r="Q41" s="37" t="s">
        <v>86</v>
      </c>
      <c r="R41" s="37" t="s">
        <v>76</v>
      </c>
      <c r="S41" s="38" t="s">
        <v>498</v>
      </c>
      <c r="T41" s="44">
        <v>44050.0</v>
      </c>
      <c r="U41" s="44">
        <v>44780.0</v>
      </c>
      <c r="V41" s="37"/>
      <c r="W41" s="38" t="s">
        <v>88</v>
      </c>
      <c r="X41" s="37"/>
      <c r="Y41" s="38"/>
      <c r="Z41" s="38"/>
      <c r="AA41" s="38"/>
      <c r="AB41" s="40" t="s">
        <v>89</v>
      </c>
      <c r="AC41" s="41" t="s">
        <v>89</v>
      </c>
      <c r="AD41" s="42">
        <v>43271.0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ht="46.5" customHeight="1">
      <c r="A42" s="35">
        <f t="shared" si="1"/>
        <v>41</v>
      </c>
      <c r="B42" s="34" t="s">
        <v>499</v>
      </c>
      <c r="C42" s="35" t="s">
        <v>89</v>
      </c>
      <c r="D42" s="34" t="s">
        <v>500</v>
      </c>
      <c r="E42" s="34" t="s">
        <v>220</v>
      </c>
      <c r="F42" s="34" t="s">
        <v>173</v>
      </c>
      <c r="G42" s="34" t="s">
        <v>76</v>
      </c>
      <c r="H42" s="34" t="s">
        <v>501</v>
      </c>
      <c r="I42" s="36" t="s">
        <v>502</v>
      </c>
      <c r="J42" s="34" t="s">
        <v>503</v>
      </c>
      <c r="K42" s="34" t="s">
        <v>504</v>
      </c>
      <c r="L42" s="49" t="s">
        <v>505</v>
      </c>
      <c r="M42" s="34" t="s">
        <v>506</v>
      </c>
      <c r="N42" s="47" t="s">
        <v>507</v>
      </c>
      <c r="O42" s="67">
        <v>44197.0</v>
      </c>
      <c r="P42" s="38" t="s">
        <v>1020</v>
      </c>
      <c r="Q42" s="37" t="s">
        <v>86</v>
      </c>
      <c r="R42" s="37" t="s">
        <v>76</v>
      </c>
      <c r="S42" s="38" t="s">
        <v>1021</v>
      </c>
      <c r="T42" s="44">
        <v>44236.0</v>
      </c>
      <c r="U42" s="44">
        <v>44966.0</v>
      </c>
      <c r="V42" s="37"/>
      <c r="W42" s="38" t="s">
        <v>375</v>
      </c>
      <c r="X42" s="37"/>
      <c r="Y42" s="38"/>
      <c r="Z42" s="38"/>
      <c r="AA42" s="62"/>
      <c r="AB42" s="40" t="s">
        <v>89</v>
      </c>
      <c r="AC42" s="41" t="s">
        <v>89</v>
      </c>
      <c r="AD42" s="42">
        <v>42103.0</v>
      </c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ht="46.5" customHeight="1">
      <c r="A43" s="35">
        <f t="shared" si="1"/>
        <v>42</v>
      </c>
      <c r="B43" s="35" t="s">
        <v>512</v>
      </c>
      <c r="C43" s="35" t="s">
        <v>117</v>
      </c>
      <c r="D43" s="35" t="s">
        <v>513</v>
      </c>
      <c r="E43" s="35" t="s">
        <v>514</v>
      </c>
      <c r="F43" s="35" t="s">
        <v>173</v>
      </c>
      <c r="G43" s="34" t="s">
        <v>76</v>
      </c>
      <c r="H43" s="34" t="s">
        <v>207</v>
      </c>
      <c r="I43" s="45" t="s">
        <v>515</v>
      </c>
      <c r="J43" s="35" t="s">
        <v>516</v>
      </c>
      <c r="K43" s="35" t="s">
        <v>210</v>
      </c>
      <c r="L43" s="46" t="s">
        <v>517</v>
      </c>
      <c r="M43" s="34" t="s">
        <v>212</v>
      </c>
      <c r="N43" s="47" t="s">
        <v>213</v>
      </c>
      <c r="O43" s="38" t="s">
        <v>214</v>
      </c>
      <c r="P43" s="38" t="s">
        <v>215</v>
      </c>
      <c r="Q43" s="38" t="s">
        <v>86</v>
      </c>
      <c r="R43" s="38" t="s">
        <v>76</v>
      </c>
      <c r="S43" s="38" t="s">
        <v>216</v>
      </c>
      <c r="T43" s="44">
        <v>44150.0</v>
      </c>
      <c r="U43" s="44">
        <v>44880.0</v>
      </c>
      <c r="V43" s="37"/>
      <c r="W43" s="38" t="s">
        <v>88</v>
      </c>
      <c r="X43" s="37"/>
      <c r="Y43" s="47" t="s">
        <v>213</v>
      </c>
      <c r="Z43" s="38" t="s">
        <v>518</v>
      </c>
      <c r="AA43" s="37"/>
      <c r="AB43" s="40" t="s">
        <v>89</v>
      </c>
      <c r="AC43" s="41" t="s">
        <v>89</v>
      </c>
      <c r="AD43" s="42">
        <v>43435.0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ht="46.5" customHeight="1">
      <c r="A44" s="35">
        <f t="shared" si="1"/>
        <v>43</v>
      </c>
      <c r="B44" s="34" t="s">
        <v>519</v>
      </c>
      <c r="C44" s="35" t="s">
        <v>89</v>
      </c>
      <c r="D44" s="34" t="s">
        <v>520</v>
      </c>
      <c r="E44" s="34" t="s">
        <v>465</v>
      </c>
      <c r="F44" s="34" t="s">
        <v>173</v>
      </c>
      <c r="G44" s="34" t="s">
        <v>76</v>
      </c>
      <c r="H44" s="34" t="s">
        <v>521</v>
      </c>
      <c r="I44" s="36" t="s">
        <v>522</v>
      </c>
      <c r="J44" s="34" t="s">
        <v>523</v>
      </c>
      <c r="K44" s="34" t="s">
        <v>524</v>
      </c>
      <c r="L44" s="34" t="s">
        <v>525</v>
      </c>
      <c r="M44" s="34" t="s">
        <v>526</v>
      </c>
      <c r="N44" s="47" t="s">
        <v>527</v>
      </c>
      <c r="O44" s="38" t="s">
        <v>528</v>
      </c>
      <c r="P44" s="38" t="s">
        <v>529</v>
      </c>
      <c r="Q44" s="37" t="s">
        <v>86</v>
      </c>
      <c r="R44" s="37" t="s">
        <v>76</v>
      </c>
      <c r="S44" s="38" t="s">
        <v>530</v>
      </c>
      <c r="T44" s="44">
        <v>43969.0</v>
      </c>
      <c r="U44" s="44">
        <v>44334.0</v>
      </c>
      <c r="V44" s="37"/>
      <c r="W44" s="38" t="s">
        <v>88</v>
      </c>
      <c r="X44" s="37"/>
      <c r="Y44" s="38"/>
      <c r="Z44" s="38"/>
      <c r="AA44" s="37"/>
      <c r="AB44" s="55" t="s">
        <v>531</v>
      </c>
      <c r="AC44" s="41" t="s">
        <v>531</v>
      </c>
      <c r="AD44" s="42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ht="46.5" customHeight="1">
      <c r="A45" s="35">
        <f t="shared" si="1"/>
        <v>44</v>
      </c>
      <c r="B45" s="34" t="s">
        <v>532</v>
      </c>
      <c r="C45" s="35" t="s">
        <v>117</v>
      </c>
      <c r="D45" s="34" t="s">
        <v>533</v>
      </c>
      <c r="E45" s="34" t="s">
        <v>172</v>
      </c>
      <c r="F45" s="34" t="s">
        <v>173</v>
      </c>
      <c r="G45" s="34" t="s">
        <v>76</v>
      </c>
      <c r="H45" s="34" t="s">
        <v>121</v>
      </c>
      <c r="I45" s="36" t="s">
        <v>534</v>
      </c>
      <c r="J45" s="48" t="s">
        <v>535</v>
      </c>
      <c r="K45" s="34" t="s">
        <v>124</v>
      </c>
      <c r="L45" s="49" t="s">
        <v>536</v>
      </c>
      <c r="M45" s="34" t="s">
        <v>126</v>
      </c>
      <c r="N45" s="37" t="s">
        <v>127</v>
      </c>
      <c r="O45" s="38" t="s">
        <v>128</v>
      </c>
      <c r="P45" s="38" t="s">
        <v>129</v>
      </c>
      <c r="Q45" s="37" t="s">
        <v>86</v>
      </c>
      <c r="R45" s="37" t="s">
        <v>76</v>
      </c>
      <c r="S45" s="38" t="s">
        <v>130</v>
      </c>
      <c r="T45" s="44">
        <v>43982.0</v>
      </c>
      <c r="U45" s="44">
        <v>44712.0</v>
      </c>
      <c r="V45" s="37"/>
      <c r="W45" s="38" t="s">
        <v>88</v>
      </c>
      <c r="X45" s="37"/>
      <c r="Y45" s="38"/>
      <c r="Z45" s="64" t="s">
        <v>537</v>
      </c>
      <c r="AA45" s="37"/>
      <c r="AB45" s="40" t="s">
        <v>89</v>
      </c>
      <c r="AC45" s="41" t="s">
        <v>89</v>
      </c>
      <c r="AD45" s="42">
        <v>42332.0</v>
      </c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ht="46.5" customHeight="1">
      <c r="A46" s="35">
        <f t="shared" si="1"/>
        <v>45</v>
      </c>
      <c r="B46" s="35" t="s">
        <v>538</v>
      </c>
      <c r="C46" s="35"/>
      <c r="D46" s="35" t="s">
        <v>539</v>
      </c>
      <c r="E46" s="35" t="s">
        <v>540</v>
      </c>
      <c r="F46" s="35" t="s">
        <v>540</v>
      </c>
      <c r="G46" s="35" t="s">
        <v>76</v>
      </c>
      <c r="H46" s="35" t="s">
        <v>541</v>
      </c>
      <c r="I46" s="45" t="s">
        <v>542</v>
      </c>
      <c r="J46" s="35" t="s">
        <v>543</v>
      </c>
      <c r="K46" s="35" t="s">
        <v>544</v>
      </c>
      <c r="L46" s="46" t="s">
        <v>545</v>
      </c>
      <c r="M46" s="35" t="s">
        <v>546</v>
      </c>
      <c r="N46" s="47" t="s">
        <v>547</v>
      </c>
      <c r="O46" s="67">
        <v>43862.0</v>
      </c>
      <c r="P46" s="38" t="s">
        <v>548</v>
      </c>
      <c r="Q46" s="38" t="s">
        <v>549</v>
      </c>
      <c r="R46" s="38" t="s">
        <v>278</v>
      </c>
      <c r="S46" s="38" t="s">
        <v>550</v>
      </c>
      <c r="T46" s="44">
        <v>44109.0</v>
      </c>
      <c r="U46" s="44">
        <v>44839.0</v>
      </c>
      <c r="V46" s="37"/>
      <c r="W46" s="38" t="s">
        <v>88</v>
      </c>
      <c r="X46" s="37"/>
      <c r="Y46" s="38"/>
      <c r="Z46" s="38"/>
      <c r="AA46" s="37"/>
      <c r="AB46" s="40" t="s">
        <v>89</v>
      </c>
      <c r="AC46" s="56" t="s">
        <v>89</v>
      </c>
      <c r="AD46" s="42">
        <v>43154.0</v>
      </c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ht="46.5" customHeight="1">
      <c r="A47" s="35">
        <f t="shared" si="1"/>
        <v>46</v>
      </c>
      <c r="B47" s="35" t="s">
        <v>551</v>
      </c>
      <c r="C47" s="35" t="s">
        <v>89</v>
      </c>
      <c r="D47" s="35" t="s">
        <v>552</v>
      </c>
      <c r="E47" s="35" t="s">
        <v>553</v>
      </c>
      <c r="F47" s="35" t="s">
        <v>554</v>
      </c>
      <c r="G47" s="35" t="s">
        <v>76</v>
      </c>
      <c r="H47" s="35" t="s">
        <v>93</v>
      </c>
      <c r="I47" s="45" t="s">
        <v>555</v>
      </c>
      <c r="J47" s="35" t="s">
        <v>556</v>
      </c>
      <c r="K47" s="35" t="s">
        <v>96</v>
      </c>
      <c r="L47" s="46" t="s">
        <v>557</v>
      </c>
      <c r="M47" s="35" t="s">
        <v>82</v>
      </c>
      <c r="N47" s="47" t="s">
        <v>558</v>
      </c>
      <c r="O47" s="37" t="s">
        <v>99</v>
      </c>
      <c r="P47" s="38" t="s">
        <v>100</v>
      </c>
      <c r="Q47" s="37" t="s">
        <v>86</v>
      </c>
      <c r="R47" s="37" t="s">
        <v>76</v>
      </c>
      <c r="S47" s="38" t="s">
        <v>101</v>
      </c>
      <c r="T47" s="44">
        <v>44069.0</v>
      </c>
      <c r="U47" s="39">
        <v>45131.0</v>
      </c>
      <c r="V47" s="37"/>
      <c r="W47" s="37" t="s">
        <v>88</v>
      </c>
      <c r="X47" s="37"/>
      <c r="Y47" s="38"/>
      <c r="Z47" s="38"/>
      <c r="AA47" s="37"/>
      <c r="AB47" s="40" t="s">
        <v>89</v>
      </c>
      <c r="AC47" s="41" t="s">
        <v>89</v>
      </c>
      <c r="AD47" s="42">
        <v>43028.0</v>
      </c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ht="46.5" customHeight="1">
      <c r="A48" s="35">
        <f t="shared" si="1"/>
        <v>47</v>
      </c>
      <c r="B48" s="34" t="s">
        <v>559</v>
      </c>
      <c r="C48" s="35" t="s">
        <v>89</v>
      </c>
      <c r="D48" s="34" t="s">
        <v>560</v>
      </c>
      <c r="E48" s="34" t="s">
        <v>200</v>
      </c>
      <c r="F48" s="34" t="s">
        <v>421</v>
      </c>
      <c r="G48" s="34" t="s">
        <v>76</v>
      </c>
      <c r="H48" s="34" t="s">
        <v>93</v>
      </c>
      <c r="I48" s="36" t="s">
        <v>561</v>
      </c>
      <c r="J48" s="34" t="s">
        <v>562</v>
      </c>
      <c r="K48" s="34" t="s">
        <v>96</v>
      </c>
      <c r="L48" s="34" t="s">
        <v>291</v>
      </c>
      <c r="M48" s="34" t="s">
        <v>82</v>
      </c>
      <c r="N48" s="37" t="s">
        <v>98</v>
      </c>
      <c r="O48" s="37" t="s">
        <v>99</v>
      </c>
      <c r="P48" s="38" t="s">
        <v>100</v>
      </c>
      <c r="Q48" s="37" t="s">
        <v>86</v>
      </c>
      <c r="R48" s="37" t="s">
        <v>76</v>
      </c>
      <c r="S48" s="38" t="s">
        <v>101</v>
      </c>
      <c r="T48" s="39">
        <v>43306.0</v>
      </c>
      <c r="U48" s="39">
        <v>45131.0</v>
      </c>
      <c r="V48" s="37"/>
      <c r="W48" s="37" t="s">
        <v>88</v>
      </c>
      <c r="X48" s="37"/>
      <c r="Y48" s="38"/>
      <c r="Z48" s="37"/>
      <c r="AA48" s="37"/>
      <c r="AB48" s="40" t="s">
        <v>89</v>
      </c>
      <c r="AC48" s="41" t="s">
        <v>89</v>
      </c>
      <c r="AD48" s="42">
        <v>43803.0</v>
      </c>
      <c r="AE48" s="52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</row>
    <row r="49" ht="46.5" customHeight="1">
      <c r="A49" s="35">
        <f t="shared" si="1"/>
        <v>48</v>
      </c>
      <c r="B49" s="34" t="s">
        <v>563</v>
      </c>
      <c r="C49" s="35" t="s">
        <v>117</v>
      </c>
      <c r="D49" s="34" t="s">
        <v>564</v>
      </c>
      <c r="E49" s="34" t="s">
        <v>320</v>
      </c>
      <c r="F49" s="34" t="s">
        <v>173</v>
      </c>
      <c r="G49" s="34" t="s">
        <v>76</v>
      </c>
      <c r="H49" s="34" t="s">
        <v>207</v>
      </c>
      <c r="I49" s="36" t="s">
        <v>565</v>
      </c>
      <c r="J49" s="34" t="s">
        <v>566</v>
      </c>
      <c r="K49" s="35" t="s">
        <v>210</v>
      </c>
      <c r="L49" s="49" t="s">
        <v>567</v>
      </c>
      <c r="M49" s="34" t="s">
        <v>212</v>
      </c>
      <c r="N49" s="47" t="s">
        <v>213</v>
      </c>
      <c r="O49" s="38" t="s">
        <v>214</v>
      </c>
      <c r="P49" s="38" t="s">
        <v>215</v>
      </c>
      <c r="Q49" s="38" t="s">
        <v>86</v>
      </c>
      <c r="R49" s="38" t="s">
        <v>76</v>
      </c>
      <c r="S49" s="38" t="s">
        <v>216</v>
      </c>
      <c r="T49" s="44">
        <v>44150.0</v>
      </c>
      <c r="U49" s="44">
        <v>44880.0</v>
      </c>
      <c r="V49" s="37"/>
      <c r="W49" s="38" t="s">
        <v>88</v>
      </c>
      <c r="X49" s="37"/>
      <c r="Y49" s="38"/>
      <c r="Z49" s="38"/>
      <c r="AA49" s="37"/>
      <c r="AB49" s="40" t="s">
        <v>89</v>
      </c>
      <c r="AC49" s="41" t="s">
        <v>89</v>
      </c>
      <c r="AD49" s="42">
        <v>42186.0</v>
      </c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ht="46.5" customHeight="1">
      <c r="A50" s="35">
        <f t="shared" si="1"/>
        <v>49</v>
      </c>
      <c r="B50" s="34" t="s">
        <v>568</v>
      </c>
      <c r="C50" s="35" t="s">
        <v>117</v>
      </c>
      <c r="D50" s="34" t="s">
        <v>569</v>
      </c>
      <c r="E50" s="34" t="s">
        <v>570</v>
      </c>
      <c r="F50" s="34" t="s">
        <v>570</v>
      </c>
      <c r="G50" s="34" t="s">
        <v>76</v>
      </c>
      <c r="H50" s="34" t="s">
        <v>541</v>
      </c>
      <c r="I50" s="36" t="s">
        <v>258</v>
      </c>
      <c r="J50" s="34" t="s">
        <v>136</v>
      </c>
      <c r="K50" s="34" t="s">
        <v>571</v>
      </c>
      <c r="L50" s="49" t="s">
        <v>572</v>
      </c>
      <c r="M50" s="34" t="s">
        <v>573</v>
      </c>
      <c r="N50" s="51" t="s">
        <v>574</v>
      </c>
      <c r="O50" s="37" t="s">
        <v>575</v>
      </c>
      <c r="P50" s="37" t="s">
        <v>576</v>
      </c>
      <c r="Q50" s="37" t="s">
        <v>577</v>
      </c>
      <c r="R50" s="37" t="s">
        <v>278</v>
      </c>
      <c r="S50" s="38" t="s">
        <v>578</v>
      </c>
      <c r="T50" s="39">
        <v>43979.0</v>
      </c>
      <c r="U50" s="39">
        <v>44709.0</v>
      </c>
      <c r="V50" s="37"/>
      <c r="W50" s="38" t="s">
        <v>88</v>
      </c>
      <c r="X50" s="37"/>
      <c r="Y50" s="38"/>
      <c r="Z50" s="38"/>
      <c r="AA50" s="37"/>
      <c r="AB50" s="40" t="s">
        <v>89</v>
      </c>
      <c r="AC50" s="41" t="s">
        <v>89</v>
      </c>
      <c r="AD50" s="42">
        <v>43306.0</v>
      </c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</row>
    <row r="51" ht="46.5" customHeight="1">
      <c r="A51" s="35">
        <f t="shared" si="1"/>
        <v>50</v>
      </c>
      <c r="B51" s="34" t="s">
        <v>579</v>
      </c>
      <c r="C51" s="35" t="s">
        <v>117</v>
      </c>
      <c r="D51" s="34" t="s">
        <v>580</v>
      </c>
      <c r="E51" s="34" t="s">
        <v>490</v>
      </c>
      <c r="F51" s="34" t="s">
        <v>581</v>
      </c>
      <c r="G51" s="34" t="s">
        <v>76</v>
      </c>
      <c r="H51" s="34" t="s">
        <v>257</v>
      </c>
      <c r="I51" s="36" t="s">
        <v>582</v>
      </c>
      <c r="J51" s="34" t="s">
        <v>583</v>
      </c>
      <c r="K51" s="34" t="s">
        <v>392</v>
      </c>
      <c r="L51" s="49" t="s">
        <v>584</v>
      </c>
      <c r="M51" s="34" t="s">
        <v>261</v>
      </c>
      <c r="N51" s="37" t="s">
        <v>262</v>
      </c>
      <c r="O51" s="37" t="s">
        <v>263</v>
      </c>
      <c r="P51" s="37" t="s">
        <v>264</v>
      </c>
      <c r="Q51" s="37" t="s">
        <v>86</v>
      </c>
      <c r="R51" s="37" t="s">
        <v>76</v>
      </c>
      <c r="S51" s="37" t="s">
        <v>265</v>
      </c>
      <c r="T51" s="39">
        <v>43864.0</v>
      </c>
      <c r="U51" s="39">
        <v>44594.0</v>
      </c>
      <c r="V51" s="37"/>
      <c r="W51" s="38" t="s">
        <v>88</v>
      </c>
      <c r="X51" s="37"/>
      <c r="Y51" s="38"/>
      <c r="Z51" s="37"/>
      <c r="AA51" s="37"/>
      <c r="AB51" s="40" t="s">
        <v>89</v>
      </c>
      <c r="AC51" s="41" t="s">
        <v>89</v>
      </c>
      <c r="AD51" s="42">
        <v>43140.0</v>
      </c>
      <c r="AE51" s="5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ht="46.5" customHeight="1">
      <c r="A52" s="35">
        <f t="shared" si="1"/>
        <v>51</v>
      </c>
      <c r="B52" s="34" t="s">
        <v>597</v>
      </c>
      <c r="C52" s="35" t="s">
        <v>117</v>
      </c>
      <c r="D52" s="34" t="s">
        <v>598</v>
      </c>
      <c r="E52" s="34" t="s">
        <v>599</v>
      </c>
      <c r="F52" s="34" t="s">
        <v>120</v>
      </c>
      <c r="G52" s="34" t="s">
        <v>76</v>
      </c>
      <c r="H52" s="34" t="s">
        <v>600</v>
      </c>
      <c r="I52" s="36" t="s">
        <v>601</v>
      </c>
      <c r="J52" s="34" t="s">
        <v>602</v>
      </c>
      <c r="K52" s="34" t="s">
        <v>150</v>
      </c>
      <c r="L52" s="49" t="s">
        <v>603</v>
      </c>
      <c r="M52" s="34" t="s">
        <v>604</v>
      </c>
      <c r="N52" s="37" t="s">
        <v>605</v>
      </c>
      <c r="O52" s="38" t="s">
        <v>606</v>
      </c>
      <c r="P52" s="38" t="s">
        <v>607</v>
      </c>
      <c r="Q52" s="38" t="s">
        <v>86</v>
      </c>
      <c r="R52" s="38" t="s">
        <v>76</v>
      </c>
      <c r="S52" s="38" t="s">
        <v>608</v>
      </c>
      <c r="T52" s="44">
        <v>43955.0</v>
      </c>
      <c r="U52" s="44">
        <v>44320.0</v>
      </c>
      <c r="V52" s="38" t="s">
        <v>609</v>
      </c>
      <c r="W52" s="38" t="s">
        <v>88</v>
      </c>
      <c r="X52" s="37"/>
      <c r="Y52" s="38"/>
      <c r="Z52" s="38" t="s">
        <v>610</v>
      </c>
      <c r="AA52" s="37"/>
      <c r="AB52" s="40" t="s">
        <v>89</v>
      </c>
      <c r="AC52" s="41" t="s">
        <v>89</v>
      </c>
      <c r="AD52" s="42">
        <v>42332.0</v>
      </c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ht="46.5" customHeight="1">
      <c r="A53" s="35">
        <f t="shared" si="1"/>
        <v>52</v>
      </c>
      <c r="B53" s="34" t="s">
        <v>611</v>
      </c>
      <c r="C53" s="35" t="s">
        <v>117</v>
      </c>
      <c r="D53" s="34" t="s">
        <v>612</v>
      </c>
      <c r="E53" s="34" t="s">
        <v>613</v>
      </c>
      <c r="F53" s="34" t="s">
        <v>147</v>
      </c>
      <c r="G53" s="34" t="s">
        <v>76</v>
      </c>
      <c r="H53" s="34" t="s">
        <v>269</v>
      </c>
      <c r="I53" s="36" t="s">
        <v>614</v>
      </c>
      <c r="J53" s="34" t="s">
        <v>136</v>
      </c>
      <c r="K53" s="34" t="s">
        <v>271</v>
      </c>
      <c r="L53" s="49" t="s">
        <v>615</v>
      </c>
      <c r="M53" s="34" t="s">
        <v>273</v>
      </c>
      <c r="N53" s="37" t="s">
        <v>274</v>
      </c>
      <c r="O53" s="38" t="s">
        <v>275</v>
      </c>
      <c r="P53" s="38" t="s">
        <v>276</v>
      </c>
      <c r="Q53" s="38" t="s">
        <v>277</v>
      </c>
      <c r="R53" s="37" t="s">
        <v>278</v>
      </c>
      <c r="S53" s="38" t="s">
        <v>279</v>
      </c>
      <c r="T53" s="44">
        <v>43917.0</v>
      </c>
      <c r="U53" s="44">
        <v>44282.0</v>
      </c>
      <c r="V53" s="37"/>
      <c r="W53" s="38" t="s">
        <v>88</v>
      </c>
      <c r="X53" s="37"/>
      <c r="Y53" s="47" t="s">
        <v>280</v>
      </c>
      <c r="Z53" s="38" t="s">
        <v>243</v>
      </c>
      <c r="AA53" s="37"/>
      <c r="AB53" s="40" t="s">
        <v>89</v>
      </c>
      <c r="AC53" s="41" t="s">
        <v>89</v>
      </c>
      <c r="AD53" s="42">
        <v>43025.0</v>
      </c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ht="46.5" customHeight="1">
      <c r="A54" s="35">
        <f t="shared" si="1"/>
        <v>53</v>
      </c>
      <c r="B54" s="34" t="s">
        <v>616</v>
      </c>
      <c r="C54" s="35" t="s">
        <v>117</v>
      </c>
      <c r="D54" s="35" t="s">
        <v>617</v>
      </c>
      <c r="E54" s="34" t="s">
        <v>200</v>
      </c>
      <c r="F54" s="34" t="s">
        <v>421</v>
      </c>
      <c r="G54" s="34" t="s">
        <v>76</v>
      </c>
      <c r="H54" s="34" t="s">
        <v>93</v>
      </c>
      <c r="I54" s="36" t="s">
        <v>258</v>
      </c>
      <c r="J54" s="34" t="s">
        <v>136</v>
      </c>
      <c r="K54" s="34" t="s">
        <v>96</v>
      </c>
      <c r="L54" s="34" t="s">
        <v>291</v>
      </c>
      <c r="M54" s="34" t="s">
        <v>82</v>
      </c>
      <c r="N54" s="37" t="s">
        <v>98</v>
      </c>
      <c r="O54" s="37" t="s">
        <v>99</v>
      </c>
      <c r="P54" s="38" t="s">
        <v>100</v>
      </c>
      <c r="Q54" s="37" t="s">
        <v>86</v>
      </c>
      <c r="R54" s="37" t="s">
        <v>76</v>
      </c>
      <c r="S54" s="38" t="s">
        <v>101</v>
      </c>
      <c r="T54" s="39">
        <v>43306.0</v>
      </c>
      <c r="U54" s="39">
        <v>45131.0</v>
      </c>
      <c r="V54" s="37"/>
      <c r="W54" s="37" t="s">
        <v>88</v>
      </c>
      <c r="X54" s="37"/>
      <c r="Y54" s="38"/>
      <c r="Z54" s="38" t="s">
        <v>618</v>
      </c>
      <c r="AA54" s="37"/>
      <c r="AB54" s="40" t="s">
        <v>89</v>
      </c>
      <c r="AC54" s="41" t="s">
        <v>89</v>
      </c>
      <c r="AD54" s="42">
        <v>43507.0</v>
      </c>
      <c r="AE54" s="52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ht="46.5" customHeight="1">
      <c r="A55" s="35">
        <f t="shared" si="1"/>
        <v>54</v>
      </c>
      <c r="B55" s="34" t="s">
        <v>619</v>
      </c>
      <c r="C55" s="35" t="s">
        <v>89</v>
      </c>
      <c r="D55" s="34" t="s">
        <v>620</v>
      </c>
      <c r="E55" s="34" t="s">
        <v>172</v>
      </c>
      <c r="F55" s="34" t="s">
        <v>343</v>
      </c>
      <c r="G55" s="34" t="s">
        <v>76</v>
      </c>
      <c r="H55" s="34" t="s">
        <v>621</v>
      </c>
      <c r="I55" s="36" t="s">
        <v>622</v>
      </c>
      <c r="J55" s="34" t="s">
        <v>623</v>
      </c>
      <c r="K55" s="34" t="s">
        <v>624</v>
      </c>
      <c r="L55" s="49" t="s">
        <v>625</v>
      </c>
      <c r="M55" s="34" t="s">
        <v>626</v>
      </c>
      <c r="N55" s="47" t="s">
        <v>627</v>
      </c>
      <c r="O55" s="38" t="s">
        <v>628</v>
      </c>
      <c r="P55" s="38" t="s">
        <v>629</v>
      </c>
      <c r="Q55" s="38" t="s">
        <v>86</v>
      </c>
      <c r="R55" s="38" t="s">
        <v>76</v>
      </c>
      <c r="S55" s="38" t="s">
        <v>630</v>
      </c>
      <c r="T55" s="44">
        <v>43876.0</v>
      </c>
      <c r="U55" s="44">
        <v>44607.0</v>
      </c>
      <c r="V55" s="37"/>
      <c r="W55" s="38" t="s">
        <v>88</v>
      </c>
      <c r="X55" s="37"/>
      <c r="Y55" s="38"/>
      <c r="Z55" s="37"/>
      <c r="AA55" s="37"/>
      <c r="AB55" s="40" t="s">
        <v>89</v>
      </c>
      <c r="AC55" s="41" t="s">
        <v>89</v>
      </c>
      <c r="AD55" s="42">
        <v>43294.0</v>
      </c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ht="46.5" customHeight="1">
      <c r="A56" s="35">
        <f t="shared" si="1"/>
        <v>55</v>
      </c>
      <c r="B56" s="35" t="s">
        <v>157</v>
      </c>
      <c r="C56" s="35"/>
      <c r="D56" s="35" t="s">
        <v>631</v>
      </c>
      <c r="E56" s="35" t="s">
        <v>105</v>
      </c>
      <c r="F56" s="35" t="s">
        <v>105</v>
      </c>
      <c r="G56" s="35" t="s">
        <v>76</v>
      </c>
      <c r="H56" s="35" t="s">
        <v>428</v>
      </c>
      <c r="I56" s="45" t="s">
        <v>632</v>
      </c>
      <c r="J56" s="35" t="s">
        <v>633</v>
      </c>
      <c r="K56" s="34" t="s">
        <v>634</v>
      </c>
      <c r="L56" s="46" t="s">
        <v>635</v>
      </c>
      <c r="M56" s="34" t="s">
        <v>432</v>
      </c>
      <c r="N56" s="47" t="s">
        <v>636</v>
      </c>
      <c r="O56" s="38" t="s">
        <v>637</v>
      </c>
      <c r="P56" s="38" t="s">
        <v>638</v>
      </c>
      <c r="Q56" s="37" t="s">
        <v>86</v>
      </c>
      <c r="R56" s="37" t="s">
        <v>76</v>
      </c>
      <c r="S56" s="38" t="s">
        <v>436</v>
      </c>
      <c r="T56" s="44">
        <v>44175.0</v>
      </c>
      <c r="U56" s="44">
        <v>44829.0</v>
      </c>
      <c r="V56" s="37"/>
      <c r="W56" s="38" t="s">
        <v>88</v>
      </c>
      <c r="X56" s="37"/>
      <c r="Y56" s="38"/>
      <c r="Z56" s="38"/>
      <c r="AA56" s="37"/>
      <c r="AB56" s="40"/>
      <c r="AC56" s="41"/>
      <c r="AD56" s="42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ht="46.5" customHeight="1">
      <c r="A57" s="35">
        <f t="shared" si="1"/>
        <v>56</v>
      </c>
      <c r="B57" s="34" t="s">
        <v>639</v>
      </c>
      <c r="C57" s="35" t="s">
        <v>89</v>
      </c>
      <c r="D57" s="34" t="s">
        <v>640</v>
      </c>
      <c r="E57" s="34" t="s">
        <v>220</v>
      </c>
      <c r="F57" s="34" t="s">
        <v>173</v>
      </c>
      <c r="G57" s="34" t="s">
        <v>76</v>
      </c>
      <c r="H57" s="34" t="s">
        <v>641</v>
      </c>
      <c r="I57" s="36" t="s">
        <v>642</v>
      </c>
      <c r="J57" s="34" t="s">
        <v>643</v>
      </c>
      <c r="K57" s="34" t="s">
        <v>644</v>
      </c>
      <c r="L57" s="49" t="s">
        <v>645</v>
      </c>
      <c r="M57" s="34" t="s">
        <v>646</v>
      </c>
      <c r="N57" s="47" t="s">
        <v>647</v>
      </c>
      <c r="O57" s="38" t="s">
        <v>648</v>
      </c>
      <c r="P57" s="38" t="s">
        <v>649</v>
      </c>
      <c r="Q57" s="37" t="s">
        <v>86</v>
      </c>
      <c r="R57" s="37" t="s">
        <v>76</v>
      </c>
      <c r="S57" s="38" t="s">
        <v>650</v>
      </c>
      <c r="T57" s="44">
        <v>44015.0</v>
      </c>
      <c r="U57" s="44">
        <v>44745.0</v>
      </c>
      <c r="V57" s="37"/>
      <c r="W57" s="38" t="s">
        <v>88</v>
      </c>
      <c r="X57" s="37"/>
      <c r="Y57" s="38"/>
      <c r="Z57" s="38"/>
      <c r="AA57" s="37"/>
      <c r="AB57" s="40" t="s">
        <v>89</v>
      </c>
      <c r="AC57" s="41" t="s">
        <v>89</v>
      </c>
      <c r="AD57" s="42">
        <v>43511.0</v>
      </c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ht="46.5" customHeight="1">
      <c r="A58" s="35">
        <f t="shared" si="1"/>
        <v>57</v>
      </c>
      <c r="B58" s="34" t="s">
        <v>651</v>
      </c>
      <c r="C58" s="35" t="s">
        <v>117</v>
      </c>
      <c r="D58" s="34" t="s">
        <v>652</v>
      </c>
      <c r="E58" s="34" t="s">
        <v>613</v>
      </c>
      <c r="F58" s="34" t="s">
        <v>147</v>
      </c>
      <c r="G58" s="34" t="s">
        <v>76</v>
      </c>
      <c r="H58" s="34" t="s">
        <v>653</v>
      </c>
      <c r="I58" s="36" t="s">
        <v>654</v>
      </c>
      <c r="J58" s="34" t="s">
        <v>655</v>
      </c>
      <c r="K58" s="34" t="s">
        <v>656</v>
      </c>
      <c r="L58" s="34" t="s">
        <v>657</v>
      </c>
      <c r="M58" s="34" t="s">
        <v>658</v>
      </c>
      <c r="N58" s="37" t="s">
        <v>659</v>
      </c>
      <c r="O58" s="37" t="s">
        <v>660</v>
      </c>
      <c r="P58" s="38" t="s">
        <v>661</v>
      </c>
      <c r="Q58" s="37" t="s">
        <v>86</v>
      </c>
      <c r="R58" s="37" t="s">
        <v>76</v>
      </c>
      <c r="S58" s="37" t="s">
        <v>662</v>
      </c>
      <c r="T58" s="39">
        <v>43903.0</v>
      </c>
      <c r="U58" s="39">
        <v>44632.0</v>
      </c>
      <c r="V58" s="37"/>
      <c r="W58" s="38" t="s">
        <v>88</v>
      </c>
      <c r="X58" s="37"/>
      <c r="Y58" s="38"/>
      <c r="Z58" s="37"/>
      <c r="AA58" s="37"/>
      <c r="AB58" s="55"/>
      <c r="AC58" s="41"/>
      <c r="AD58" s="42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ht="46.5" customHeight="1">
      <c r="A59" s="35">
        <f t="shared" si="1"/>
        <v>58</v>
      </c>
      <c r="B59" s="34" t="s">
        <v>663</v>
      </c>
      <c r="C59" s="35" t="s">
        <v>117</v>
      </c>
      <c r="D59" s="34" t="s">
        <v>664</v>
      </c>
      <c r="E59" s="34" t="s">
        <v>599</v>
      </c>
      <c r="F59" s="34" t="s">
        <v>120</v>
      </c>
      <c r="G59" s="34" t="s">
        <v>76</v>
      </c>
      <c r="H59" s="34" t="s">
        <v>148</v>
      </c>
      <c r="I59" s="36" t="s">
        <v>665</v>
      </c>
      <c r="J59" s="34" t="s">
        <v>136</v>
      </c>
      <c r="K59" s="34" t="s">
        <v>150</v>
      </c>
      <c r="L59" s="49" t="s">
        <v>666</v>
      </c>
      <c r="M59" s="34" t="s">
        <v>152</v>
      </c>
      <c r="N59" s="51" t="s">
        <v>153</v>
      </c>
      <c r="O59" s="37" t="s">
        <v>154</v>
      </c>
      <c r="P59" s="38" t="s">
        <v>155</v>
      </c>
      <c r="Q59" s="37" t="s">
        <v>86</v>
      </c>
      <c r="R59" s="37" t="s">
        <v>76</v>
      </c>
      <c r="S59" s="38" t="s">
        <v>156</v>
      </c>
      <c r="T59" s="39">
        <v>43965.0</v>
      </c>
      <c r="U59" s="39">
        <v>44330.0</v>
      </c>
      <c r="V59" s="37"/>
      <c r="W59" s="38" t="s">
        <v>88</v>
      </c>
      <c r="X59" s="37"/>
      <c r="Y59" s="38"/>
      <c r="Z59" s="38"/>
      <c r="AA59" s="37"/>
      <c r="AB59" s="40" t="s">
        <v>89</v>
      </c>
      <c r="AC59" s="41" t="s">
        <v>89</v>
      </c>
      <c r="AD59" s="42">
        <v>43087.0</v>
      </c>
      <c r="AE59" s="52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</row>
    <row r="60" ht="46.5" customHeight="1">
      <c r="A60" s="35">
        <f t="shared" si="1"/>
        <v>59</v>
      </c>
      <c r="B60" s="34" t="s">
        <v>667</v>
      </c>
      <c r="C60" s="35" t="s">
        <v>89</v>
      </c>
      <c r="D60" s="34" t="s">
        <v>668</v>
      </c>
      <c r="E60" s="34" t="s">
        <v>119</v>
      </c>
      <c r="F60" s="34" t="s">
        <v>120</v>
      </c>
      <c r="G60" s="34" t="s">
        <v>76</v>
      </c>
      <c r="H60" s="34" t="s">
        <v>321</v>
      </c>
      <c r="I60" s="36" t="s">
        <v>669</v>
      </c>
      <c r="J60" s="34" t="s">
        <v>670</v>
      </c>
      <c r="K60" s="34" t="s">
        <v>324</v>
      </c>
      <c r="L60" s="49" t="s">
        <v>671</v>
      </c>
      <c r="M60" s="34" t="s">
        <v>326</v>
      </c>
      <c r="N60" s="47" t="s">
        <v>327</v>
      </c>
      <c r="O60" s="38" t="s">
        <v>328</v>
      </c>
      <c r="P60" s="38" t="s">
        <v>329</v>
      </c>
      <c r="Q60" s="37" t="s">
        <v>86</v>
      </c>
      <c r="R60" s="37" t="s">
        <v>76</v>
      </c>
      <c r="S60" s="38" t="s">
        <v>330</v>
      </c>
      <c r="T60" s="44">
        <v>44053.0</v>
      </c>
      <c r="U60" s="44">
        <v>44783.0</v>
      </c>
      <c r="V60" s="37"/>
      <c r="W60" s="38" t="s">
        <v>88</v>
      </c>
      <c r="X60" s="37"/>
      <c r="Y60" s="38"/>
      <c r="Z60" s="38"/>
      <c r="AA60" s="37"/>
      <c r="AB60" s="40" t="s">
        <v>89</v>
      </c>
      <c r="AC60" s="41" t="s">
        <v>89</v>
      </c>
      <c r="AD60" s="42">
        <v>43140.0</v>
      </c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</row>
    <row r="61" ht="46.5" customHeight="1">
      <c r="A61" s="35">
        <f t="shared" si="1"/>
        <v>60</v>
      </c>
      <c r="B61" s="34" t="s">
        <v>683</v>
      </c>
      <c r="C61" s="35" t="s">
        <v>89</v>
      </c>
      <c r="D61" s="34" t="s">
        <v>684</v>
      </c>
      <c r="E61" s="34" t="s">
        <v>220</v>
      </c>
      <c r="F61" s="34" t="s">
        <v>343</v>
      </c>
      <c r="G61" s="34" t="s">
        <v>76</v>
      </c>
      <c r="H61" s="34" t="s">
        <v>685</v>
      </c>
      <c r="I61" s="36" t="s">
        <v>686</v>
      </c>
      <c r="J61" s="34" t="s">
        <v>687</v>
      </c>
      <c r="K61" s="34" t="s">
        <v>688</v>
      </c>
      <c r="L61" s="34" t="s">
        <v>689</v>
      </c>
      <c r="M61" s="34" t="s">
        <v>690</v>
      </c>
      <c r="N61" s="51" t="s">
        <v>691</v>
      </c>
      <c r="O61" s="37" t="s">
        <v>692</v>
      </c>
      <c r="P61" s="37" t="s">
        <v>693</v>
      </c>
      <c r="Q61" s="37" t="s">
        <v>694</v>
      </c>
      <c r="R61" s="37" t="s">
        <v>278</v>
      </c>
      <c r="S61" s="37" t="s">
        <v>695</v>
      </c>
      <c r="T61" s="39">
        <v>43965.0</v>
      </c>
      <c r="U61" s="39">
        <v>44695.0</v>
      </c>
      <c r="V61" s="37"/>
      <c r="W61" s="38" t="s">
        <v>88</v>
      </c>
      <c r="X61" s="37"/>
      <c r="Y61" s="38"/>
      <c r="Z61" s="68"/>
      <c r="AA61" s="62"/>
      <c r="AB61" s="40" t="s">
        <v>89</v>
      </c>
      <c r="AC61" s="41" t="s">
        <v>89</v>
      </c>
      <c r="AD61" s="42">
        <v>41988.0</v>
      </c>
      <c r="AE61" s="52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ht="46.5" customHeight="1">
      <c r="A62" s="35">
        <f t="shared" si="1"/>
        <v>61</v>
      </c>
      <c r="B62" s="34" t="s">
        <v>696</v>
      </c>
      <c r="C62" s="35" t="s">
        <v>117</v>
      </c>
      <c r="D62" s="34" t="s">
        <v>697</v>
      </c>
      <c r="E62" s="34" t="s">
        <v>105</v>
      </c>
      <c r="F62" s="34" t="s">
        <v>105</v>
      </c>
      <c r="G62" s="34" t="s">
        <v>76</v>
      </c>
      <c r="H62" s="34" t="s">
        <v>379</v>
      </c>
      <c r="I62" s="36" t="s">
        <v>258</v>
      </c>
      <c r="J62" s="34" t="s">
        <v>136</v>
      </c>
      <c r="K62" s="34" t="s">
        <v>381</v>
      </c>
      <c r="L62" s="49" t="s">
        <v>698</v>
      </c>
      <c r="M62" s="34" t="s">
        <v>383</v>
      </c>
      <c r="N62" s="37" t="s">
        <v>384</v>
      </c>
      <c r="O62" s="38" t="s">
        <v>385</v>
      </c>
      <c r="P62" s="38" t="s">
        <v>699</v>
      </c>
      <c r="Q62" s="38" t="s">
        <v>387</v>
      </c>
      <c r="R62" s="37" t="s">
        <v>278</v>
      </c>
      <c r="S62" s="38" t="s">
        <v>388</v>
      </c>
      <c r="T62" s="44">
        <v>43943.0</v>
      </c>
      <c r="U62" s="44">
        <v>44674.0</v>
      </c>
      <c r="V62" s="37"/>
      <c r="W62" s="38" t="s">
        <v>88</v>
      </c>
      <c r="X62" s="37"/>
      <c r="Y62" s="38"/>
      <c r="Z62" s="38"/>
      <c r="AA62" s="37"/>
      <c r="AB62" s="40" t="s">
        <v>89</v>
      </c>
      <c r="AC62" s="41" t="s">
        <v>89</v>
      </c>
      <c r="AD62" s="42">
        <v>42217.0</v>
      </c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ht="46.5" customHeight="1">
      <c r="A63" s="35">
        <f t="shared" si="1"/>
        <v>62</v>
      </c>
      <c r="B63" s="34" t="s">
        <v>700</v>
      </c>
      <c r="C63" s="35" t="s">
        <v>89</v>
      </c>
      <c r="D63" s="34" t="s">
        <v>701</v>
      </c>
      <c r="E63" s="34" t="s">
        <v>702</v>
      </c>
      <c r="F63" s="34" t="s">
        <v>220</v>
      </c>
      <c r="G63" s="34" t="s">
        <v>76</v>
      </c>
      <c r="H63" s="34" t="s">
        <v>703</v>
      </c>
      <c r="I63" s="36" t="s">
        <v>704</v>
      </c>
      <c r="J63" s="34" t="s">
        <v>136</v>
      </c>
      <c r="K63" s="34" t="s">
        <v>705</v>
      </c>
      <c r="L63" s="49" t="s">
        <v>706</v>
      </c>
      <c r="M63" s="34" t="s">
        <v>707</v>
      </c>
      <c r="N63" s="47" t="s">
        <v>708</v>
      </c>
      <c r="O63" s="38" t="s">
        <v>709</v>
      </c>
      <c r="P63" s="38" t="s">
        <v>710</v>
      </c>
      <c r="Q63" s="37" t="s">
        <v>86</v>
      </c>
      <c r="R63" s="37" t="s">
        <v>76</v>
      </c>
      <c r="S63" s="38" t="s">
        <v>711</v>
      </c>
      <c r="T63" s="44">
        <v>44010.0</v>
      </c>
      <c r="U63" s="65">
        <v>44740.0</v>
      </c>
      <c r="V63" s="37"/>
      <c r="W63" s="38" t="s">
        <v>88</v>
      </c>
      <c r="X63" s="37"/>
      <c r="Y63" s="37"/>
      <c r="Z63" s="38"/>
      <c r="AA63" s="62"/>
      <c r="AB63" s="40" t="s">
        <v>89</v>
      </c>
      <c r="AC63" s="41" t="s">
        <v>89</v>
      </c>
      <c r="AD63" s="42">
        <v>41691.0</v>
      </c>
      <c r="AE63" s="52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ht="46.5" customHeight="1">
      <c r="A64" s="35">
        <f t="shared" si="1"/>
        <v>63</v>
      </c>
      <c r="B64" s="34" t="s">
        <v>713</v>
      </c>
      <c r="C64" s="35" t="s">
        <v>89</v>
      </c>
      <c r="D64" s="34" t="s">
        <v>714</v>
      </c>
      <c r="E64" s="34" t="s">
        <v>220</v>
      </c>
      <c r="F64" s="34" t="s">
        <v>173</v>
      </c>
      <c r="G64" s="34" t="s">
        <v>76</v>
      </c>
      <c r="H64" s="34" t="s">
        <v>246</v>
      </c>
      <c r="I64" s="36" t="s">
        <v>715</v>
      </c>
      <c r="J64" s="34" t="s">
        <v>716</v>
      </c>
      <c r="K64" s="34" t="s">
        <v>248</v>
      </c>
      <c r="L64" s="49" t="s">
        <v>717</v>
      </c>
      <c r="M64" s="34" t="s">
        <v>250</v>
      </c>
      <c r="N64" s="47" t="s">
        <v>251</v>
      </c>
      <c r="O64" s="38" t="s">
        <v>252</v>
      </c>
      <c r="P64" s="38" t="s">
        <v>253</v>
      </c>
      <c r="Q64" s="37" t="s">
        <v>86</v>
      </c>
      <c r="R64" s="37" t="s">
        <v>76</v>
      </c>
      <c r="S64" s="38" t="s">
        <v>254</v>
      </c>
      <c r="T64" s="44">
        <v>44169.0</v>
      </c>
      <c r="U64" s="44">
        <v>44899.0</v>
      </c>
      <c r="V64" s="37"/>
      <c r="W64" s="38" t="s">
        <v>88</v>
      </c>
      <c r="X64" s="37"/>
      <c r="Y64" s="38"/>
      <c r="Z64" s="38"/>
      <c r="AA64" s="37"/>
      <c r="AB64" s="40" t="s">
        <v>89</v>
      </c>
      <c r="AC64" s="56" t="s">
        <v>89</v>
      </c>
      <c r="AD64" s="42">
        <v>43497.0</v>
      </c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</row>
    <row r="65" ht="46.5" customHeight="1">
      <c r="A65" s="35">
        <f t="shared" si="1"/>
        <v>64</v>
      </c>
      <c r="B65" s="34" t="s">
        <v>718</v>
      </c>
      <c r="C65" s="35" t="s">
        <v>89</v>
      </c>
      <c r="D65" s="34" t="s">
        <v>719</v>
      </c>
      <c r="E65" s="34" t="s">
        <v>720</v>
      </c>
      <c r="F65" s="34" t="s">
        <v>173</v>
      </c>
      <c r="G65" s="34" t="s">
        <v>76</v>
      </c>
      <c r="H65" s="34" t="s">
        <v>321</v>
      </c>
      <c r="I65" s="36" t="s">
        <v>721</v>
      </c>
      <c r="J65" s="34" t="s">
        <v>722</v>
      </c>
      <c r="K65" s="34" t="s">
        <v>324</v>
      </c>
      <c r="L65" s="49" t="s">
        <v>723</v>
      </c>
      <c r="M65" s="34" t="s">
        <v>326</v>
      </c>
      <c r="N65" s="47" t="s">
        <v>327</v>
      </c>
      <c r="O65" s="38" t="s">
        <v>328</v>
      </c>
      <c r="P65" s="38" t="s">
        <v>329</v>
      </c>
      <c r="Q65" s="37" t="s">
        <v>86</v>
      </c>
      <c r="R65" s="37" t="s">
        <v>76</v>
      </c>
      <c r="S65" s="38" t="s">
        <v>330</v>
      </c>
      <c r="T65" s="44">
        <v>44053.0</v>
      </c>
      <c r="U65" s="44">
        <v>44783.0</v>
      </c>
      <c r="V65" s="37"/>
      <c r="W65" s="38" t="s">
        <v>88</v>
      </c>
      <c r="X65" s="37"/>
      <c r="Y65" s="38"/>
      <c r="Z65" s="38"/>
      <c r="AA65" s="37"/>
      <c r="AB65" s="40" t="s">
        <v>89</v>
      </c>
      <c r="AC65" s="56" t="s">
        <v>89</v>
      </c>
      <c r="AD65" s="42">
        <v>43313.0</v>
      </c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</row>
    <row r="66" ht="46.5" customHeight="1">
      <c r="A66" s="35">
        <f t="shared" si="1"/>
        <v>65</v>
      </c>
      <c r="B66" s="34" t="s">
        <v>724</v>
      </c>
      <c r="C66" s="35" t="s">
        <v>72</v>
      </c>
      <c r="D66" s="34" t="s">
        <v>725</v>
      </c>
      <c r="E66" s="34" t="s">
        <v>726</v>
      </c>
      <c r="F66" s="34" t="s">
        <v>120</v>
      </c>
      <c r="G66" s="34" t="s">
        <v>76</v>
      </c>
      <c r="H66" s="34" t="s">
        <v>446</v>
      </c>
      <c r="I66" s="36" t="s">
        <v>727</v>
      </c>
      <c r="J66" s="34" t="s">
        <v>136</v>
      </c>
      <c r="K66" s="34" t="s">
        <v>448</v>
      </c>
      <c r="L66" s="49" t="s">
        <v>728</v>
      </c>
      <c r="M66" s="34" t="s">
        <v>450</v>
      </c>
      <c r="N66" s="47" t="s">
        <v>451</v>
      </c>
      <c r="O66" s="38" t="s">
        <v>452</v>
      </c>
      <c r="P66" s="38" t="s">
        <v>453</v>
      </c>
      <c r="Q66" s="37" t="s">
        <v>86</v>
      </c>
      <c r="R66" s="37" t="s">
        <v>76</v>
      </c>
      <c r="S66" s="38" t="s">
        <v>454</v>
      </c>
      <c r="T66" s="44">
        <v>44177.0</v>
      </c>
      <c r="U66" s="44">
        <v>44907.0</v>
      </c>
      <c r="V66" s="37"/>
      <c r="W66" s="38" t="s">
        <v>88</v>
      </c>
      <c r="X66" s="37"/>
      <c r="Y66" s="38"/>
      <c r="Z66" s="38"/>
      <c r="AA66" s="37"/>
      <c r="AB66" s="40" t="s">
        <v>89</v>
      </c>
      <c r="AC66" s="56" t="s">
        <v>89</v>
      </c>
      <c r="AD66" s="42">
        <v>43049.0</v>
      </c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ht="46.5" customHeight="1">
      <c r="A67" s="35">
        <f t="shared" si="1"/>
        <v>66</v>
      </c>
      <c r="B67" s="34" t="s">
        <v>729</v>
      </c>
      <c r="C67" s="35" t="s">
        <v>117</v>
      </c>
      <c r="D67" s="34" t="s">
        <v>730</v>
      </c>
      <c r="E67" s="34" t="s">
        <v>396</v>
      </c>
      <c r="F67" s="34" t="s">
        <v>173</v>
      </c>
      <c r="G67" s="34" t="s">
        <v>76</v>
      </c>
      <c r="H67" s="34" t="s">
        <v>397</v>
      </c>
      <c r="I67" s="36" t="s">
        <v>731</v>
      </c>
      <c r="J67" s="34" t="s">
        <v>732</v>
      </c>
      <c r="K67" s="34" t="s">
        <v>400</v>
      </c>
      <c r="L67" s="49" t="s">
        <v>733</v>
      </c>
      <c r="M67" s="34" t="s">
        <v>402</v>
      </c>
      <c r="N67" s="47" t="s">
        <v>403</v>
      </c>
      <c r="O67" s="38" t="s">
        <v>404</v>
      </c>
      <c r="P67" s="38" t="s">
        <v>1041</v>
      </c>
      <c r="Q67" s="37" t="s">
        <v>86</v>
      </c>
      <c r="R67" s="37" t="s">
        <v>76</v>
      </c>
      <c r="S67" s="38" t="s">
        <v>1042</v>
      </c>
      <c r="T67" s="66">
        <v>44278.0</v>
      </c>
      <c r="U67" s="44">
        <v>45008.0</v>
      </c>
      <c r="V67" s="37"/>
      <c r="W67" s="38" t="s">
        <v>375</v>
      </c>
      <c r="X67" s="37"/>
      <c r="Y67" s="64"/>
      <c r="Z67" s="38"/>
      <c r="AA67" s="37"/>
      <c r="AB67" s="40" t="s">
        <v>89</v>
      </c>
      <c r="AC67" s="56" t="s">
        <v>89</v>
      </c>
      <c r="AD67" s="42">
        <v>43313.0</v>
      </c>
      <c r="AE67" s="52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ht="46.5" customHeight="1">
      <c r="A68" s="35">
        <f t="shared" si="1"/>
        <v>67</v>
      </c>
      <c r="B68" s="34" t="s">
        <v>734</v>
      </c>
      <c r="C68" s="35" t="s">
        <v>89</v>
      </c>
      <c r="D68" s="34" t="s">
        <v>735</v>
      </c>
      <c r="E68" s="34" t="s">
        <v>120</v>
      </c>
      <c r="F68" s="34" t="s">
        <v>268</v>
      </c>
      <c r="G68" s="34" t="s">
        <v>76</v>
      </c>
      <c r="H68" s="34" t="s">
        <v>309</v>
      </c>
      <c r="I68" s="36" t="s">
        <v>736</v>
      </c>
      <c r="J68" s="34" t="s">
        <v>136</v>
      </c>
      <c r="K68" s="34" t="s">
        <v>312</v>
      </c>
      <c r="L68" s="49" t="s">
        <v>737</v>
      </c>
      <c r="M68" s="34" t="s">
        <v>313</v>
      </c>
      <c r="N68" s="47" t="s">
        <v>314</v>
      </c>
      <c r="O68" s="38" t="s">
        <v>315</v>
      </c>
      <c r="P68" s="38" t="s">
        <v>316</v>
      </c>
      <c r="Q68" s="37" t="s">
        <v>86</v>
      </c>
      <c r="R68" s="37" t="s">
        <v>76</v>
      </c>
      <c r="S68" s="38" t="s">
        <v>317</v>
      </c>
      <c r="T68" s="44">
        <v>44000.0</v>
      </c>
      <c r="U68" s="44">
        <v>44730.0</v>
      </c>
      <c r="V68" s="37"/>
      <c r="W68" s="38" t="s">
        <v>88</v>
      </c>
      <c r="X68" s="37"/>
      <c r="Y68" s="38"/>
      <c r="Z68" s="38"/>
      <c r="AA68" s="37"/>
      <c r="AB68" s="40" t="s">
        <v>89</v>
      </c>
      <c r="AC68" s="41" t="s">
        <v>89</v>
      </c>
      <c r="AD68" s="42">
        <v>41968.0</v>
      </c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ht="46.5" customHeight="1">
      <c r="A69" s="35">
        <f t="shared" si="1"/>
        <v>68</v>
      </c>
      <c r="B69" s="34" t="s">
        <v>738</v>
      </c>
      <c r="C69" s="35" t="s">
        <v>72</v>
      </c>
      <c r="D69" s="34" t="s">
        <v>739</v>
      </c>
      <c r="E69" s="34" t="s">
        <v>308</v>
      </c>
      <c r="F69" s="34" t="s">
        <v>173</v>
      </c>
      <c r="G69" s="34" t="s">
        <v>76</v>
      </c>
      <c r="H69" s="34" t="s">
        <v>740</v>
      </c>
      <c r="I69" s="36" t="s">
        <v>258</v>
      </c>
      <c r="J69" s="34" t="s">
        <v>741</v>
      </c>
      <c r="K69" s="34" t="s">
        <v>705</v>
      </c>
      <c r="L69" s="49" t="s">
        <v>742</v>
      </c>
      <c r="M69" s="34" t="s">
        <v>743</v>
      </c>
      <c r="N69" s="47" t="s">
        <v>744</v>
      </c>
      <c r="O69" s="38" t="s">
        <v>745</v>
      </c>
      <c r="P69" s="38" t="s">
        <v>142</v>
      </c>
      <c r="Q69" s="37" t="s">
        <v>86</v>
      </c>
      <c r="R69" s="37" t="s">
        <v>76</v>
      </c>
      <c r="S69" s="38" t="s">
        <v>746</v>
      </c>
      <c r="T69" s="44">
        <v>44137.0</v>
      </c>
      <c r="U69" s="44">
        <v>44867.0</v>
      </c>
      <c r="V69" s="37"/>
      <c r="W69" s="38" t="s">
        <v>88</v>
      </c>
      <c r="X69" s="37"/>
      <c r="Y69" s="38"/>
      <c r="Z69" s="38"/>
      <c r="AA69" s="37"/>
      <c r="AB69" s="40" t="s">
        <v>89</v>
      </c>
      <c r="AC69" s="41" t="s">
        <v>89</v>
      </c>
      <c r="AD69" s="42">
        <v>43140.0</v>
      </c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ht="46.5" customHeight="1">
      <c r="A70" s="35">
        <f t="shared" si="1"/>
        <v>69</v>
      </c>
      <c r="B70" s="34" t="s">
        <v>747</v>
      </c>
      <c r="C70" s="35" t="s">
        <v>72</v>
      </c>
      <c r="D70" s="34" t="s">
        <v>748</v>
      </c>
      <c r="E70" s="34" t="s">
        <v>749</v>
      </c>
      <c r="F70" s="34" t="s">
        <v>75</v>
      </c>
      <c r="G70" s="34" t="s">
        <v>76</v>
      </c>
      <c r="H70" s="34" t="s">
        <v>77</v>
      </c>
      <c r="I70" s="36" t="s">
        <v>750</v>
      </c>
      <c r="J70" s="34" t="s">
        <v>751</v>
      </c>
      <c r="K70" s="34" t="s">
        <v>80</v>
      </c>
      <c r="L70" s="34" t="s">
        <v>752</v>
      </c>
      <c r="M70" s="34" t="s">
        <v>82</v>
      </c>
      <c r="N70" s="37" t="s">
        <v>83</v>
      </c>
      <c r="O70" s="37" t="s">
        <v>84</v>
      </c>
      <c r="P70" s="38" t="s">
        <v>85</v>
      </c>
      <c r="Q70" s="37" t="s">
        <v>86</v>
      </c>
      <c r="R70" s="37" t="s">
        <v>76</v>
      </c>
      <c r="S70" s="38" t="s">
        <v>87</v>
      </c>
      <c r="T70" s="39">
        <v>42556.0</v>
      </c>
      <c r="U70" s="39">
        <v>44381.0</v>
      </c>
      <c r="V70" s="37"/>
      <c r="W70" s="37" t="s">
        <v>88</v>
      </c>
      <c r="X70" s="37"/>
      <c r="Y70" s="38"/>
      <c r="Z70" s="37"/>
      <c r="AA70" s="37"/>
      <c r="AB70" s="40" t="s">
        <v>89</v>
      </c>
      <c r="AC70" s="56" t="s">
        <v>89</v>
      </c>
      <c r="AD70" s="42">
        <v>43704.0</v>
      </c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ht="46.5" customHeight="1">
      <c r="A71" s="35">
        <f t="shared" si="1"/>
        <v>70</v>
      </c>
      <c r="B71" s="35" t="s">
        <v>157</v>
      </c>
      <c r="C71" s="35"/>
      <c r="D71" s="35" t="s">
        <v>1043</v>
      </c>
      <c r="E71" s="35" t="s">
        <v>613</v>
      </c>
      <c r="F71" s="35" t="s">
        <v>147</v>
      </c>
      <c r="G71" s="34" t="s">
        <v>76</v>
      </c>
      <c r="H71" s="34" t="s">
        <v>188</v>
      </c>
      <c r="I71" s="45" t="s">
        <v>1044</v>
      </c>
      <c r="J71" s="35" t="s">
        <v>1045</v>
      </c>
      <c r="K71" s="34" t="s">
        <v>190</v>
      </c>
      <c r="L71" s="98" t="s">
        <v>1046</v>
      </c>
      <c r="M71" s="34" t="s">
        <v>192</v>
      </c>
      <c r="N71" s="53" t="s">
        <v>1047</v>
      </c>
      <c r="O71" s="38" t="s">
        <v>1048</v>
      </c>
      <c r="P71" s="38" t="s">
        <v>1049</v>
      </c>
      <c r="Q71" s="38" t="s">
        <v>86</v>
      </c>
      <c r="R71" s="38" t="s">
        <v>76</v>
      </c>
      <c r="S71" s="38" t="s">
        <v>1050</v>
      </c>
      <c r="T71" s="44">
        <v>44274.0</v>
      </c>
      <c r="U71" s="44">
        <v>45004.0</v>
      </c>
      <c r="V71" s="37"/>
      <c r="W71" s="38" t="s">
        <v>375</v>
      </c>
      <c r="X71" s="37"/>
      <c r="Y71" s="38"/>
      <c r="Z71" s="54"/>
      <c r="AA71" s="37"/>
      <c r="AB71" s="55"/>
      <c r="AC71" s="41"/>
      <c r="AD71" s="42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ht="46.5" customHeight="1">
      <c r="A72" s="35">
        <f t="shared" si="1"/>
        <v>71</v>
      </c>
      <c r="B72" s="34" t="s">
        <v>753</v>
      </c>
      <c r="C72" s="35" t="s">
        <v>89</v>
      </c>
      <c r="D72" s="34" t="s">
        <v>754</v>
      </c>
      <c r="E72" s="34" t="s">
        <v>172</v>
      </c>
      <c r="F72" s="34" t="s">
        <v>343</v>
      </c>
      <c r="G72" s="34" t="s">
        <v>76</v>
      </c>
      <c r="H72" s="34" t="s">
        <v>188</v>
      </c>
      <c r="I72" s="36" t="s">
        <v>755</v>
      </c>
      <c r="J72" s="34" t="s">
        <v>136</v>
      </c>
      <c r="K72" s="34" t="s">
        <v>190</v>
      </c>
      <c r="L72" s="34" t="s">
        <v>756</v>
      </c>
      <c r="M72" s="34" t="s">
        <v>192</v>
      </c>
      <c r="N72" s="53" t="s">
        <v>193</v>
      </c>
      <c r="O72" s="38" t="s">
        <v>194</v>
      </c>
      <c r="P72" s="38" t="s">
        <v>195</v>
      </c>
      <c r="Q72" s="37" t="s">
        <v>86</v>
      </c>
      <c r="R72" s="37" t="s">
        <v>76</v>
      </c>
      <c r="S72" s="38" t="s">
        <v>196</v>
      </c>
      <c r="T72" s="44">
        <v>44108.0</v>
      </c>
      <c r="U72" s="44">
        <v>44838.0</v>
      </c>
      <c r="V72" s="37"/>
      <c r="W72" s="38" t="s">
        <v>88</v>
      </c>
      <c r="X72" s="37"/>
      <c r="Y72" s="38"/>
      <c r="Z72" s="54"/>
      <c r="AA72" s="37"/>
      <c r="AB72" s="55" t="s">
        <v>89</v>
      </c>
      <c r="AC72" s="41" t="s">
        <v>89</v>
      </c>
      <c r="AD72" s="42">
        <v>43322.0</v>
      </c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ht="46.5" customHeight="1">
      <c r="A73" s="35">
        <f t="shared" si="1"/>
        <v>72</v>
      </c>
      <c r="B73" s="35" t="s">
        <v>1051</v>
      </c>
      <c r="C73" s="35"/>
      <c r="D73" s="35" t="s">
        <v>1022</v>
      </c>
      <c r="E73" s="35" t="s">
        <v>1023</v>
      </c>
      <c r="F73" s="34" t="s">
        <v>343</v>
      </c>
      <c r="G73" s="35" t="s">
        <v>76</v>
      </c>
      <c r="H73" s="35" t="s">
        <v>246</v>
      </c>
      <c r="I73" s="45" t="s">
        <v>1024</v>
      </c>
      <c r="J73" s="35" t="s">
        <v>1025</v>
      </c>
      <c r="K73" s="35" t="s">
        <v>1026</v>
      </c>
      <c r="L73" s="34"/>
      <c r="M73" s="35" t="s">
        <v>250</v>
      </c>
      <c r="N73" s="53" t="s">
        <v>1027</v>
      </c>
      <c r="O73" s="38" t="s">
        <v>1028</v>
      </c>
      <c r="P73" s="38"/>
      <c r="Q73" s="38" t="s">
        <v>86</v>
      </c>
      <c r="R73" s="38" t="s">
        <v>76</v>
      </c>
      <c r="S73" s="38" t="s">
        <v>1029</v>
      </c>
      <c r="T73" s="44">
        <v>44263.0</v>
      </c>
      <c r="U73" s="44">
        <v>44993.0</v>
      </c>
      <c r="V73" s="37"/>
      <c r="W73" s="38" t="s">
        <v>88</v>
      </c>
      <c r="X73" s="37"/>
      <c r="Y73" s="38"/>
      <c r="Z73" s="38"/>
      <c r="AA73" s="38"/>
      <c r="AB73" s="40"/>
      <c r="AC73" s="41"/>
      <c r="AD73" s="42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</row>
    <row r="74" ht="46.5" customHeight="1">
      <c r="A74" s="35">
        <f t="shared" si="1"/>
        <v>73</v>
      </c>
      <c r="B74" s="34" t="s">
        <v>757</v>
      </c>
      <c r="C74" s="35" t="s">
        <v>72</v>
      </c>
      <c r="D74" s="34" t="s">
        <v>758</v>
      </c>
      <c r="E74" s="34" t="s">
        <v>119</v>
      </c>
      <c r="F74" s="34" t="s">
        <v>120</v>
      </c>
      <c r="G74" s="34" t="s">
        <v>76</v>
      </c>
      <c r="H74" s="34" t="s">
        <v>221</v>
      </c>
      <c r="I74" s="36" t="s">
        <v>759</v>
      </c>
      <c r="J74" s="34" t="s">
        <v>136</v>
      </c>
      <c r="K74" s="34" t="s">
        <v>224</v>
      </c>
      <c r="L74" s="34" t="s">
        <v>760</v>
      </c>
      <c r="M74" s="34" t="s">
        <v>225</v>
      </c>
      <c r="N74" s="47" t="s">
        <v>226</v>
      </c>
      <c r="O74" s="38" t="s">
        <v>227</v>
      </c>
      <c r="P74" s="38" t="s">
        <v>228</v>
      </c>
      <c r="Q74" s="37" t="s">
        <v>86</v>
      </c>
      <c r="R74" s="37" t="s">
        <v>76</v>
      </c>
      <c r="S74" s="38" t="s">
        <v>229</v>
      </c>
      <c r="T74" s="44">
        <v>44151.0</v>
      </c>
      <c r="U74" s="44">
        <v>44881.0</v>
      </c>
      <c r="V74" s="37"/>
      <c r="W74" s="38" t="s">
        <v>88</v>
      </c>
      <c r="X74" s="37"/>
      <c r="Y74" s="38"/>
      <c r="Z74" s="38" t="s">
        <v>761</v>
      </c>
      <c r="AA74" s="38"/>
      <c r="AB74" s="40" t="s">
        <v>89</v>
      </c>
      <c r="AC74" s="41" t="s">
        <v>89</v>
      </c>
      <c r="AD74" s="42">
        <v>42556.0</v>
      </c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</row>
    <row r="75" ht="46.5" customHeight="1">
      <c r="A75" s="35">
        <f t="shared" si="1"/>
        <v>74</v>
      </c>
      <c r="B75" s="34" t="s">
        <v>762</v>
      </c>
      <c r="C75" s="35" t="s">
        <v>89</v>
      </c>
      <c r="D75" s="34" t="s">
        <v>763</v>
      </c>
      <c r="E75" s="34" t="s">
        <v>764</v>
      </c>
      <c r="F75" s="34" t="s">
        <v>120</v>
      </c>
      <c r="G75" s="34" t="s">
        <v>76</v>
      </c>
      <c r="H75" s="34" t="s">
        <v>641</v>
      </c>
      <c r="I75" s="36" t="s">
        <v>642</v>
      </c>
      <c r="J75" s="34" t="s">
        <v>136</v>
      </c>
      <c r="K75" s="34" t="s">
        <v>644</v>
      </c>
      <c r="L75" s="49" t="s">
        <v>765</v>
      </c>
      <c r="M75" s="34" t="s">
        <v>646</v>
      </c>
      <c r="N75" s="47" t="s">
        <v>647</v>
      </c>
      <c r="O75" s="38" t="s">
        <v>648</v>
      </c>
      <c r="P75" s="38" t="s">
        <v>649</v>
      </c>
      <c r="Q75" s="37" t="s">
        <v>86</v>
      </c>
      <c r="R75" s="37" t="s">
        <v>76</v>
      </c>
      <c r="S75" s="38" t="s">
        <v>650</v>
      </c>
      <c r="T75" s="44">
        <v>44015.0</v>
      </c>
      <c r="U75" s="44">
        <v>44745.0</v>
      </c>
      <c r="V75" s="37"/>
      <c r="W75" s="38" t="s">
        <v>88</v>
      </c>
      <c r="X75" s="37"/>
      <c r="Y75" s="38"/>
      <c r="Z75" s="38"/>
      <c r="AA75" s="37"/>
      <c r="AB75" s="40" t="s">
        <v>89</v>
      </c>
      <c r="AC75" s="41" t="s">
        <v>89</v>
      </c>
      <c r="AD75" s="63">
        <v>43703.0</v>
      </c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ht="46.5" customHeight="1">
      <c r="A76" s="35">
        <f t="shared" si="1"/>
        <v>75</v>
      </c>
      <c r="B76" s="34" t="s">
        <v>778</v>
      </c>
      <c r="C76" s="35" t="s">
        <v>72</v>
      </c>
      <c r="D76" s="34" t="s">
        <v>779</v>
      </c>
      <c r="E76" s="34" t="s">
        <v>119</v>
      </c>
      <c r="F76" s="34" t="s">
        <v>268</v>
      </c>
      <c r="G76" s="34" t="s">
        <v>76</v>
      </c>
      <c r="H76" s="34" t="s">
        <v>780</v>
      </c>
      <c r="I76" s="36" t="s">
        <v>781</v>
      </c>
      <c r="J76" s="34" t="s">
        <v>136</v>
      </c>
      <c r="K76" s="34" t="s">
        <v>448</v>
      </c>
      <c r="L76" s="49" t="s">
        <v>782</v>
      </c>
      <c r="M76" s="34" t="s">
        <v>783</v>
      </c>
      <c r="N76" s="47" t="s">
        <v>784</v>
      </c>
      <c r="O76" s="38" t="s">
        <v>785</v>
      </c>
      <c r="P76" s="38" t="s">
        <v>509</v>
      </c>
      <c r="Q76" s="37" t="s">
        <v>86</v>
      </c>
      <c r="R76" s="37" t="s">
        <v>76</v>
      </c>
      <c r="S76" s="38" t="s">
        <v>786</v>
      </c>
      <c r="T76" s="44">
        <v>44105.0</v>
      </c>
      <c r="U76" s="44">
        <v>44835.0</v>
      </c>
      <c r="V76" s="37"/>
      <c r="W76" s="38" t="s">
        <v>88</v>
      </c>
      <c r="X76" s="37"/>
      <c r="Y76" s="38"/>
      <c r="Z76" s="54"/>
      <c r="AA76" s="62"/>
      <c r="AB76" s="40" t="s">
        <v>89</v>
      </c>
      <c r="AC76" s="41" t="s">
        <v>89</v>
      </c>
      <c r="AD76" s="42">
        <v>43278.0</v>
      </c>
      <c r="AE76" s="52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ht="46.5" customHeight="1">
      <c r="A77" s="35">
        <f t="shared" si="1"/>
        <v>76</v>
      </c>
      <c r="B77" s="34" t="s">
        <v>787</v>
      </c>
      <c r="C77" s="35" t="s">
        <v>89</v>
      </c>
      <c r="D77" s="34" t="s">
        <v>788</v>
      </c>
      <c r="E77" s="34" t="s">
        <v>200</v>
      </c>
      <c r="F77" s="34" t="s">
        <v>421</v>
      </c>
      <c r="G77" s="34" t="s">
        <v>76</v>
      </c>
      <c r="H77" s="34" t="s">
        <v>93</v>
      </c>
      <c r="I77" s="36" t="s">
        <v>789</v>
      </c>
      <c r="J77" s="34" t="s">
        <v>790</v>
      </c>
      <c r="K77" s="34" t="s">
        <v>96</v>
      </c>
      <c r="L77" s="34" t="s">
        <v>291</v>
      </c>
      <c r="M77" s="34" t="s">
        <v>82</v>
      </c>
      <c r="N77" s="37" t="s">
        <v>98</v>
      </c>
      <c r="O77" s="37" t="s">
        <v>99</v>
      </c>
      <c r="P77" s="38" t="s">
        <v>100</v>
      </c>
      <c r="Q77" s="37" t="s">
        <v>86</v>
      </c>
      <c r="R77" s="37" t="s">
        <v>76</v>
      </c>
      <c r="S77" s="38" t="s">
        <v>101</v>
      </c>
      <c r="T77" s="39">
        <v>43306.0</v>
      </c>
      <c r="U77" s="39">
        <v>45131.0</v>
      </c>
      <c r="V77" s="37"/>
      <c r="W77" s="37" t="s">
        <v>88</v>
      </c>
      <c r="X77" s="37"/>
      <c r="Y77" s="38"/>
      <c r="Z77" s="37"/>
      <c r="AA77" s="37"/>
      <c r="AB77" s="40" t="s">
        <v>89</v>
      </c>
      <c r="AC77" s="56" t="s">
        <v>89</v>
      </c>
      <c r="AD77" s="42">
        <v>42556.0</v>
      </c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ht="46.5" customHeight="1">
      <c r="A78" s="35">
        <f t="shared" si="1"/>
        <v>77</v>
      </c>
      <c r="B78" s="34" t="s">
        <v>791</v>
      </c>
      <c r="C78" s="35" t="s">
        <v>72</v>
      </c>
      <c r="D78" s="34" t="s">
        <v>792</v>
      </c>
      <c r="E78" s="34" t="s">
        <v>483</v>
      </c>
      <c r="F78" s="34" t="s">
        <v>484</v>
      </c>
      <c r="G78" s="34" t="s">
        <v>76</v>
      </c>
      <c r="H78" s="34" t="s">
        <v>77</v>
      </c>
      <c r="I78" s="36" t="s">
        <v>793</v>
      </c>
      <c r="J78" s="34" t="s">
        <v>794</v>
      </c>
      <c r="K78" s="34" t="s">
        <v>80</v>
      </c>
      <c r="L78" s="34" t="s">
        <v>795</v>
      </c>
      <c r="M78" s="34" t="s">
        <v>82</v>
      </c>
      <c r="N78" s="37" t="s">
        <v>83</v>
      </c>
      <c r="O78" s="37" t="s">
        <v>84</v>
      </c>
      <c r="P78" s="38" t="s">
        <v>85</v>
      </c>
      <c r="Q78" s="37" t="s">
        <v>86</v>
      </c>
      <c r="R78" s="37" t="s">
        <v>76</v>
      </c>
      <c r="S78" s="38" t="s">
        <v>87</v>
      </c>
      <c r="T78" s="39">
        <v>42556.0</v>
      </c>
      <c r="U78" s="39">
        <v>44381.0</v>
      </c>
      <c r="V78" s="37"/>
      <c r="W78" s="37" t="s">
        <v>88</v>
      </c>
      <c r="X78" s="37"/>
      <c r="Y78" s="38"/>
      <c r="Z78" s="37"/>
      <c r="AA78" s="37"/>
      <c r="AB78" s="40" t="s">
        <v>89</v>
      </c>
      <c r="AC78" s="56" t="s">
        <v>89</v>
      </c>
      <c r="AD78" s="42">
        <v>43391.0</v>
      </c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ht="46.5" customHeight="1">
      <c r="A79" s="35">
        <f t="shared" si="1"/>
        <v>78</v>
      </c>
      <c r="B79" s="34" t="s">
        <v>796</v>
      </c>
      <c r="C79" s="35" t="s">
        <v>117</v>
      </c>
      <c r="D79" s="34" t="s">
        <v>797</v>
      </c>
      <c r="E79" s="34" t="s">
        <v>570</v>
      </c>
      <c r="F79" s="34" t="s">
        <v>570</v>
      </c>
      <c r="G79" s="34" t="s">
        <v>76</v>
      </c>
      <c r="H79" s="34" t="s">
        <v>541</v>
      </c>
      <c r="I79" s="36" t="s">
        <v>798</v>
      </c>
      <c r="J79" s="34" t="s">
        <v>799</v>
      </c>
      <c r="K79" s="34" t="s">
        <v>800</v>
      </c>
      <c r="L79" s="49" t="s">
        <v>801</v>
      </c>
      <c r="M79" s="34" t="s">
        <v>82</v>
      </c>
      <c r="N79" s="47" t="s">
        <v>802</v>
      </c>
      <c r="O79" s="38" t="s">
        <v>803</v>
      </c>
      <c r="P79" s="38" t="s">
        <v>804</v>
      </c>
      <c r="Q79" s="37" t="s">
        <v>86</v>
      </c>
      <c r="R79" s="37" t="s">
        <v>76</v>
      </c>
      <c r="S79" s="38" t="s">
        <v>805</v>
      </c>
      <c r="T79" s="44">
        <v>44002.0</v>
      </c>
      <c r="U79" s="44">
        <v>44732.0</v>
      </c>
      <c r="V79" s="37"/>
      <c r="W79" s="38" t="s">
        <v>88</v>
      </c>
      <c r="X79" s="37"/>
      <c r="Y79" s="37"/>
      <c r="Z79" s="38"/>
      <c r="AA79" s="37"/>
      <c r="AB79" s="40" t="s">
        <v>89</v>
      </c>
      <c r="AC79" s="41" t="s">
        <v>89</v>
      </c>
      <c r="AD79" s="42">
        <v>42217.0</v>
      </c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ht="46.5" customHeight="1">
      <c r="A80" s="35">
        <f t="shared" si="1"/>
        <v>79</v>
      </c>
      <c r="B80" s="34" t="s">
        <v>806</v>
      </c>
      <c r="C80" s="35" t="s">
        <v>117</v>
      </c>
      <c r="D80" s="34" t="s">
        <v>807</v>
      </c>
      <c r="E80" s="34" t="s">
        <v>92</v>
      </c>
      <c r="F80" s="34" t="s">
        <v>92</v>
      </c>
      <c r="G80" s="34" t="s">
        <v>76</v>
      </c>
      <c r="H80" s="34" t="s">
        <v>93</v>
      </c>
      <c r="I80" s="36" t="s">
        <v>808</v>
      </c>
      <c r="J80" s="34" t="s">
        <v>809</v>
      </c>
      <c r="K80" s="35" t="s">
        <v>291</v>
      </c>
      <c r="L80" s="34" t="s">
        <v>810</v>
      </c>
      <c r="M80" s="34" t="s">
        <v>82</v>
      </c>
      <c r="N80" s="37" t="s">
        <v>811</v>
      </c>
      <c r="O80" s="38" t="s">
        <v>99</v>
      </c>
      <c r="P80" s="37" t="s">
        <v>812</v>
      </c>
      <c r="Q80" s="37" t="s">
        <v>813</v>
      </c>
      <c r="R80" s="37" t="s">
        <v>278</v>
      </c>
      <c r="S80" s="37" t="s">
        <v>814</v>
      </c>
      <c r="T80" s="39">
        <v>43578.0</v>
      </c>
      <c r="U80" s="39">
        <v>45039.0</v>
      </c>
      <c r="V80" s="37"/>
      <c r="W80" s="37" t="s">
        <v>88</v>
      </c>
      <c r="X80" s="37"/>
      <c r="Y80" s="38"/>
      <c r="Z80" s="37"/>
      <c r="AA80" s="62"/>
      <c r="AB80" s="40" t="s">
        <v>89</v>
      </c>
      <c r="AC80" s="41" t="s">
        <v>89</v>
      </c>
      <c r="AD80" s="42">
        <v>42217.0</v>
      </c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ht="46.5" customHeight="1">
      <c r="A81" s="35">
        <f t="shared" si="1"/>
        <v>80</v>
      </c>
      <c r="B81" s="34" t="s">
        <v>815</v>
      </c>
      <c r="C81" s="35" t="s">
        <v>117</v>
      </c>
      <c r="D81" s="34" t="s">
        <v>816</v>
      </c>
      <c r="E81" s="34" t="s">
        <v>817</v>
      </c>
      <c r="F81" s="34" t="s">
        <v>173</v>
      </c>
      <c r="G81" s="34" t="s">
        <v>76</v>
      </c>
      <c r="H81" s="34" t="s">
        <v>121</v>
      </c>
      <c r="I81" s="36" t="s">
        <v>818</v>
      </c>
      <c r="J81" s="34" t="s">
        <v>819</v>
      </c>
      <c r="K81" s="34" t="s">
        <v>124</v>
      </c>
      <c r="L81" s="49" t="s">
        <v>603</v>
      </c>
      <c r="M81" s="34" t="s">
        <v>126</v>
      </c>
      <c r="N81" s="37" t="s">
        <v>127</v>
      </c>
      <c r="O81" s="38" t="s">
        <v>128</v>
      </c>
      <c r="P81" s="38" t="s">
        <v>129</v>
      </c>
      <c r="Q81" s="37" t="s">
        <v>86</v>
      </c>
      <c r="R81" s="37" t="s">
        <v>76</v>
      </c>
      <c r="S81" s="38" t="s">
        <v>130</v>
      </c>
      <c r="T81" s="44">
        <v>43982.0</v>
      </c>
      <c r="U81" s="44">
        <v>44712.0</v>
      </c>
      <c r="V81" s="37"/>
      <c r="W81" s="38" t="s">
        <v>88</v>
      </c>
      <c r="X81" s="37"/>
      <c r="Y81" s="38"/>
      <c r="Z81" s="38"/>
      <c r="AA81" s="37"/>
      <c r="AB81" s="40" t="s">
        <v>89</v>
      </c>
      <c r="AC81" s="56" t="s">
        <v>89</v>
      </c>
      <c r="AD81" s="42">
        <v>43704.0</v>
      </c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</row>
    <row r="82" ht="46.5" customHeight="1">
      <c r="A82" s="35">
        <f t="shared" si="1"/>
        <v>81</v>
      </c>
      <c r="B82" s="34" t="s">
        <v>820</v>
      </c>
      <c r="C82" s="35" t="s">
        <v>117</v>
      </c>
      <c r="D82" s="34" t="s">
        <v>821</v>
      </c>
      <c r="E82" s="34" t="s">
        <v>320</v>
      </c>
      <c r="F82" s="34" t="s">
        <v>173</v>
      </c>
      <c r="G82" s="34" t="s">
        <v>76</v>
      </c>
      <c r="H82" s="34" t="s">
        <v>379</v>
      </c>
      <c r="I82" s="36" t="s">
        <v>822</v>
      </c>
      <c r="J82" s="34" t="s">
        <v>823</v>
      </c>
      <c r="K82" s="34" t="s">
        <v>381</v>
      </c>
      <c r="L82" s="49" t="s">
        <v>824</v>
      </c>
      <c r="M82" s="34" t="s">
        <v>383</v>
      </c>
      <c r="N82" s="37" t="s">
        <v>384</v>
      </c>
      <c r="O82" s="38" t="s">
        <v>385</v>
      </c>
      <c r="P82" s="38" t="s">
        <v>699</v>
      </c>
      <c r="Q82" s="38" t="s">
        <v>387</v>
      </c>
      <c r="R82" s="37" t="s">
        <v>278</v>
      </c>
      <c r="S82" s="38" t="s">
        <v>388</v>
      </c>
      <c r="T82" s="44">
        <v>43943.0</v>
      </c>
      <c r="U82" s="44">
        <v>44674.0</v>
      </c>
      <c r="V82" s="37"/>
      <c r="W82" s="38" t="s">
        <v>88</v>
      </c>
      <c r="X82" s="37"/>
      <c r="Y82" s="38"/>
      <c r="Z82" s="38"/>
      <c r="AA82" s="37"/>
      <c r="AB82" s="40" t="s">
        <v>89</v>
      </c>
      <c r="AC82" s="41" t="s">
        <v>89</v>
      </c>
      <c r="AD82" s="42">
        <v>42217.0</v>
      </c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ht="46.5" customHeight="1">
      <c r="A83" s="35">
        <f t="shared" si="1"/>
        <v>82</v>
      </c>
      <c r="B83" s="34" t="s">
        <v>825</v>
      </c>
      <c r="C83" s="35" t="s">
        <v>89</v>
      </c>
      <c r="D83" s="34" t="s">
        <v>826</v>
      </c>
      <c r="E83" s="34" t="s">
        <v>308</v>
      </c>
      <c r="F83" s="34" t="s">
        <v>173</v>
      </c>
      <c r="G83" s="34" t="s">
        <v>76</v>
      </c>
      <c r="H83" s="34" t="s">
        <v>827</v>
      </c>
      <c r="I83" s="36" t="s">
        <v>258</v>
      </c>
      <c r="J83" s="34" t="s">
        <v>136</v>
      </c>
      <c r="K83" s="34" t="s">
        <v>828</v>
      </c>
      <c r="L83" s="49" t="s">
        <v>829</v>
      </c>
      <c r="M83" s="34" t="s">
        <v>830</v>
      </c>
      <c r="N83" s="47" t="s">
        <v>831</v>
      </c>
      <c r="O83" s="38" t="s">
        <v>832</v>
      </c>
      <c r="P83" s="65">
        <v>44200.0</v>
      </c>
      <c r="Q83" s="37" t="s">
        <v>86</v>
      </c>
      <c r="R83" s="37" t="s">
        <v>76</v>
      </c>
      <c r="S83" s="38" t="s">
        <v>833</v>
      </c>
      <c r="T83" s="44">
        <v>44183.0</v>
      </c>
      <c r="U83" s="44">
        <v>44548.0</v>
      </c>
      <c r="V83" s="62"/>
      <c r="W83" s="38" t="s">
        <v>88</v>
      </c>
      <c r="X83" s="62"/>
      <c r="Y83" s="38"/>
      <c r="Z83" s="61"/>
      <c r="AA83" s="37"/>
      <c r="AB83" s="55" t="s">
        <v>531</v>
      </c>
      <c r="AC83" s="41" t="s">
        <v>531</v>
      </c>
      <c r="AD83" s="42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ht="46.5" customHeight="1">
      <c r="A84" s="35">
        <f t="shared" si="1"/>
        <v>83</v>
      </c>
      <c r="B84" s="34" t="s">
        <v>834</v>
      </c>
      <c r="C84" s="35" t="s">
        <v>117</v>
      </c>
      <c r="D84" s="34" t="s">
        <v>835</v>
      </c>
      <c r="E84" s="34" t="s">
        <v>308</v>
      </c>
      <c r="F84" s="34" t="s">
        <v>173</v>
      </c>
      <c r="G84" s="34" t="s">
        <v>76</v>
      </c>
      <c r="H84" s="34" t="s">
        <v>269</v>
      </c>
      <c r="I84" s="36" t="s">
        <v>836</v>
      </c>
      <c r="J84" s="34" t="s">
        <v>837</v>
      </c>
      <c r="K84" s="34" t="s">
        <v>271</v>
      </c>
      <c r="L84" s="34" t="s">
        <v>838</v>
      </c>
      <c r="M84" s="34" t="s">
        <v>273</v>
      </c>
      <c r="N84" s="37" t="s">
        <v>274</v>
      </c>
      <c r="O84" s="38" t="s">
        <v>275</v>
      </c>
      <c r="P84" s="38" t="s">
        <v>276</v>
      </c>
      <c r="Q84" s="38" t="s">
        <v>277</v>
      </c>
      <c r="R84" s="37" t="s">
        <v>278</v>
      </c>
      <c r="S84" s="38" t="s">
        <v>279</v>
      </c>
      <c r="T84" s="44">
        <v>43917.0</v>
      </c>
      <c r="U84" s="44">
        <v>44282.0</v>
      </c>
      <c r="V84" s="37"/>
      <c r="W84" s="38" t="s">
        <v>88</v>
      </c>
      <c r="X84" s="37"/>
      <c r="Y84" s="47" t="s">
        <v>280</v>
      </c>
      <c r="Z84" s="38" t="s">
        <v>243</v>
      </c>
      <c r="AA84" s="37"/>
      <c r="AB84" s="55" t="s">
        <v>89</v>
      </c>
      <c r="AC84" s="41" t="s">
        <v>89</v>
      </c>
      <c r="AD84" s="42">
        <v>43040.0</v>
      </c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ht="46.5" customHeight="1">
      <c r="A85" s="35">
        <f t="shared" si="1"/>
        <v>84</v>
      </c>
      <c r="B85" s="34" t="s">
        <v>839</v>
      </c>
      <c r="C85" s="35" t="s">
        <v>425</v>
      </c>
      <c r="D85" s="34" t="s">
        <v>840</v>
      </c>
      <c r="E85" s="34" t="s">
        <v>105</v>
      </c>
      <c r="F85" s="34" t="s">
        <v>147</v>
      </c>
      <c r="G85" s="34" t="s">
        <v>76</v>
      </c>
      <c r="H85" s="34" t="s">
        <v>428</v>
      </c>
      <c r="I85" s="36" t="s">
        <v>841</v>
      </c>
      <c r="J85" s="34" t="s">
        <v>136</v>
      </c>
      <c r="K85" s="34" t="s">
        <v>634</v>
      </c>
      <c r="L85" s="49" t="s">
        <v>842</v>
      </c>
      <c r="M85" s="34" t="s">
        <v>432</v>
      </c>
      <c r="N85" s="47" t="s">
        <v>433</v>
      </c>
      <c r="O85" s="38" t="s">
        <v>434</v>
      </c>
      <c r="P85" s="38" t="s">
        <v>435</v>
      </c>
      <c r="Q85" s="37" t="s">
        <v>86</v>
      </c>
      <c r="R85" s="37" t="s">
        <v>76</v>
      </c>
      <c r="S85" s="38" t="s">
        <v>436</v>
      </c>
      <c r="T85" s="44">
        <v>44099.0</v>
      </c>
      <c r="U85" s="44">
        <v>44829.0</v>
      </c>
      <c r="V85" s="37"/>
      <c r="W85" s="38" t="s">
        <v>88</v>
      </c>
      <c r="X85" s="37"/>
      <c r="Y85" s="38"/>
      <c r="Z85" s="38" t="s">
        <v>1030</v>
      </c>
      <c r="AA85" s="62"/>
      <c r="AB85" s="40" t="s">
        <v>89</v>
      </c>
      <c r="AC85" s="41" t="s">
        <v>89</v>
      </c>
      <c r="AD85" s="42">
        <v>43357.0</v>
      </c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ht="46.5" customHeight="1">
      <c r="A86" s="35">
        <f t="shared" si="1"/>
        <v>85</v>
      </c>
      <c r="B86" s="35" t="s">
        <v>843</v>
      </c>
      <c r="C86" s="35" t="s">
        <v>89</v>
      </c>
      <c r="D86" s="35" t="s">
        <v>844</v>
      </c>
      <c r="E86" s="34" t="s">
        <v>200</v>
      </c>
      <c r="F86" s="34" t="s">
        <v>421</v>
      </c>
      <c r="G86" s="34" t="s">
        <v>76</v>
      </c>
      <c r="H86" s="34" t="s">
        <v>93</v>
      </c>
      <c r="I86" s="45" t="s">
        <v>845</v>
      </c>
      <c r="J86" s="35" t="s">
        <v>846</v>
      </c>
      <c r="K86" s="34" t="s">
        <v>96</v>
      </c>
      <c r="L86" s="35" t="s">
        <v>847</v>
      </c>
      <c r="M86" s="34" t="s">
        <v>82</v>
      </c>
      <c r="N86" s="47" t="s">
        <v>558</v>
      </c>
      <c r="O86" s="37" t="s">
        <v>99</v>
      </c>
      <c r="P86" s="38" t="s">
        <v>100</v>
      </c>
      <c r="Q86" s="37" t="s">
        <v>86</v>
      </c>
      <c r="R86" s="37" t="s">
        <v>76</v>
      </c>
      <c r="S86" s="38" t="s">
        <v>101</v>
      </c>
      <c r="T86" s="44">
        <v>44069.0</v>
      </c>
      <c r="U86" s="39">
        <v>45131.0</v>
      </c>
      <c r="V86" s="37"/>
      <c r="W86" s="37" t="s">
        <v>88</v>
      </c>
      <c r="X86" s="37"/>
      <c r="Y86" s="38"/>
      <c r="Z86" s="38"/>
      <c r="AA86" s="37"/>
      <c r="AB86" s="40" t="s">
        <v>89</v>
      </c>
      <c r="AC86" s="41" t="s">
        <v>89</v>
      </c>
      <c r="AD86" s="42">
        <v>41974.0</v>
      </c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</row>
    <row r="87" ht="46.5" customHeight="1">
      <c r="A87" s="35">
        <f t="shared" si="1"/>
        <v>86</v>
      </c>
      <c r="B87" s="34" t="s">
        <v>848</v>
      </c>
      <c r="C87" s="35" t="s">
        <v>117</v>
      </c>
      <c r="D87" s="34" t="s">
        <v>849</v>
      </c>
      <c r="E87" s="34" t="s">
        <v>599</v>
      </c>
      <c r="F87" s="34" t="s">
        <v>120</v>
      </c>
      <c r="G87" s="34" t="s">
        <v>76</v>
      </c>
      <c r="H87" s="34" t="s">
        <v>148</v>
      </c>
      <c r="I87" s="36" t="s">
        <v>850</v>
      </c>
      <c r="J87" s="34" t="s">
        <v>851</v>
      </c>
      <c r="K87" s="34" t="s">
        <v>150</v>
      </c>
      <c r="L87" s="49" t="s">
        <v>852</v>
      </c>
      <c r="M87" s="34" t="s">
        <v>152</v>
      </c>
      <c r="N87" s="51" t="s">
        <v>153</v>
      </c>
      <c r="O87" s="37" t="s">
        <v>853</v>
      </c>
      <c r="P87" s="38" t="s">
        <v>155</v>
      </c>
      <c r="Q87" s="37" t="s">
        <v>854</v>
      </c>
      <c r="R87" s="37" t="s">
        <v>278</v>
      </c>
      <c r="S87" s="38" t="s">
        <v>855</v>
      </c>
      <c r="T87" s="39">
        <v>43965.0</v>
      </c>
      <c r="U87" s="39">
        <v>44330.0</v>
      </c>
      <c r="V87" s="37"/>
      <c r="W87" s="38" t="s">
        <v>88</v>
      </c>
      <c r="X87" s="37"/>
      <c r="Y87" s="38"/>
      <c r="Z87" s="38"/>
      <c r="AA87" s="37"/>
      <c r="AB87" s="40" t="s">
        <v>89</v>
      </c>
      <c r="AC87" s="41" t="s">
        <v>89</v>
      </c>
      <c r="AD87" s="42">
        <v>42186.0</v>
      </c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ht="46.5" customHeight="1">
      <c r="A88" s="35">
        <f t="shared" si="1"/>
        <v>87</v>
      </c>
      <c r="B88" s="34" t="s">
        <v>856</v>
      </c>
      <c r="C88" s="35" t="s">
        <v>89</v>
      </c>
      <c r="D88" s="34" t="s">
        <v>857</v>
      </c>
      <c r="E88" s="34" t="s">
        <v>119</v>
      </c>
      <c r="F88" s="34" t="s">
        <v>268</v>
      </c>
      <c r="G88" s="34" t="s">
        <v>76</v>
      </c>
      <c r="H88" s="34" t="s">
        <v>827</v>
      </c>
      <c r="I88" s="36" t="s">
        <v>258</v>
      </c>
      <c r="J88" s="34" t="s">
        <v>136</v>
      </c>
      <c r="K88" s="34" t="s">
        <v>828</v>
      </c>
      <c r="L88" s="49" t="s">
        <v>858</v>
      </c>
      <c r="M88" s="34" t="s">
        <v>830</v>
      </c>
      <c r="N88" s="47" t="s">
        <v>831</v>
      </c>
      <c r="O88" s="38" t="s">
        <v>832</v>
      </c>
      <c r="P88" s="65">
        <v>44200.0</v>
      </c>
      <c r="Q88" s="37" t="s">
        <v>86</v>
      </c>
      <c r="R88" s="37" t="s">
        <v>76</v>
      </c>
      <c r="S88" s="38" t="s">
        <v>833</v>
      </c>
      <c r="T88" s="44">
        <v>44183.0</v>
      </c>
      <c r="U88" s="44">
        <v>44548.0</v>
      </c>
      <c r="V88" s="37"/>
      <c r="W88" s="38" t="s">
        <v>88</v>
      </c>
      <c r="X88" s="62"/>
      <c r="Y88" s="61"/>
      <c r="Z88" s="61"/>
      <c r="AA88" s="37"/>
      <c r="AB88" s="40" t="s">
        <v>89</v>
      </c>
      <c r="AC88" s="41" t="s">
        <v>89</v>
      </c>
      <c r="AD88" s="42">
        <v>43140.0</v>
      </c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ht="46.5" customHeight="1">
      <c r="A89" s="35">
        <f t="shared" si="1"/>
        <v>88</v>
      </c>
      <c r="B89" s="34" t="s">
        <v>860</v>
      </c>
      <c r="C89" s="35" t="s">
        <v>117</v>
      </c>
      <c r="D89" s="34" t="s">
        <v>861</v>
      </c>
      <c r="E89" s="34" t="s">
        <v>862</v>
      </c>
      <c r="F89" s="34" t="s">
        <v>220</v>
      </c>
      <c r="G89" s="34" t="s">
        <v>76</v>
      </c>
      <c r="H89" s="34" t="s">
        <v>148</v>
      </c>
      <c r="I89" s="36" t="s">
        <v>863</v>
      </c>
      <c r="J89" s="34" t="s">
        <v>864</v>
      </c>
      <c r="K89" s="34" t="s">
        <v>150</v>
      </c>
      <c r="L89" s="49" t="s">
        <v>865</v>
      </c>
      <c r="M89" s="34" t="s">
        <v>152</v>
      </c>
      <c r="N89" s="51" t="s">
        <v>153</v>
      </c>
      <c r="O89" s="37" t="s">
        <v>853</v>
      </c>
      <c r="P89" s="38" t="s">
        <v>155</v>
      </c>
      <c r="Q89" s="37" t="s">
        <v>854</v>
      </c>
      <c r="R89" s="37" t="s">
        <v>278</v>
      </c>
      <c r="S89" s="38" t="s">
        <v>855</v>
      </c>
      <c r="T89" s="39">
        <v>43965.0</v>
      </c>
      <c r="U89" s="39">
        <v>44330.0</v>
      </c>
      <c r="V89" s="37"/>
      <c r="W89" s="38" t="s">
        <v>88</v>
      </c>
      <c r="X89" s="37"/>
      <c r="Y89" s="38"/>
      <c r="Z89" s="38"/>
      <c r="AA89" s="37"/>
      <c r="AB89" s="40" t="s">
        <v>89</v>
      </c>
      <c r="AC89" s="41" t="s">
        <v>89</v>
      </c>
      <c r="AD89" s="42">
        <v>41821.0</v>
      </c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ht="46.5" customHeight="1">
      <c r="A90" s="35">
        <f t="shared" si="1"/>
        <v>89</v>
      </c>
      <c r="B90" s="34" t="s">
        <v>866</v>
      </c>
      <c r="C90" s="35" t="s">
        <v>89</v>
      </c>
      <c r="D90" s="34" t="s">
        <v>867</v>
      </c>
      <c r="E90" s="34" t="s">
        <v>200</v>
      </c>
      <c r="F90" s="34" t="s">
        <v>421</v>
      </c>
      <c r="G90" s="34" t="s">
        <v>76</v>
      </c>
      <c r="H90" s="34" t="s">
        <v>93</v>
      </c>
      <c r="I90" s="36" t="s">
        <v>868</v>
      </c>
      <c r="J90" s="34" t="s">
        <v>869</v>
      </c>
      <c r="K90" s="34" t="s">
        <v>96</v>
      </c>
      <c r="L90" s="34" t="s">
        <v>291</v>
      </c>
      <c r="M90" s="34" t="s">
        <v>82</v>
      </c>
      <c r="N90" s="37" t="s">
        <v>98</v>
      </c>
      <c r="O90" s="37" t="s">
        <v>99</v>
      </c>
      <c r="P90" s="38" t="s">
        <v>100</v>
      </c>
      <c r="Q90" s="37" t="s">
        <v>86</v>
      </c>
      <c r="R90" s="37" t="s">
        <v>76</v>
      </c>
      <c r="S90" s="38" t="s">
        <v>101</v>
      </c>
      <c r="T90" s="39">
        <v>43306.0</v>
      </c>
      <c r="U90" s="39">
        <v>45131.0</v>
      </c>
      <c r="V90" s="37"/>
      <c r="W90" s="37" t="s">
        <v>88</v>
      </c>
      <c r="X90" s="37"/>
      <c r="Y90" s="38"/>
      <c r="Z90" s="38"/>
      <c r="AA90" s="37"/>
      <c r="AB90" s="40" t="s">
        <v>89</v>
      </c>
      <c r="AC90" s="41" t="s">
        <v>89</v>
      </c>
      <c r="AD90" s="42">
        <v>43641.0</v>
      </c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</row>
    <row r="91" ht="46.5" customHeight="1">
      <c r="A91" s="35">
        <f t="shared" si="1"/>
        <v>90</v>
      </c>
      <c r="B91" s="34" t="s">
        <v>870</v>
      </c>
      <c r="C91" s="35" t="s">
        <v>117</v>
      </c>
      <c r="D91" s="34" t="s">
        <v>871</v>
      </c>
      <c r="E91" s="34" t="s">
        <v>872</v>
      </c>
      <c r="F91" s="34" t="s">
        <v>173</v>
      </c>
      <c r="G91" s="34" t="s">
        <v>76</v>
      </c>
      <c r="H91" s="34" t="s">
        <v>159</v>
      </c>
      <c r="I91" s="36" t="s">
        <v>258</v>
      </c>
      <c r="J91" s="34" t="s">
        <v>873</v>
      </c>
      <c r="K91" s="34" t="s">
        <v>874</v>
      </c>
      <c r="L91" s="49" t="s">
        <v>875</v>
      </c>
      <c r="M91" s="34" t="s">
        <v>164</v>
      </c>
      <c r="N91" s="47" t="s">
        <v>165</v>
      </c>
      <c r="O91" s="38" t="s">
        <v>166</v>
      </c>
      <c r="P91" s="38" t="s">
        <v>167</v>
      </c>
      <c r="Q91" s="38" t="s">
        <v>86</v>
      </c>
      <c r="R91" s="38" t="s">
        <v>76</v>
      </c>
      <c r="S91" s="38" t="s">
        <v>168</v>
      </c>
      <c r="T91" s="44">
        <v>44142.0</v>
      </c>
      <c r="U91" s="44">
        <v>44872.0</v>
      </c>
      <c r="V91" s="38"/>
      <c r="W91" s="38" t="s">
        <v>88</v>
      </c>
      <c r="X91" s="37"/>
      <c r="Y91" s="38"/>
      <c r="Z91" s="38"/>
      <c r="AA91" s="37"/>
      <c r="AB91" s="40" t="s">
        <v>89</v>
      </c>
      <c r="AC91" s="56" t="s">
        <v>89</v>
      </c>
      <c r="AD91" s="42">
        <v>43497.0</v>
      </c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ht="46.5" customHeight="1">
      <c r="A92" s="35">
        <f t="shared" si="1"/>
        <v>91</v>
      </c>
      <c r="B92" s="34" t="s">
        <v>876</v>
      </c>
      <c r="C92" s="35" t="s">
        <v>89</v>
      </c>
      <c r="D92" s="34" t="s">
        <v>877</v>
      </c>
      <c r="E92" s="34" t="s">
        <v>220</v>
      </c>
      <c r="F92" s="34" t="s">
        <v>220</v>
      </c>
      <c r="G92" s="34" t="s">
        <v>76</v>
      </c>
      <c r="H92" s="34" t="s">
        <v>641</v>
      </c>
      <c r="I92" s="36" t="s">
        <v>642</v>
      </c>
      <c r="J92" s="34" t="s">
        <v>136</v>
      </c>
      <c r="K92" s="34" t="s">
        <v>644</v>
      </c>
      <c r="L92" s="49" t="s">
        <v>878</v>
      </c>
      <c r="M92" s="34" t="s">
        <v>646</v>
      </c>
      <c r="N92" s="47" t="s">
        <v>647</v>
      </c>
      <c r="O92" s="38" t="s">
        <v>648</v>
      </c>
      <c r="P92" s="38" t="s">
        <v>649</v>
      </c>
      <c r="Q92" s="37" t="s">
        <v>86</v>
      </c>
      <c r="R92" s="37" t="s">
        <v>76</v>
      </c>
      <c r="S92" s="38" t="s">
        <v>650</v>
      </c>
      <c r="T92" s="44">
        <v>44015.0</v>
      </c>
      <c r="U92" s="44">
        <v>44745.0</v>
      </c>
      <c r="V92" s="37"/>
      <c r="W92" s="38" t="s">
        <v>88</v>
      </c>
      <c r="X92" s="37"/>
      <c r="Y92" s="38"/>
      <c r="Z92" s="38"/>
      <c r="AA92" s="37"/>
      <c r="AB92" s="40" t="s">
        <v>89</v>
      </c>
      <c r="AC92" s="41" t="s">
        <v>89</v>
      </c>
      <c r="AD92" s="42">
        <v>43306.0</v>
      </c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ht="46.5" customHeight="1">
      <c r="A93" s="35">
        <f t="shared" si="1"/>
        <v>92</v>
      </c>
      <c r="B93" s="34" t="s">
        <v>879</v>
      </c>
      <c r="C93" s="35" t="s">
        <v>72</v>
      </c>
      <c r="D93" s="34" t="s">
        <v>880</v>
      </c>
      <c r="E93" s="34" t="s">
        <v>119</v>
      </c>
      <c r="F93" s="34" t="s">
        <v>120</v>
      </c>
      <c r="G93" s="34" t="s">
        <v>76</v>
      </c>
      <c r="H93" s="34" t="s">
        <v>881</v>
      </c>
      <c r="I93" s="36" t="s">
        <v>882</v>
      </c>
      <c r="J93" s="34" t="s">
        <v>883</v>
      </c>
      <c r="K93" s="34" t="s">
        <v>884</v>
      </c>
      <c r="L93" s="34" t="s">
        <v>885</v>
      </c>
      <c r="M93" s="34" t="s">
        <v>886</v>
      </c>
      <c r="N93" s="47" t="s">
        <v>887</v>
      </c>
      <c r="O93" s="38" t="s">
        <v>888</v>
      </c>
      <c r="P93" s="38" t="s">
        <v>889</v>
      </c>
      <c r="Q93" s="38" t="s">
        <v>86</v>
      </c>
      <c r="R93" s="38" t="s">
        <v>76</v>
      </c>
      <c r="S93" s="38" t="s">
        <v>890</v>
      </c>
      <c r="T93" s="44">
        <v>44170.0</v>
      </c>
      <c r="U93" s="44">
        <v>44900.0</v>
      </c>
      <c r="V93" s="37"/>
      <c r="W93" s="38" t="s">
        <v>88</v>
      </c>
      <c r="X93" s="37"/>
      <c r="Y93" s="38"/>
      <c r="Z93" s="64" t="s">
        <v>891</v>
      </c>
      <c r="AA93" s="37"/>
      <c r="AB93" s="40" t="s">
        <v>89</v>
      </c>
      <c r="AC93" s="41" t="s">
        <v>89</v>
      </c>
      <c r="AD93" s="42">
        <v>43140.0</v>
      </c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ht="46.5" customHeight="1">
      <c r="A94" s="35">
        <f t="shared" si="1"/>
        <v>93</v>
      </c>
      <c r="B94" s="35" t="s">
        <v>1052</v>
      </c>
      <c r="C94" s="35"/>
      <c r="D94" s="34" t="s">
        <v>1031</v>
      </c>
      <c r="E94" s="35" t="s">
        <v>294</v>
      </c>
      <c r="F94" s="35" t="s">
        <v>294</v>
      </c>
      <c r="G94" s="35" t="s">
        <v>76</v>
      </c>
      <c r="H94" s="34" t="s">
        <v>356</v>
      </c>
      <c r="I94" s="45" t="s">
        <v>1032</v>
      </c>
      <c r="J94" s="35" t="s">
        <v>1033</v>
      </c>
      <c r="K94" s="35" t="s">
        <v>1034</v>
      </c>
      <c r="L94" s="97" t="s">
        <v>1035</v>
      </c>
      <c r="M94" s="34" t="s">
        <v>361</v>
      </c>
      <c r="N94" s="47" t="s">
        <v>1036</v>
      </c>
      <c r="O94" s="38" t="s">
        <v>1037</v>
      </c>
      <c r="P94" s="38" t="s">
        <v>1038</v>
      </c>
      <c r="Q94" s="38" t="s">
        <v>86</v>
      </c>
      <c r="R94" s="38" t="s">
        <v>76</v>
      </c>
      <c r="S94" s="38" t="s">
        <v>157</v>
      </c>
      <c r="T94" s="44">
        <v>44260.0</v>
      </c>
      <c r="U94" s="44">
        <v>44990.0</v>
      </c>
      <c r="V94" s="37"/>
      <c r="W94" s="38" t="s">
        <v>375</v>
      </c>
      <c r="X94" s="37"/>
      <c r="Y94" s="38"/>
      <c r="Z94" s="38"/>
      <c r="AA94" s="37"/>
      <c r="AB94" s="40"/>
      <c r="AC94" s="56"/>
      <c r="AD94" s="42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ht="46.5" customHeight="1">
      <c r="A95" s="35">
        <f t="shared" si="1"/>
        <v>94</v>
      </c>
      <c r="B95" s="34" t="s">
        <v>892</v>
      </c>
      <c r="C95" s="35" t="s">
        <v>89</v>
      </c>
      <c r="D95" s="34" t="s">
        <v>893</v>
      </c>
      <c r="E95" s="34" t="s">
        <v>105</v>
      </c>
      <c r="F95" s="34" t="s">
        <v>105</v>
      </c>
      <c r="G95" s="34" t="s">
        <v>76</v>
      </c>
      <c r="H95" s="34" t="s">
        <v>356</v>
      </c>
      <c r="I95" s="36" t="s">
        <v>894</v>
      </c>
      <c r="J95" s="34" t="s">
        <v>895</v>
      </c>
      <c r="K95" s="34" t="s">
        <v>896</v>
      </c>
      <c r="L95" s="34" t="s">
        <v>897</v>
      </c>
      <c r="M95" s="34" t="s">
        <v>361</v>
      </c>
      <c r="N95" s="47" t="s">
        <v>362</v>
      </c>
      <c r="O95" s="38" t="s">
        <v>363</v>
      </c>
      <c r="P95" s="38" t="s">
        <v>364</v>
      </c>
      <c r="Q95" s="37" t="s">
        <v>86</v>
      </c>
      <c r="R95" s="37" t="s">
        <v>76</v>
      </c>
      <c r="S95" s="38" t="s">
        <v>365</v>
      </c>
      <c r="T95" s="44">
        <v>44007.0</v>
      </c>
      <c r="U95" s="44">
        <v>44737.0</v>
      </c>
      <c r="V95" s="37"/>
      <c r="W95" s="38" t="s">
        <v>88</v>
      </c>
      <c r="X95" s="37"/>
      <c r="Y95" s="38"/>
      <c r="Z95" s="38"/>
      <c r="AA95" s="37"/>
      <c r="AB95" s="40" t="s">
        <v>89</v>
      </c>
      <c r="AC95" s="56" t="s">
        <v>89</v>
      </c>
      <c r="AD95" s="42">
        <v>43186.0</v>
      </c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ht="46.5" customHeight="1">
      <c r="A96" s="35">
        <f t="shared" si="1"/>
        <v>95</v>
      </c>
      <c r="B96" s="34" t="s">
        <v>908</v>
      </c>
      <c r="C96" s="35" t="s">
        <v>89</v>
      </c>
      <c r="D96" s="34" t="s">
        <v>909</v>
      </c>
      <c r="E96" s="34" t="s">
        <v>613</v>
      </c>
      <c r="F96" s="34" t="s">
        <v>910</v>
      </c>
      <c r="G96" s="34" t="s">
        <v>76</v>
      </c>
      <c r="H96" s="34" t="s">
        <v>703</v>
      </c>
      <c r="I96" s="36" t="s">
        <v>911</v>
      </c>
      <c r="J96" s="34" t="s">
        <v>912</v>
      </c>
      <c r="K96" s="34" t="s">
        <v>705</v>
      </c>
      <c r="L96" s="49" t="s">
        <v>272</v>
      </c>
      <c r="M96" s="34" t="s">
        <v>707</v>
      </c>
      <c r="N96" s="47" t="s">
        <v>708</v>
      </c>
      <c r="O96" s="38" t="s">
        <v>709</v>
      </c>
      <c r="P96" s="38" t="s">
        <v>710</v>
      </c>
      <c r="Q96" s="37" t="s">
        <v>86</v>
      </c>
      <c r="R96" s="37" t="s">
        <v>76</v>
      </c>
      <c r="S96" s="38" t="s">
        <v>711</v>
      </c>
      <c r="T96" s="44">
        <v>44010.0</v>
      </c>
      <c r="U96" s="65">
        <v>44740.0</v>
      </c>
      <c r="V96" s="37"/>
      <c r="W96" s="38" t="s">
        <v>88</v>
      </c>
      <c r="X96" s="37"/>
      <c r="Y96" s="37"/>
      <c r="Z96" s="38"/>
      <c r="AA96" s="37"/>
      <c r="AB96" s="40" t="s">
        <v>89</v>
      </c>
      <c r="AC96" s="56" t="s">
        <v>89</v>
      </c>
      <c r="AD96" s="42">
        <v>42103.0</v>
      </c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ht="46.5" customHeight="1">
      <c r="A97" s="35">
        <f t="shared" si="1"/>
        <v>96</v>
      </c>
      <c r="B97" s="34" t="s">
        <v>913</v>
      </c>
      <c r="C97" s="35" t="s">
        <v>117</v>
      </c>
      <c r="D97" s="34" t="s">
        <v>914</v>
      </c>
      <c r="E97" s="34" t="s">
        <v>862</v>
      </c>
      <c r="F97" s="34" t="s">
        <v>220</v>
      </c>
      <c r="G97" s="34" t="s">
        <v>76</v>
      </c>
      <c r="H97" s="34" t="s">
        <v>148</v>
      </c>
      <c r="I97" s="36" t="s">
        <v>915</v>
      </c>
      <c r="J97" s="34" t="s">
        <v>916</v>
      </c>
      <c r="K97" s="34" t="s">
        <v>150</v>
      </c>
      <c r="L97" s="49" t="s">
        <v>917</v>
      </c>
      <c r="M97" s="34" t="s">
        <v>152</v>
      </c>
      <c r="N97" s="51" t="s">
        <v>153</v>
      </c>
      <c r="O97" s="37" t="s">
        <v>853</v>
      </c>
      <c r="P97" s="38" t="s">
        <v>155</v>
      </c>
      <c r="Q97" s="37" t="s">
        <v>854</v>
      </c>
      <c r="R97" s="37" t="s">
        <v>278</v>
      </c>
      <c r="S97" s="38" t="s">
        <v>855</v>
      </c>
      <c r="T97" s="39">
        <v>43965.0</v>
      </c>
      <c r="U97" s="39">
        <v>44330.0</v>
      </c>
      <c r="V97" s="37"/>
      <c r="W97" s="38" t="s">
        <v>88</v>
      </c>
      <c r="X97" s="37"/>
      <c r="Y97" s="38"/>
      <c r="Z97" s="38"/>
      <c r="AA97" s="37"/>
      <c r="AB97" s="40" t="s">
        <v>89</v>
      </c>
      <c r="AC97" s="41" t="s">
        <v>89</v>
      </c>
      <c r="AD97" s="42">
        <v>43306.0</v>
      </c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ht="46.5" customHeight="1">
      <c r="A98" s="35">
        <f t="shared" si="1"/>
        <v>97</v>
      </c>
      <c r="B98" s="35" t="s">
        <v>918</v>
      </c>
      <c r="C98" s="35" t="s">
        <v>89</v>
      </c>
      <c r="D98" s="34" t="s">
        <v>919</v>
      </c>
      <c r="E98" s="34" t="s">
        <v>220</v>
      </c>
      <c r="F98" s="34" t="s">
        <v>220</v>
      </c>
      <c r="G98" s="34" t="s">
        <v>76</v>
      </c>
      <c r="H98" s="34" t="s">
        <v>641</v>
      </c>
      <c r="I98" s="36" t="s">
        <v>920</v>
      </c>
      <c r="J98" s="48" t="s">
        <v>921</v>
      </c>
      <c r="K98" s="34" t="s">
        <v>644</v>
      </c>
      <c r="L98" s="49" t="s">
        <v>922</v>
      </c>
      <c r="M98" s="34" t="s">
        <v>646</v>
      </c>
      <c r="N98" s="47" t="s">
        <v>647</v>
      </c>
      <c r="O98" s="38" t="s">
        <v>648</v>
      </c>
      <c r="P98" s="38" t="s">
        <v>649</v>
      </c>
      <c r="Q98" s="37" t="s">
        <v>86</v>
      </c>
      <c r="R98" s="37" t="s">
        <v>76</v>
      </c>
      <c r="S98" s="38" t="s">
        <v>650</v>
      </c>
      <c r="T98" s="44">
        <v>44015.0</v>
      </c>
      <c r="U98" s="44">
        <v>44745.0</v>
      </c>
      <c r="V98" s="37"/>
      <c r="W98" s="38" t="s">
        <v>88</v>
      </c>
      <c r="X98" s="37"/>
      <c r="Y98" s="38"/>
      <c r="Z98" s="38"/>
      <c r="AA98" s="37"/>
      <c r="AB98" s="40" t="s">
        <v>89</v>
      </c>
      <c r="AC98" s="56" t="s">
        <v>89</v>
      </c>
      <c r="AD98" s="42">
        <v>43706.0</v>
      </c>
      <c r="AE98" s="52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ht="46.5" customHeight="1">
      <c r="A99" s="35">
        <f t="shared" si="1"/>
        <v>98</v>
      </c>
      <c r="B99" s="34" t="s">
        <v>923</v>
      </c>
      <c r="C99" s="35" t="s">
        <v>117</v>
      </c>
      <c r="D99" s="34" t="s">
        <v>924</v>
      </c>
      <c r="E99" s="34" t="s">
        <v>206</v>
      </c>
      <c r="F99" s="34" t="s">
        <v>173</v>
      </c>
      <c r="G99" s="34" t="s">
        <v>76</v>
      </c>
      <c r="H99" s="34" t="s">
        <v>207</v>
      </c>
      <c r="I99" s="36" t="s">
        <v>925</v>
      </c>
      <c r="J99" s="34" t="s">
        <v>926</v>
      </c>
      <c r="K99" s="35" t="s">
        <v>210</v>
      </c>
      <c r="L99" s="49" t="s">
        <v>927</v>
      </c>
      <c r="M99" s="34" t="s">
        <v>212</v>
      </c>
      <c r="N99" s="47" t="s">
        <v>213</v>
      </c>
      <c r="O99" s="38" t="s">
        <v>214</v>
      </c>
      <c r="P99" s="38" t="s">
        <v>215</v>
      </c>
      <c r="Q99" s="38" t="s">
        <v>86</v>
      </c>
      <c r="R99" s="38" t="s">
        <v>76</v>
      </c>
      <c r="S99" s="38" t="s">
        <v>216</v>
      </c>
      <c r="T99" s="44">
        <v>44150.0</v>
      </c>
      <c r="U99" s="44">
        <v>44880.0</v>
      </c>
      <c r="V99" s="37"/>
      <c r="W99" s="38" t="s">
        <v>88</v>
      </c>
      <c r="X99" s="37"/>
      <c r="Y99" s="38"/>
      <c r="Z99" s="38"/>
      <c r="AA99" s="37"/>
      <c r="AB99" s="40" t="s">
        <v>89</v>
      </c>
      <c r="AC99" s="41" t="s">
        <v>89</v>
      </c>
      <c r="AD99" s="42">
        <v>43649.0</v>
      </c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ht="46.5" customHeight="1">
      <c r="A100" s="35">
        <f t="shared" si="1"/>
        <v>99</v>
      </c>
      <c r="B100" s="34" t="s">
        <v>928</v>
      </c>
      <c r="C100" s="35" t="s">
        <v>72</v>
      </c>
      <c r="D100" s="34" t="s">
        <v>929</v>
      </c>
      <c r="E100" s="34" t="s">
        <v>749</v>
      </c>
      <c r="F100" s="34" t="s">
        <v>484</v>
      </c>
      <c r="G100" s="34" t="s">
        <v>76</v>
      </c>
      <c r="H100" s="34" t="s">
        <v>77</v>
      </c>
      <c r="I100" s="36" t="s">
        <v>930</v>
      </c>
      <c r="J100" s="34" t="s">
        <v>931</v>
      </c>
      <c r="K100" s="34" t="s">
        <v>80</v>
      </c>
      <c r="L100" s="34" t="s">
        <v>932</v>
      </c>
      <c r="M100" s="34" t="s">
        <v>82</v>
      </c>
      <c r="N100" s="37" t="s">
        <v>83</v>
      </c>
      <c r="O100" s="37" t="s">
        <v>84</v>
      </c>
      <c r="P100" s="38" t="s">
        <v>85</v>
      </c>
      <c r="Q100" s="37" t="s">
        <v>86</v>
      </c>
      <c r="R100" s="37" t="s">
        <v>76</v>
      </c>
      <c r="S100" s="38" t="s">
        <v>87</v>
      </c>
      <c r="T100" s="39">
        <v>42556.0</v>
      </c>
      <c r="U100" s="39">
        <v>44381.0</v>
      </c>
      <c r="V100" s="37"/>
      <c r="W100" s="37" t="s">
        <v>88</v>
      </c>
      <c r="X100" s="37"/>
      <c r="Y100" s="38"/>
      <c r="Z100" s="37"/>
      <c r="AA100" s="37"/>
      <c r="AB100" s="40" t="s">
        <v>89</v>
      </c>
      <c r="AC100" s="41" t="s">
        <v>89</v>
      </c>
      <c r="AD100" s="42">
        <v>42217.0</v>
      </c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ht="46.5" customHeight="1">
      <c r="A101" s="35">
        <f t="shared" si="1"/>
        <v>100</v>
      </c>
      <c r="B101" s="34" t="s">
        <v>933</v>
      </c>
      <c r="C101" s="35" t="s">
        <v>425</v>
      </c>
      <c r="D101" s="34" t="s">
        <v>934</v>
      </c>
      <c r="E101" s="34" t="s">
        <v>308</v>
      </c>
      <c r="F101" s="34" t="s">
        <v>173</v>
      </c>
      <c r="G101" s="34" t="s">
        <v>76</v>
      </c>
      <c r="H101" s="34" t="s">
        <v>428</v>
      </c>
      <c r="I101" s="36" t="s">
        <v>935</v>
      </c>
      <c r="J101" s="34" t="s">
        <v>936</v>
      </c>
      <c r="K101" s="34" t="s">
        <v>634</v>
      </c>
      <c r="L101" s="49" t="s">
        <v>937</v>
      </c>
      <c r="M101" s="34" t="s">
        <v>432</v>
      </c>
      <c r="N101" s="47" t="s">
        <v>433</v>
      </c>
      <c r="O101" s="38" t="s">
        <v>434</v>
      </c>
      <c r="P101" s="38" t="s">
        <v>435</v>
      </c>
      <c r="Q101" s="37" t="s">
        <v>86</v>
      </c>
      <c r="R101" s="37" t="s">
        <v>76</v>
      </c>
      <c r="S101" s="38" t="s">
        <v>436</v>
      </c>
      <c r="T101" s="44">
        <v>44099.0</v>
      </c>
      <c r="U101" s="44">
        <v>44829.0</v>
      </c>
      <c r="V101" s="37"/>
      <c r="W101" s="38" t="s">
        <v>88</v>
      </c>
      <c r="X101" s="37"/>
      <c r="Y101" s="38"/>
      <c r="Z101" s="38" t="s">
        <v>1030</v>
      </c>
      <c r="AA101" s="37"/>
      <c r="AB101" s="55" t="s">
        <v>89</v>
      </c>
      <c r="AC101" s="41" t="s">
        <v>89</v>
      </c>
      <c r="AD101" s="63">
        <v>44055.0</v>
      </c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ht="46.5" customHeight="1">
      <c r="A102" s="35">
        <f t="shared" si="1"/>
        <v>101</v>
      </c>
      <c r="B102" s="34" t="s">
        <v>938</v>
      </c>
      <c r="C102" s="35" t="s">
        <v>89</v>
      </c>
      <c r="D102" s="34" t="s">
        <v>939</v>
      </c>
      <c r="E102" s="34" t="s">
        <v>220</v>
      </c>
      <c r="F102" s="34" t="s">
        <v>220</v>
      </c>
      <c r="G102" s="34" t="s">
        <v>76</v>
      </c>
      <c r="H102" s="34" t="s">
        <v>940</v>
      </c>
      <c r="I102" s="36" t="s">
        <v>941</v>
      </c>
      <c r="J102" s="34" t="s">
        <v>942</v>
      </c>
      <c r="K102" s="34" t="s">
        <v>943</v>
      </c>
      <c r="L102" s="34" t="s">
        <v>944</v>
      </c>
      <c r="M102" s="34" t="s">
        <v>945</v>
      </c>
      <c r="N102" s="47" t="s">
        <v>946</v>
      </c>
      <c r="O102" s="38" t="s">
        <v>947</v>
      </c>
      <c r="P102" s="38" t="s">
        <v>948</v>
      </c>
      <c r="Q102" s="37" t="s">
        <v>86</v>
      </c>
      <c r="R102" s="37" t="s">
        <v>76</v>
      </c>
      <c r="S102" s="38" t="s">
        <v>949</v>
      </c>
      <c r="T102" s="44">
        <v>43958.0</v>
      </c>
      <c r="U102" s="44">
        <v>44688.0</v>
      </c>
      <c r="V102" s="37"/>
      <c r="W102" s="38" t="s">
        <v>88</v>
      </c>
      <c r="X102" s="37"/>
      <c r="Y102" s="37"/>
      <c r="Z102" s="38"/>
      <c r="AA102" s="37"/>
      <c r="AB102" s="55" t="s">
        <v>89</v>
      </c>
      <c r="AC102" s="41" t="s">
        <v>89</v>
      </c>
      <c r="AD102" s="42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ht="46.5" customHeight="1">
      <c r="A103" s="35">
        <f t="shared" si="1"/>
        <v>102</v>
      </c>
      <c r="B103" s="34" t="s">
        <v>950</v>
      </c>
      <c r="C103" s="35" t="s">
        <v>117</v>
      </c>
      <c r="D103" s="34" t="s">
        <v>951</v>
      </c>
      <c r="E103" s="34" t="s">
        <v>172</v>
      </c>
      <c r="F103" s="34" t="s">
        <v>173</v>
      </c>
      <c r="G103" s="34" t="s">
        <v>76</v>
      </c>
      <c r="H103" s="34" t="s">
        <v>121</v>
      </c>
      <c r="I103" s="36" t="s">
        <v>952</v>
      </c>
      <c r="J103" s="48" t="s">
        <v>953</v>
      </c>
      <c r="K103" s="34" t="s">
        <v>124</v>
      </c>
      <c r="L103" s="49" t="s">
        <v>954</v>
      </c>
      <c r="M103" s="34" t="s">
        <v>126</v>
      </c>
      <c r="N103" s="37" t="s">
        <v>127</v>
      </c>
      <c r="O103" s="38" t="s">
        <v>128</v>
      </c>
      <c r="P103" s="38" t="s">
        <v>129</v>
      </c>
      <c r="Q103" s="37" t="s">
        <v>86</v>
      </c>
      <c r="R103" s="37" t="s">
        <v>76</v>
      </c>
      <c r="S103" s="38" t="s">
        <v>130</v>
      </c>
      <c r="T103" s="44">
        <v>43982.0</v>
      </c>
      <c r="U103" s="44">
        <v>44712.0</v>
      </c>
      <c r="V103" s="37"/>
      <c r="W103" s="38" t="s">
        <v>88</v>
      </c>
      <c r="X103" s="37"/>
      <c r="Y103" s="38"/>
      <c r="Z103" s="38"/>
      <c r="AA103" s="37"/>
      <c r="AB103" s="40" t="s">
        <v>89</v>
      </c>
      <c r="AC103" s="56" t="s">
        <v>89</v>
      </c>
      <c r="AD103" s="42">
        <v>43439.0</v>
      </c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ht="46.5" customHeight="1">
      <c r="A104" s="35">
        <f t="shared" si="1"/>
        <v>103</v>
      </c>
      <c r="B104" s="35" t="s">
        <v>955</v>
      </c>
      <c r="C104" s="35" t="s">
        <v>89</v>
      </c>
      <c r="D104" s="35" t="s">
        <v>956</v>
      </c>
      <c r="E104" s="35" t="s">
        <v>957</v>
      </c>
      <c r="F104" s="35" t="s">
        <v>957</v>
      </c>
      <c r="G104" s="35" t="s">
        <v>76</v>
      </c>
      <c r="H104" s="35" t="s">
        <v>958</v>
      </c>
      <c r="I104" s="45" t="s">
        <v>959</v>
      </c>
      <c r="J104" s="35" t="s">
        <v>960</v>
      </c>
      <c r="K104" s="35" t="s">
        <v>961</v>
      </c>
      <c r="L104" s="46" t="s">
        <v>962</v>
      </c>
      <c r="M104" s="76" t="s">
        <v>963</v>
      </c>
      <c r="N104" s="47" t="s">
        <v>964</v>
      </c>
      <c r="O104" s="38" t="s">
        <v>965</v>
      </c>
      <c r="P104" s="38" t="s">
        <v>966</v>
      </c>
      <c r="Q104" s="38" t="s">
        <v>86</v>
      </c>
      <c r="R104" s="38" t="s">
        <v>76</v>
      </c>
      <c r="S104" s="38" t="s">
        <v>967</v>
      </c>
      <c r="T104" s="44">
        <v>44055.0</v>
      </c>
      <c r="U104" s="44">
        <v>44420.0</v>
      </c>
      <c r="V104" s="37"/>
      <c r="W104" s="38" t="s">
        <v>88</v>
      </c>
      <c r="X104" s="37"/>
      <c r="Y104" s="38"/>
      <c r="Z104" s="38"/>
      <c r="AA104" s="23"/>
      <c r="AB104" s="77" t="s">
        <v>89</v>
      </c>
      <c r="AC104" s="78" t="s">
        <v>89</v>
      </c>
      <c r="AD104" s="79">
        <v>42332.0</v>
      </c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ht="46.5" customHeight="1">
      <c r="A105" s="35">
        <f t="shared" si="1"/>
        <v>104</v>
      </c>
      <c r="B105" s="34" t="s">
        <v>968</v>
      </c>
      <c r="C105" s="35" t="s">
        <v>89</v>
      </c>
      <c r="D105" s="34" t="s">
        <v>969</v>
      </c>
      <c r="E105" s="34" t="s">
        <v>970</v>
      </c>
      <c r="F105" s="34" t="s">
        <v>971</v>
      </c>
      <c r="G105" s="34" t="s">
        <v>278</v>
      </c>
      <c r="H105" s="34" t="s">
        <v>972</v>
      </c>
      <c r="I105" s="36" t="s">
        <v>973</v>
      </c>
      <c r="J105" s="48" t="s">
        <v>974</v>
      </c>
      <c r="K105" s="35" t="s">
        <v>291</v>
      </c>
      <c r="L105" s="35" t="s">
        <v>291</v>
      </c>
      <c r="M105" s="34" t="s">
        <v>975</v>
      </c>
      <c r="N105" s="47" t="s">
        <v>976</v>
      </c>
      <c r="O105" s="37" t="s">
        <v>977</v>
      </c>
      <c r="P105" s="38" t="s">
        <v>978</v>
      </c>
      <c r="Q105" s="38" t="s">
        <v>86</v>
      </c>
      <c r="R105" s="38" t="s">
        <v>278</v>
      </c>
      <c r="S105" s="38" t="s">
        <v>979</v>
      </c>
      <c r="T105" s="44">
        <v>44069.0</v>
      </c>
      <c r="U105" s="44">
        <v>44434.0</v>
      </c>
      <c r="V105" s="37"/>
      <c r="W105" s="38" t="s">
        <v>88</v>
      </c>
      <c r="X105" s="37"/>
      <c r="Y105" s="38"/>
      <c r="Z105" s="38"/>
      <c r="AA105" s="23"/>
      <c r="AB105" s="77" t="s">
        <v>89</v>
      </c>
      <c r="AC105" s="78" t="s">
        <v>89</v>
      </c>
      <c r="AD105" s="79">
        <v>42332.0</v>
      </c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ht="46.5" customHeight="1">
      <c r="A106" s="35">
        <f t="shared" si="1"/>
        <v>105</v>
      </c>
      <c r="B106" s="34" t="s">
        <v>980</v>
      </c>
      <c r="C106" s="35" t="s">
        <v>117</v>
      </c>
      <c r="D106" s="34" t="s">
        <v>981</v>
      </c>
      <c r="E106" s="34" t="s">
        <v>320</v>
      </c>
      <c r="F106" s="34" t="s">
        <v>173</v>
      </c>
      <c r="G106" s="34" t="s">
        <v>76</v>
      </c>
      <c r="H106" s="34" t="s">
        <v>207</v>
      </c>
      <c r="I106" s="36" t="s">
        <v>982</v>
      </c>
      <c r="J106" s="34" t="s">
        <v>983</v>
      </c>
      <c r="K106" s="35" t="s">
        <v>210</v>
      </c>
      <c r="L106" s="49" t="s">
        <v>984</v>
      </c>
      <c r="M106" s="34" t="s">
        <v>212</v>
      </c>
      <c r="N106" s="47" t="s">
        <v>213</v>
      </c>
      <c r="O106" s="38" t="s">
        <v>214</v>
      </c>
      <c r="P106" s="38" t="s">
        <v>215</v>
      </c>
      <c r="Q106" s="38" t="s">
        <v>86</v>
      </c>
      <c r="R106" s="38" t="s">
        <v>76</v>
      </c>
      <c r="S106" s="38" t="s">
        <v>216</v>
      </c>
      <c r="T106" s="44">
        <v>44150.0</v>
      </c>
      <c r="U106" s="44">
        <v>44880.0</v>
      </c>
      <c r="V106" s="37"/>
      <c r="W106" s="38" t="s">
        <v>88</v>
      </c>
      <c r="X106" s="37"/>
      <c r="Y106" s="38"/>
      <c r="Z106" s="38"/>
      <c r="AA106" s="23"/>
      <c r="AB106" s="77" t="s">
        <v>89</v>
      </c>
      <c r="AC106" s="78" t="s">
        <v>89</v>
      </c>
      <c r="AD106" s="79">
        <v>42332.0</v>
      </c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ht="46.5" customHeight="1">
      <c r="A107" s="35">
        <f t="shared" si="1"/>
        <v>106</v>
      </c>
      <c r="B107" s="34" t="s">
        <v>985</v>
      </c>
      <c r="C107" s="35" t="s">
        <v>117</v>
      </c>
      <c r="D107" s="34" t="s">
        <v>986</v>
      </c>
      <c r="E107" s="34" t="s">
        <v>987</v>
      </c>
      <c r="F107" s="34" t="s">
        <v>120</v>
      </c>
      <c r="G107" s="34" t="s">
        <v>76</v>
      </c>
      <c r="H107" s="34" t="s">
        <v>379</v>
      </c>
      <c r="I107" s="36" t="s">
        <v>988</v>
      </c>
      <c r="J107" s="34" t="s">
        <v>136</v>
      </c>
      <c r="K107" s="34" t="s">
        <v>381</v>
      </c>
      <c r="L107" s="49" t="s">
        <v>989</v>
      </c>
      <c r="M107" s="34" t="s">
        <v>383</v>
      </c>
      <c r="N107" s="37" t="s">
        <v>384</v>
      </c>
      <c r="O107" s="38" t="s">
        <v>385</v>
      </c>
      <c r="P107" s="38" t="s">
        <v>699</v>
      </c>
      <c r="Q107" s="38" t="s">
        <v>387</v>
      </c>
      <c r="R107" s="37" t="s">
        <v>278</v>
      </c>
      <c r="S107" s="38" t="s">
        <v>388</v>
      </c>
      <c r="T107" s="44">
        <v>43943.0</v>
      </c>
      <c r="U107" s="44">
        <v>44674.0</v>
      </c>
      <c r="V107" s="37"/>
      <c r="W107" s="38" t="s">
        <v>88</v>
      </c>
      <c r="X107" s="37"/>
      <c r="Y107" s="38"/>
      <c r="Z107" s="38" t="s">
        <v>990</v>
      </c>
      <c r="AA107" s="23"/>
      <c r="AB107" s="77" t="s">
        <v>89</v>
      </c>
      <c r="AC107" s="78" t="s">
        <v>89</v>
      </c>
      <c r="AD107" s="79">
        <v>42332.0</v>
      </c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ht="46.5" customHeight="1">
      <c r="A108" s="35" t="s">
        <v>157</v>
      </c>
      <c r="B108" s="35" t="s">
        <v>991</v>
      </c>
      <c r="C108" s="35"/>
      <c r="D108" s="35" t="s">
        <v>992</v>
      </c>
      <c r="E108" s="35" t="s">
        <v>993</v>
      </c>
      <c r="F108" s="35" t="s">
        <v>994</v>
      </c>
      <c r="G108" s="35" t="s">
        <v>76</v>
      </c>
      <c r="H108" s="35" t="s">
        <v>995</v>
      </c>
      <c r="I108" s="45" t="s">
        <v>996</v>
      </c>
      <c r="J108" s="35" t="s">
        <v>997</v>
      </c>
      <c r="K108" s="34"/>
      <c r="L108" s="46" t="s">
        <v>998</v>
      </c>
      <c r="M108" s="35" t="s">
        <v>82</v>
      </c>
      <c r="N108" s="37"/>
      <c r="O108" s="38"/>
      <c r="P108" s="38"/>
      <c r="Q108" s="38"/>
      <c r="R108" s="37"/>
      <c r="S108" s="38"/>
      <c r="T108" s="44"/>
      <c r="U108" s="44"/>
      <c r="V108" s="37"/>
      <c r="W108" s="38"/>
      <c r="X108" s="37"/>
      <c r="Y108" s="38"/>
      <c r="Z108" s="38" t="s">
        <v>999</v>
      </c>
      <c r="AA108" s="23"/>
      <c r="AB108" s="77"/>
      <c r="AC108" s="78"/>
      <c r="AD108" s="79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ht="46.5" customHeight="1">
      <c r="A109" s="35" t="s">
        <v>157</v>
      </c>
      <c r="B109" s="35" t="s">
        <v>1000</v>
      </c>
      <c r="C109" s="35"/>
      <c r="D109" s="35" t="s">
        <v>1001</v>
      </c>
      <c r="E109" s="35" t="s">
        <v>993</v>
      </c>
      <c r="F109" s="35" t="s">
        <v>994</v>
      </c>
      <c r="G109" s="35" t="s">
        <v>76</v>
      </c>
      <c r="H109" s="35" t="s">
        <v>995</v>
      </c>
      <c r="I109" s="45" t="s">
        <v>1002</v>
      </c>
      <c r="J109" s="35" t="s">
        <v>1003</v>
      </c>
      <c r="K109" s="34"/>
      <c r="L109" s="46" t="s">
        <v>1004</v>
      </c>
      <c r="M109" s="35" t="s">
        <v>82</v>
      </c>
      <c r="N109" s="37"/>
      <c r="O109" s="38"/>
      <c r="P109" s="38"/>
      <c r="Q109" s="38"/>
      <c r="R109" s="37"/>
      <c r="S109" s="38"/>
      <c r="T109" s="44"/>
      <c r="U109" s="44"/>
      <c r="V109" s="37"/>
      <c r="W109" s="38"/>
      <c r="X109" s="37"/>
      <c r="Y109" s="38"/>
      <c r="Z109" s="38" t="s">
        <v>999</v>
      </c>
      <c r="AA109" s="23"/>
      <c r="AB109" s="77"/>
      <c r="AC109" s="78"/>
      <c r="AD109" s="79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ht="46.5" customHeight="1">
      <c r="A110" s="35" t="s">
        <v>157</v>
      </c>
      <c r="B110" s="35" t="s">
        <v>1005</v>
      </c>
      <c r="C110" s="35"/>
      <c r="D110" s="35" t="s">
        <v>1006</v>
      </c>
      <c r="E110" s="35" t="s">
        <v>993</v>
      </c>
      <c r="F110" s="35" t="s">
        <v>994</v>
      </c>
      <c r="G110" s="35" t="s">
        <v>76</v>
      </c>
      <c r="H110" s="35" t="s">
        <v>995</v>
      </c>
      <c r="I110" s="45" t="s">
        <v>1007</v>
      </c>
      <c r="J110" s="35" t="s">
        <v>1008</v>
      </c>
      <c r="K110" s="34"/>
      <c r="L110" s="49"/>
      <c r="M110" s="35" t="s">
        <v>82</v>
      </c>
      <c r="N110" s="37"/>
      <c r="O110" s="38"/>
      <c r="P110" s="38"/>
      <c r="Q110" s="38"/>
      <c r="R110" s="37"/>
      <c r="S110" s="38"/>
      <c r="T110" s="44"/>
      <c r="U110" s="44"/>
      <c r="V110" s="37"/>
      <c r="W110" s="38"/>
      <c r="X110" s="37"/>
      <c r="Y110" s="38"/>
      <c r="Z110" s="38" t="s">
        <v>999</v>
      </c>
      <c r="AA110" s="23"/>
      <c r="AB110" s="77"/>
      <c r="AC110" s="78"/>
      <c r="AD110" s="79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ht="46.5" customHeight="1">
      <c r="A111" s="23"/>
      <c r="B111" s="23"/>
      <c r="C111" s="23"/>
      <c r="D111" s="23"/>
      <c r="E111" s="23"/>
      <c r="F111" s="23"/>
      <c r="G111" s="23"/>
      <c r="H111" s="23"/>
      <c r="I111" s="80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ht="46.5" customHeight="1">
      <c r="A112" s="81" t="s">
        <v>1009</v>
      </c>
      <c r="B112" s="82"/>
      <c r="C112" s="83"/>
      <c r="D112" s="84" t="s">
        <v>1010</v>
      </c>
      <c r="E112" s="85" t="s">
        <v>1011</v>
      </c>
      <c r="F112" s="86" t="s">
        <v>1012</v>
      </c>
      <c r="G112" s="23"/>
      <c r="H112" s="23"/>
      <c r="I112" s="80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ht="46.5" customHeight="1">
      <c r="A113" s="87"/>
      <c r="B113" s="88"/>
      <c r="C113" s="83"/>
      <c r="D113" s="84"/>
      <c r="E113" s="86"/>
      <c r="F113" s="86"/>
      <c r="G113" s="23"/>
      <c r="H113" s="23"/>
      <c r="I113" s="80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ht="46.5" customHeight="1">
      <c r="A114" s="23"/>
      <c r="B114" s="23"/>
      <c r="C114" s="23"/>
      <c r="D114" s="23"/>
      <c r="E114" s="23"/>
      <c r="F114" s="23"/>
      <c r="G114" s="23"/>
      <c r="H114" s="23"/>
      <c r="I114" s="80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ht="46.5" customHeight="1">
      <c r="A115" s="23"/>
      <c r="B115" s="23"/>
      <c r="C115" s="23"/>
      <c r="D115" s="23"/>
      <c r="E115" s="23"/>
      <c r="F115" s="23"/>
      <c r="G115" s="23"/>
      <c r="H115" s="23"/>
      <c r="I115" s="80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ht="46.5" customHeight="1">
      <c r="A116" s="23"/>
      <c r="B116" s="23"/>
      <c r="C116" s="23"/>
      <c r="D116" s="23"/>
      <c r="E116" s="23"/>
      <c r="F116" s="23"/>
      <c r="G116" s="23"/>
      <c r="H116" s="23"/>
      <c r="I116" s="80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ht="46.5" customHeight="1">
      <c r="A117" s="23"/>
      <c r="B117" s="23"/>
      <c r="C117" s="23"/>
      <c r="D117" s="23"/>
      <c r="E117" s="23"/>
      <c r="F117" s="23"/>
      <c r="G117" s="23"/>
      <c r="H117" s="23"/>
      <c r="I117" s="80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ht="46.5" customHeight="1">
      <c r="A118" s="23"/>
      <c r="B118" s="23"/>
      <c r="C118" s="23"/>
      <c r="D118" s="23"/>
      <c r="E118" s="23"/>
      <c r="F118" s="23"/>
      <c r="G118" s="23"/>
      <c r="H118" s="23"/>
      <c r="I118" s="80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ht="46.5" customHeight="1">
      <c r="A119" s="23"/>
      <c r="B119" s="23"/>
      <c r="C119" s="23"/>
      <c r="D119" s="23"/>
      <c r="E119" s="23"/>
      <c r="F119" s="23"/>
      <c r="G119" s="23"/>
      <c r="H119" s="23"/>
      <c r="I119" s="80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ht="46.5" customHeight="1">
      <c r="A120" s="23"/>
      <c r="B120" s="23"/>
      <c r="C120" s="23"/>
      <c r="D120" s="23"/>
      <c r="E120" s="23"/>
      <c r="F120" s="23"/>
      <c r="G120" s="23"/>
      <c r="H120" s="23"/>
      <c r="I120" s="80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ht="46.5" customHeight="1">
      <c r="A121" s="23"/>
      <c r="B121" s="23"/>
      <c r="C121" s="23"/>
      <c r="D121" s="23"/>
      <c r="E121" s="23"/>
      <c r="F121" s="23"/>
      <c r="G121" s="23"/>
      <c r="H121" s="23"/>
      <c r="I121" s="80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ht="46.5" customHeight="1">
      <c r="A122" s="23"/>
      <c r="B122" s="23"/>
      <c r="C122" s="23"/>
      <c r="D122" s="23"/>
      <c r="E122" s="23"/>
      <c r="F122" s="23"/>
      <c r="G122" s="23"/>
      <c r="H122" s="23"/>
      <c r="I122" s="80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ht="46.5" customHeight="1">
      <c r="A123" s="23"/>
      <c r="B123" s="23"/>
      <c r="C123" s="23"/>
      <c r="D123" s="23"/>
      <c r="E123" s="23"/>
      <c r="F123" s="23"/>
      <c r="G123" s="23"/>
      <c r="H123" s="23"/>
      <c r="I123" s="80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ht="46.5" customHeight="1">
      <c r="A124" s="23"/>
      <c r="B124" s="23"/>
      <c r="C124" s="23"/>
      <c r="D124" s="23"/>
      <c r="E124" s="23"/>
      <c r="F124" s="23"/>
      <c r="G124" s="23"/>
      <c r="H124" s="23"/>
      <c r="I124" s="80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ht="46.5" customHeight="1">
      <c r="A125" s="23"/>
      <c r="B125" s="23"/>
      <c r="C125" s="23"/>
      <c r="D125" s="23"/>
      <c r="E125" s="23"/>
      <c r="F125" s="23"/>
      <c r="G125" s="23"/>
      <c r="H125" s="23"/>
      <c r="I125" s="80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ht="46.5" customHeight="1">
      <c r="A126" s="23"/>
      <c r="B126" s="23"/>
      <c r="C126" s="23"/>
      <c r="D126" s="23"/>
      <c r="E126" s="23"/>
      <c r="F126" s="23"/>
      <c r="G126" s="23"/>
      <c r="H126" s="23"/>
      <c r="I126" s="80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ht="46.5" customHeight="1">
      <c r="A127" s="23"/>
      <c r="B127" s="23"/>
      <c r="C127" s="23"/>
      <c r="D127" s="23"/>
      <c r="E127" s="23"/>
      <c r="F127" s="23"/>
      <c r="G127" s="23"/>
      <c r="H127" s="23"/>
      <c r="I127" s="80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ht="46.5" customHeight="1">
      <c r="A128" s="23"/>
      <c r="B128" s="23"/>
      <c r="C128" s="23"/>
      <c r="D128" s="23"/>
      <c r="E128" s="23"/>
      <c r="F128" s="23"/>
      <c r="G128" s="23"/>
      <c r="H128" s="23"/>
      <c r="I128" s="80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ht="46.5" customHeight="1">
      <c r="A129" s="23"/>
      <c r="B129" s="23"/>
      <c r="C129" s="23"/>
      <c r="D129" s="23"/>
      <c r="E129" s="23"/>
      <c r="F129" s="23"/>
      <c r="G129" s="23"/>
      <c r="H129" s="23"/>
      <c r="I129" s="80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ht="46.5" customHeight="1">
      <c r="A130" s="23"/>
      <c r="B130" s="23"/>
      <c r="C130" s="23"/>
      <c r="D130" s="23"/>
      <c r="E130" s="23"/>
      <c r="F130" s="23"/>
      <c r="G130" s="23"/>
      <c r="H130" s="23"/>
      <c r="I130" s="80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ht="46.5" customHeight="1">
      <c r="A131" s="23"/>
      <c r="B131" s="23"/>
      <c r="C131" s="23"/>
      <c r="D131" s="23"/>
      <c r="E131" s="23"/>
      <c r="F131" s="23"/>
      <c r="G131" s="23"/>
      <c r="H131" s="23"/>
      <c r="I131" s="80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ht="46.5" customHeight="1">
      <c r="A132" s="23"/>
      <c r="B132" s="23"/>
      <c r="C132" s="23"/>
      <c r="D132" s="23"/>
      <c r="E132" s="23"/>
      <c r="F132" s="23"/>
      <c r="G132" s="23"/>
      <c r="H132" s="23"/>
      <c r="I132" s="80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ht="46.5" customHeight="1">
      <c r="A133" s="23"/>
      <c r="B133" s="23"/>
      <c r="C133" s="23"/>
      <c r="D133" s="23"/>
      <c r="E133" s="23"/>
      <c r="F133" s="23"/>
      <c r="G133" s="23"/>
      <c r="H133" s="23"/>
      <c r="I133" s="80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ht="46.5" customHeight="1">
      <c r="A134" s="23"/>
      <c r="B134" s="23"/>
      <c r="C134" s="23"/>
      <c r="D134" s="23"/>
      <c r="E134" s="23"/>
      <c r="F134" s="23"/>
      <c r="G134" s="23"/>
      <c r="H134" s="23"/>
      <c r="I134" s="80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ht="46.5" customHeight="1">
      <c r="A135" s="23"/>
      <c r="B135" s="23"/>
      <c r="C135" s="23"/>
      <c r="D135" s="23"/>
      <c r="E135" s="23"/>
      <c r="F135" s="23"/>
      <c r="G135" s="23"/>
      <c r="H135" s="23"/>
      <c r="I135" s="80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ht="46.5" customHeight="1">
      <c r="A136" s="23"/>
      <c r="B136" s="23"/>
      <c r="C136" s="23"/>
      <c r="D136" s="23"/>
      <c r="E136" s="23"/>
      <c r="F136" s="23"/>
      <c r="G136" s="23"/>
      <c r="H136" s="23"/>
      <c r="I136" s="80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ht="46.5" customHeight="1">
      <c r="A137" s="23"/>
      <c r="B137" s="23"/>
      <c r="C137" s="23"/>
      <c r="D137" s="23"/>
      <c r="E137" s="23"/>
      <c r="F137" s="23"/>
      <c r="G137" s="23"/>
      <c r="H137" s="23"/>
      <c r="I137" s="80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ht="46.5" customHeight="1">
      <c r="A138" s="23"/>
      <c r="B138" s="23"/>
      <c r="C138" s="23"/>
      <c r="D138" s="23"/>
      <c r="E138" s="23"/>
      <c r="F138" s="23"/>
      <c r="G138" s="23"/>
      <c r="H138" s="23"/>
      <c r="I138" s="80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ht="46.5" customHeight="1">
      <c r="A139" s="23"/>
      <c r="B139" s="23"/>
      <c r="C139" s="23"/>
      <c r="D139" s="23"/>
      <c r="E139" s="23"/>
      <c r="F139" s="23"/>
      <c r="G139" s="23"/>
      <c r="H139" s="23"/>
      <c r="I139" s="80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ht="46.5" customHeight="1">
      <c r="A140" s="23"/>
      <c r="B140" s="23"/>
      <c r="C140" s="23"/>
      <c r="D140" s="23"/>
      <c r="E140" s="23"/>
      <c r="F140" s="23"/>
      <c r="G140" s="23"/>
      <c r="H140" s="23"/>
      <c r="I140" s="80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ht="46.5" customHeight="1">
      <c r="A141" s="23"/>
      <c r="B141" s="23"/>
      <c r="C141" s="23"/>
      <c r="D141" s="23"/>
      <c r="E141" s="23"/>
      <c r="F141" s="23"/>
      <c r="G141" s="23"/>
      <c r="H141" s="23"/>
      <c r="I141" s="80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ht="46.5" customHeight="1">
      <c r="A142" s="23"/>
      <c r="B142" s="23"/>
      <c r="C142" s="23"/>
      <c r="D142" s="23"/>
      <c r="E142" s="23"/>
      <c r="F142" s="23"/>
      <c r="G142" s="23"/>
      <c r="H142" s="23"/>
      <c r="I142" s="80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ht="46.5" customHeight="1">
      <c r="A143" s="23"/>
      <c r="B143" s="23"/>
      <c r="C143" s="23"/>
      <c r="D143" s="23"/>
      <c r="E143" s="23"/>
      <c r="F143" s="23"/>
      <c r="G143" s="23"/>
      <c r="H143" s="23"/>
      <c r="I143" s="80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ht="46.5" customHeight="1">
      <c r="A144" s="23"/>
      <c r="B144" s="23"/>
      <c r="C144" s="23"/>
      <c r="D144" s="23"/>
      <c r="E144" s="23"/>
      <c r="F144" s="23"/>
      <c r="G144" s="23"/>
      <c r="H144" s="23"/>
      <c r="I144" s="80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ht="46.5" customHeight="1">
      <c r="A145" s="23"/>
      <c r="B145" s="23"/>
      <c r="C145" s="23"/>
      <c r="D145" s="23"/>
      <c r="E145" s="23"/>
      <c r="F145" s="23"/>
      <c r="G145" s="23"/>
      <c r="H145" s="23"/>
      <c r="I145" s="80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ht="46.5" customHeight="1">
      <c r="A146" s="23"/>
      <c r="B146" s="23"/>
      <c r="C146" s="23"/>
      <c r="D146" s="23"/>
      <c r="E146" s="23"/>
      <c r="F146" s="23"/>
      <c r="G146" s="23"/>
      <c r="H146" s="23"/>
      <c r="I146" s="80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ht="46.5" customHeight="1">
      <c r="A147" s="23"/>
      <c r="B147" s="23"/>
      <c r="C147" s="23"/>
      <c r="D147" s="23"/>
      <c r="E147" s="23"/>
      <c r="F147" s="23"/>
      <c r="G147" s="23"/>
      <c r="H147" s="23"/>
      <c r="I147" s="80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ht="46.5" customHeight="1">
      <c r="A148" s="23"/>
      <c r="B148" s="23"/>
      <c r="C148" s="23"/>
      <c r="D148" s="23"/>
      <c r="E148" s="23"/>
      <c r="F148" s="23"/>
      <c r="G148" s="23"/>
      <c r="H148" s="23"/>
      <c r="I148" s="80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ht="46.5" customHeight="1">
      <c r="A149" s="23"/>
      <c r="B149" s="23"/>
      <c r="C149" s="23"/>
      <c r="D149" s="23"/>
      <c r="E149" s="23"/>
      <c r="F149" s="23"/>
      <c r="G149" s="23"/>
      <c r="H149" s="23"/>
      <c r="I149" s="80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ht="46.5" customHeight="1">
      <c r="A150" s="23"/>
      <c r="B150" s="23"/>
      <c r="C150" s="23"/>
      <c r="D150" s="23"/>
      <c r="E150" s="23"/>
      <c r="F150" s="23"/>
      <c r="G150" s="23"/>
      <c r="H150" s="23"/>
      <c r="I150" s="80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ht="46.5" customHeight="1">
      <c r="A151" s="23"/>
      <c r="B151" s="23"/>
      <c r="C151" s="23"/>
      <c r="D151" s="23"/>
      <c r="E151" s="23"/>
      <c r="F151" s="23"/>
      <c r="G151" s="23"/>
      <c r="H151" s="23"/>
      <c r="I151" s="80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ht="46.5" customHeight="1">
      <c r="A152" s="23"/>
      <c r="B152" s="23"/>
      <c r="C152" s="23"/>
      <c r="D152" s="23"/>
      <c r="E152" s="23"/>
      <c r="F152" s="23"/>
      <c r="G152" s="23"/>
      <c r="H152" s="23"/>
      <c r="I152" s="80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ht="46.5" customHeight="1">
      <c r="A153" s="23"/>
      <c r="B153" s="23"/>
      <c r="C153" s="23"/>
      <c r="D153" s="23"/>
      <c r="E153" s="23"/>
      <c r="F153" s="23"/>
      <c r="G153" s="23"/>
      <c r="H153" s="23"/>
      <c r="I153" s="80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ht="46.5" customHeight="1">
      <c r="A154" s="23"/>
      <c r="B154" s="23"/>
      <c r="C154" s="23"/>
      <c r="D154" s="23"/>
      <c r="E154" s="23"/>
      <c r="F154" s="23"/>
      <c r="G154" s="23"/>
      <c r="H154" s="23"/>
      <c r="I154" s="80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ht="46.5" customHeight="1">
      <c r="A155" s="23"/>
      <c r="B155" s="23"/>
      <c r="C155" s="23"/>
      <c r="D155" s="23"/>
      <c r="E155" s="23"/>
      <c r="F155" s="23"/>
      <c r="G155" s="23"/>
      <c r="H155" s="23"/>
      <c r="I155" s="80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ht="46.5" customHeight="1">
      <c r="A156" s="23"/>
      <c r="B156" s="23"/>
      <c r="C156" s="23"/>
      <c r="D156" s="23"/>
      <c r="E156" s="23"/>
      <c r="F156" s="23"/>
      <c r="G156" s="23"/>
      <c r="H156" s="23"/>
      <c r="I156" s="80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ht="46.5" customHeight="1">
      <c r="A157" s="23"/>
      <c r="B157" s="23"/>
      <c r="C157" s="23"/>
      <c r="D157" s="23"/>
      <c r="E157" s="23"/>
      <c r="F157" s="23"/>
      <c r="G157" s="23"/>
      <c r="H157" s="23"/>
      <c r="I157" s="80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ht="46.5" customHeight="1">
      <c r="A158" s="23"/>
      <c r="B158" s="23"/>
      <c r="C158" s="23"/>
      <c r="D158" s="23"/>
      <c r="E158" s="23"/>
      <c r="F158" s="23"/>
      <c r="G158" s="23"/>
      <c r="H158" s="23"/>
      <c r="I158" s="80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ht="46.5" customHeight="1">
      <c r="A159" s="23"/>
      <c r="B159" s="23"/>
      <c r="C159" s="23"/>
      <c r="D159" s="23"/>
      <c r="E159" s="23"/>
      <c r="F159" s="23"/>
      <c r="G159" s="23"/>
      <c r="H159" s="23"/>
      <c r="I159" s="80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ht="46.5" customHeight="1">
      <c r="A160" s="23"/>
      <c r="B160" s="23"/>
      <c r="C160" s="23"/>
      <c r="D160" s="23"/>
      <c r="E160" s="23"/>
      <c r="F160" s="23"/>
      <c r="G160" s="23"/>
      <c r="H160" s="23"/>
      <c r="I160" s="80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ht="46.5" customHeight="1">
      <c r="A161" s="23"/>
      <c r="B161" s="23"/>
      <c r="C161" s="23"/>
      <c r="D161" s="23"/>
      <c r="E161" s="23"/>
      <c r="F161" s="23"/>
      <c r="G161" s="23"/>
      <c r="H161" s="23"/>
      <c r="I161" s="80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ht="46.5" customHeight="1">
      <c r="A162" s="23"/>
      <c r="B162" s="23"/>
      <c r="C162" s="23"/>
      <c r="D162" s="23"/>
      <c r="E162" s="23"/>
      <c r="F162" s="23"/>
      <c r="G162" s="23"/>
      <c r="H162" s="23"/>
      <c r="I162" s="80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ht="46.5" customHeight="1">
      <c r="A163" s="23"/>
      <c r="B163" s="23"/>
      <c r="C163" s="23"/>
      <c r="D163" s="23"/>
      <c r="E163" s="23"/>
      <c r="F163" s="23"/>
      <c r="G163" s="23"/>
      <c r="H163" s="23"/>
      <c r="I163" s="80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ht="46.5" customHeight="1">
      <c r="A164" s="23"/>
      <c r="B164" s="23"/>
      <c r="C164" s="23"/>
      <c r="D164" s="23"/>
      <c r="E164" s="23"/>
      <c r="F164" s="23"/>
      <c r="G164" s="23"/>
      <c r="H164" s="23"/>
      <c r="I164" s="80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ht="46.5" customHeight="1">
      <c r="A165" s="23"/>
      <c r="B165" s="23"/>
      <c r="C165" s="23"/>
      <c r="D165" s="23"/>
      <c r="E165" s="23"/>
      <c r="F165" s="23"/>
      <c r="G165" s="23"/>
      <c r="H165" s="23"/>
      <c r="I165" s="80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ht="46.5" customHeight="1">
      <c r="A166" s="23"/>
      <c r="B166" s="23"/>
      <c r="C166" s="23"/>
      <c r="D166" s="23"/>
      <c r="E166" s="23"/>
      <c r="F166" s="23"/>
      <c r="G166" s="23"/>
      <c r="H166" s="23"/>
      <c r="I166" s="80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ht="46.5" customHeight="1">
      <c r="A167" s="23"/>
      <c r="B167" s="23"/>
      <c r="C167" s="23"/>
      <c r="D167" s="23"/>
      <c r="E167" s="23"/>
      <c r="F167" s="23"/>
      <c r="G167" s="23"/>
      <c r="H167" s="23"/>
      <c r="I167" s="80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ht="46.5" customHeight="1">
      <c r="A168" s="23"/>
      <c r="B168" s="23"/>
      <c r="C168" s="23"/>
      <c r="D168" s="23"/>
      <c r="E168" s="23"/>
      <c r="F168" s="23"/>
      <c r="G168" s="23"/>
      <c r="H168" s="23"/>
      <c r="I168" s="80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ht="46.5" customHeight="1">
      <c r="A169" s="23"/>
      <c r="B169" s="23"/>
      <c r="C169" s="23"/>
      <c r="D169" s="23"/>
      <c r="E169" s="23"/>
      <c r="F169" s="23"/>
      <c r="G169" s="23"/>
      <c r="H169" s="23"/>
      <c r="I169" s="80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ht="46.5" customHeight="1">
      <c r="A170" s="23"/>
      <c r="B170" s="23"/>
      <c r="C170" s="23"/>
      <c r="D170" s="23"/>
      <c r="E170" s="23"/>
      <c r="F170" s="23"/>
      <c r="G170" s="23"/>
      <c r="H170" s="23"/>
      <c r="I170" s="80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ht="46.5" customHeight="1">
      <c r="A171" s="23"/>
      <c r="B171" s="23"/>
      <c r="C171" s="23"/>
      <c r="D171" s="23"/>
      <c r="E171" s="23"/>
      <c r="F171" s="23"/>
      <c r="G171" s="23"/>
      <c r="H171" s="23"/>
      <c r="I171" s="80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ht="46.5" customHeight="1">
      <c r="A172" s="23"/>
      <c r="B172" s="23"/>
      <c r="C172" s="23"/>
      <c r="D172" s="23"/>
      <c r="E172" s="23"/>
      <c r="F172" s="23"/>
      <c r="G172" s="23"/>
      <c r="H172" s="23"/>
      <c r="I172" s="80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ht="46.5" customHeight="1">
      <c r="A173" s="23"/>
      <c r="B173" s="23"/>
      <c r="C173" s="23"/>
      <c r="D173" s="23"/>
      <c r="E173" s="23"/>
      <c r="F173" s="23"/>
      <c r="G173" s="23"/>
      <c r="H173" s="23"/>
      <c r="I173" s="80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ht="46.5" customHeight="1">
      <c r="A174" s="23"/>
      <c r="B174" s="23"/>
      <c r="C174" s="23"/>
      <c r="D174" s="23"/>
      <c r="E174" s="23"/>
      <c r="F174" s="23"/>
      <c r="G174" s="23"/>
      <c r="H174" s="23"/>
      <c r="I174" s="80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ht="46.5" customHeight="1">
      <c r="A175" s="23"/>
      <c r="B175" s="23"/>
      <c r="C175" s="23"/>
      <c r="D175" s="23"/>
      <c r="E175" s="23"/>
      <c r="F175" s="23"/>
      <c r="G175" s="23"/>
      <c r="H175" s="23"/>
      <c r="I175" s="80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ht="46.5" customHeight="1">
      <c r="A176" s="23"/>
      <c r="B176" s="23"/>
      <c r="C176" s="23"/>
      <c r="D176" s="23"/>
      <c r="E176" s="23"/>
      <c r="F176" s="23"/>
      <c r="G176" s="23"/>
      <c r="H176" s="23"/>
      <c r="I176" s="80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ht="46.5" customHeight="1">
      <c r="A177" s="23"/>
      <c r="B177" s="23"/>
      <c r="C177" s="23"/>
      <c r="D177" s="23"/>
      <c r="E177" s="23"/>
      <c r="F177" s="23"/>
      <c r="G177" s="23"/>
      <c r="H177" s="23"/>
      <c r="I177" s="80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ht="46.5" customHeight="1">
      <c r="A178" s="23"/>
      <c r="B178" s="23"/>
      <c r="C178" s="23"/>
      <c r="D178" s="23"/>
      <c r="E178" s="23"/>
      <c r="F178" s="23"/>
      <c r="G178" s="23"/>
      <c r="H178" s="23"/>
      <c r="I178" s="80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ht="46.5" customHeight="1">
      <c r="A179" s="23"/>
      <c r="B179" s="23"/>
      <c r="C179" s="23"/>
      <c r="D179" s="23"/>
      <c r="E179" s="23"/>
      <c r="F179" s="23"/>
      <c r="G179" s="23"/>
      <c r="H179" s="23"/>
      <c r="I179" s="80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ht="46.5" customHeight="1">
      <c r="A180" s="23"/>
      <c r="B180" s="23"/>
      <c r="C180" s="23"/>
      <c r="D180" s="23"/>
      <c r="E180" s="23"/>
      <c r="F180" s="23"/>
      <c r="G180" s="23"/>
      <c r="H180" s="23"/>
      <c r="I180" s="80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ht="46.5" customHeight="1">
      <c r="A181" s="23"/>
      <c r="B181" s="23"/>
      <c r="C181" s="23"/>
      <c r="D181" s="23"/>
      <c r="E181" s="23"/>
      <c r="F181" s="23"/>
      <c r="G181" s="23"/>
      <c r="H181" s="23"/>
      <c r="I181" s="80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ht="46.5" customHeight="1">
      <c r="A182" s="23"/>
      <c r="B182" s="23"/>
      <c r="C182" s="23"/>
      <c r="D182" s="23"/>
      <c r="E182" s="23"/>
      <c r="F182" s="23"/>
      <c r="G182" s="23"/>
      <c r="H182" s="23"/>
      <c r="I182" s="80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ht="46.5" customHeight="1">
      <c r="A183" s="23"/>
      <c r="B183" s="23"/>
      <c r="C183" s="23"/>
      <c r="D183" s="23"/>
      <c r="E183" s="23"/>
      <c r="F183" s="23"/>
      <c r="G183" s="23"/>
      <c r="H183" s="23"/>
      <c r="I183" s="80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ht="46.5" customHeight="1">
      <c r="A184" s="23"/>
      <c r="B184" s="23"/>
      <c r="C184" s="23"/>
      <c r="D184" s="23"/>
      <c r="E184" s="23"/>
      <c r="F184" s="23"/>
      <c r="G184" s="23"/>
      <c r="H184" s="23"/>
      <c r="I184" s="80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ht="46.5" customHeight="1">
      <c r="A185" s="23"/>
      <c r="B185" s="23"/>
      <c r="C185" s="23"/>
      <c r="D185" s="23"/>
      <c r="E185" s="23"/>
      <c r="F185" s="23"/>
      <c r="G185" s="23"/>
      <c r="H185" s="23"/>
      <c r="I185" s="80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ht="46.5" customHeight="1">
      <c r="A186" s="23"/>
      <c r="B186" s="23"/>
      <c r="C186" s="23"/>
      <c r="D186" s="23"/>
      <c r="E186" s="23"/>
      <c r="F186" s="23"/>
      <c r="G186" s="23"/>
      <c r="H186" s="23"/>
      <c r="I186" s="80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ht="46.5" customHeight="1">
      <c r="A187" s="23"/>
      <c r="B187" s="23"/>
      <c r="C187" s="23"/>
      <c r="D187" s="23"/>
      <c r="E187" s="23"/>
      <c r="F187" s="23"/>
      <c r="G187" s="23"/>
      <c r="H187" s="23"/>
      <c r="I187" s="80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ht="46.5" customHeight="1">
      <c r="A188" s="23"/>
      <c r="B188" s="23"/>
      <c r="C188" s="23"/>
      <c r="D188" s="23"/>
      <c r="E188" s="23"/>
      <c r="F188" s="23"/>
      <c r="G188" s="23"/>
      <c r="H188" s="23"/>
      <c r="I188" s="80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ht="46.5" customHeight="1">
      <c r="A189" s="23"/>
      <c r="B189" s="23"/>
      <c r="C189" s="23"/>
      <c r="D189" s="23"/>
      <c r="E189" s="23"/>
      <c r="F189" s="23"/>
      <c r="G189" s="23"/>
      <c r="H189" s="23"/>
      <c r="I189" s="80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ht="46.5" customHeight="1">
      <c r="A190" s="23"/>
      <c r="B190" s="23"/>
      <c r="C190" s="23"/>
      <c r="D190" s="23"/>
      <c r="E190" s="23"/>
      <c r="F190" s="23"/>
      <c r="G190" s="23"/>
      <c r="H190" s="23"/>
      <c r="I190" s="80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ht="46.5" customHeight="1">
      <c r="A191" s="23"/>
      <c r="B191" s="23"/>
      <c r="C191" s="23"/>
      <c r="D191" s="23"/>
      <c r="E191" s="23"/>
      <c r="F191" s="23"/>
      <c r="G191" s="23"/>
      <c r="H191" s="23"/>
      <c r="I191" s="80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ht="46.5" customHeight="1">
      <c r="A192" s="23"/>
      <c r="B192" s="23"/>
      <c r="C192" s="23"/>
      <c r="D192" s="23"/>
      <c r="E192" s="23"/>
      <c r="F192" s="23"/>
      <c r="G192" s="23"/>
      <c r="H192" s="23"/>
      <c r="I192" s="80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ht="46.5" customHeight="1">
      <c r="A193" s="23"/>
      <c r="B193" s="23"/>
      <c r="C193" s="23"/>
      <c r="D193" s="23"/>
      <c r="E193" s="23"/>
      <c r="F193" s="23"/>
      <c r="G193" s="23"/>
      <c r="H193" s="23"/>
      <c r="I193" s="80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ht="46.5" customHeight="1">
      <c r="A194" s="23"/>
      <c r="B194" s="23"/>
      <c r="C194" s="23"/>
      <c r="D194" s="23"/>
      <c r="E194" s="23"/>
      <c r="F194" s="23"/>
      <c r="G194" s="23"/>
      <c r="H194" s="23"/>
      <c r="I194" s="80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ht="46.5" customHeight="1">
      <c r="A195" s="23"/>
      <c r="B195" s="23"/>
      <c r="C195" s="23"/>
      <c r="D195" s="23"/>
      <c r="E195" s="23"/>
      <c r="F195" s="23"/>
      <c r="G195" s="23"/>
      <c r="H195" s="23"/>
      <c r="I195" s="80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ht="46.5" customHeight="1">
      <c r="A196" s="23"/>
      <c r="B196" s="23"/>
      <c r="C196" s="23"/>
      <c r="D196" s="23"/>
      <c r="E196" s="23"/>
      <c r="F196" s="23"/>
      <c r="G196" s="23"/>
      <c r="H196" s="23"/>
      <c r="I196" s="80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46.5" customHeight="1">
      <c r="A197" s="23"/>
      <c r="B197" s="23"/>
      <c r="C197" s="23"/>
      <c r="D197" s="23"/>
      <c r="E197" s="23"/>
      <c r="F197" s="23"/>
      <c r="G197" s="23"/>
      <c r="H197" s="23"/>
      <c r="I197" s="80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46.5" customHeight="1">
      <c r="A198" s="23"/>
      <c r="B198" s="23"/>
      <c r="C198" s="23"/>
      <c r="D198" s="23"/>
      <c r="E198" s="23"/>
      <c r="F198" s="23"/>
      <c r="G198" s="23"/>
      <c r="H198" s="23"/>
      <c r="I198" s="80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</row>
    <row r="199" ht="46.5" customHeight="1">
      <c r="A199" s="23"/>
      <c r="B199" s="23"/>
      <c r="C199" s="23"/>
      <c r="D199" s="23"/>
      <c r="E199" s="23"/>
      <c r="F199" s="23"/>
      <c r="G199" s="23"/>
      <c r="H199" s="23"/>
      <c r="I199" s="80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</row>
    <row r="200" ht="46.5" customHeight="1">
      <c r="A200" s="23"/>
      <c r="B200" s="23"/>
      <c r="C200" s="23"/>
      <c r="D200" s="23"/>
      <c r="E200" s="23"/>
      <c r="F200" s="23"/>
      <c r="G200" s="23"/>
      <c r="H200" s="23"/>
      <c r="I200" s="80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</row>
    <row r="201" ht="46.5" customHeight="1">
      <c r="A201" s="23"/>
      <c r="B201" s="23"/>
      <c r="C201" s="23"/>
      <c r="D201" s="23"/>
      <c r="E201" s="23"/>
      <c r="F201" s="23"/>
      <c r="G201" s="23"/>
      <c r="H201" s="23"/>
      <c r="I201" s="80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</row>
    <row r="202" ht="46.5" customHeight="1">
      <c r="A202" s="23"/>
      <c r="B202" s="23"/>
      <c r="C202" s="23"/>
      <c r="D202" s="23"/>
      <c r="E202" s="23"/>
      <c r="F202" s="23"/>
      <c r="G202" s="23"/>
      <c r="H202" s="23"/>
      <c r="I202" s="80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</row>
    <row r="203" ht="46.5" customHeight="1">
      <c r="A203" s="23"/>
      <c r="B203" s="23"/>
      <c r="C203" s="23"/>
      <c r="D203" s="23"/>
      <c r="E203" s="23"/>
      <c r="F203" s="23"/>
      <c r="G203" s="23"/>
      <c r="H203" s="23"/>
      <c r="I203" s="80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</row>
    <row r="204" ht="46.5" customHeight="1">
      <c r="A204" s="23"/>
      <c r="B204" s="23"/>
      <c r="C204" s="23"/>
      <c r="D204" s="23"/>
      <c r="E204" s="23"/>
      <c r="F204" s="23"/>
      <c r="G204" s="23"/>
      <c r="H204" s="23"/>
      <c r="I204" s="80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</row>
    <row r="205" ht="46.5" customHeight="1">
      <c r="A205" s="23"/>
      <c r="B205" s="23"/>
      <c r="C205" s="23"/>
      <c r="D205" s="23"/>
      <c r="E205" s="23"/>
      <c r="F205" s="23"/>
      <c r="G205" s="23"/>
      <c r="H205" s="23"/>
      <c r="I205" s="80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</row>
    <row r="206" ht="46.5" customHeight="1">
      <c r="A206" s="23"/>
      <c r="B206" s="23"/>
      <c r="C206" s="23"/>
      <c r="D206" s="23"/>
      <c r="E206" s="23"/>
      <c r="F206" s="23"/>
      <c r="G206" s="23"/>
      <c r="H206" s="23"/>
      <c r="I206" s="80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</row>
    <row r="207" ht="46.5" customHeight="1">
      <c r="A207" s="23"/>
      <c r="B207" s="23"/>
      <c r="C207" s="23"/>
      <c r="D207" s="23"/>
      <c r="E207" s="23"/>
      <c r="F207" s="23"/>
      <c r="G207" s="23"/>
      <c r="H207" s="23"/>
      <c r="I207" s="80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</row>
    <row r="208" ht="46.5" customHeight="1">
      <c r="A208" s="23"/>
      <c r="B208" s="23"/>
      <c r="C208" s="23"/>
      <c r="D208" s="23"/>
      <c r="E208" s="23"/>
      <c r="F208" s="23"/>
      <c r="G208" s="23"/>
      <c r="H208" s="23"/>
      <c r="I208" s="80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</row>
    <row r="209" ht="46.5" customHeight="1">
      <c r="A209" s="23"/>
      <c r="B209" s="23"/>
      <c r="C209" s="23"/>
      <c r="D209" s="23"/>
      <c r="E209" s="23"/>
      <c r="F209" s="23"/>
      <c r="G209" s="23"/>
      <c r="H209" s="23"/>
      <c r="I209" s="80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</row>
    <row r="210" ht="46.5" customHeight="1">
      <c r="A210" s="23"/>
      <c r="B210" s="23"/>
      <c r="C210" s="23"/>
      <c r="D210" s="23"/>
      <c r="E210" s="23"/>
      <c r="F210" s="23"/>
      <c r="G210" s="23"/>
      <c r="H210" s="23"/>
      <c r="I210" s="80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</row>
    <row r="211" ht="46.5" customHeight="1">
      <c r="A211" s="23"/>
      <c r="B211" s="23"/>
      <c r="C211" s="23"/>
      <c r="D211" s="23"/>
      <c r="E211" s="23"/>
      <c r="F211" s="23"/>
      <c r="G211" s="23"/>
      <c r="H211" s="23"/>
      <c r="I211" s="80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</row>
    <row r="212" ht="46.5" customHeight="1">
      <c r="A212" s="23"/>
      <c r="B212" s="23"/>
      <c r="C212" s="23"/>
      <c r="D212" s="23"/>
      <c r="E212" s="23"/>
      <c r="F212" s="23"/>
      <c r="G212" s="23"/>
      <c r="H212" s="23"/>
      <c r="I212" s="80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</row>
    <row r="213" ht="46.5" customHeight="1">
      <c r="A213" s="23"/>
      <c r="B213" s="23"/>
      <c r="C213" s="23"/>
      <c r="D213" s="23"/>
      <c r="E213" s="23"/>
      <c r="F213" s="23"/>
      <c r="G213" s="23"/>
      <c r="H213" s="23"/>
      <c r="I213" s="80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</row>
    <row r="214" ht="46.5" customHeight="1">
      <c r="A214" s="23"/>
      <c r="B214" s="23"/>
      <c r="C214" s="23"/>
      <c r="D214" s="23"/>
      <c r="E214" s="23"/>
      <c r="F214" s="23"/>
      <c r="G214" s="23"/>
      <c r="H214" s="23"/>
      <c r="I214" s="80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</row>
    <row r="215" ht="46.5" customHeight="1">
      <c r="A215" s="23"/>
      <c r="B215" s="23"/>
      <c r="C215" s="23"/>
      <c r="D215" s="23"/>
      <c r="E215" s="23"/>
      <c r="F215" s="23"/>
      <c r="G215" s="23"/>
      <c r="H215" s="23"/>
      <c r="I215" s="80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</row>
    <row r="216" ht="46.5" customHeight="1">
      <c r="A216" s="23"/>
      <c r="B216" s="23"/>
      <c r="C216" s="23"/>
      <c r="D216" s="23"/>
      <c r="E216" s="23"/>
      <c r="F216" s="23"/>
      <c r="G216" s="23"/>
      <c r="H216" s="23"/>
      <c r="I216" s="80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</row>
    <row r="217" ht="46.5" customHeight="1">
      <c r="A217" s="23"/>
      <c r="B217" s="23"/>
      <c r="C217" s="23"/>
      <c r="D217" s="23"/>
      <c r="E217" s="23"/>
      <c r="F217" s="23"/>
      <c r="G217" s="23"/>
      <c r="H217" s="23"/>
      <c r="I217" s="80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</row>
    <row r="218" ht="46.5" customHeight="1">
      <c r="A218" s="23"/>
      <c r="B218" s="23"/>
      <c r="C218" s="23"/>
      <c r="D218" s="23"/>
      <c r="E218" s="23"/>
      <c r="F218" s="23"/>
      <c r="G218" s="23"/>
      <c r="H218" s="23"/>
      <c r="I218" s="80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</row>
    <row r="219" ht="46.5" customHeight="1">
      <c r="A219" s="23"/>
      <c r="B219" s="23"/>
      <c r="C219" s="23"/>
      <c r="D219" s="23"/>
      <c r="E219" s="23"/>
      <c r="F219" s="23"/>
      <c r="G219" s="23"/>
      <c r="H219" s="23"/>
      <c r="I219" s="80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</row>
    <row r="220" ht="46.5" customHeight="1">
      <c r="A220" s="23"/>
      <c r="B220" s="23"/>
      <c r="C220" s="23"/>
      <c r="D220" s="23"/>
      <c r="E220" s="23"/>
      <c r="F220" s="23"/>
      <c r="G220" s="23"/>
      <c r="H220" s="23"/>
      <c r="I220" s="80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</row>
    <row r="221" ht="46.5" customHeight="1">
      <c r="A221" s="23"/>
      <c r="B221" s="23"/>
      <c r="C221" s="23"/>
      <c r="D221" s="23"/>
      <c r="E221" s="23"/>
      <c r="F221" s="23"/>
      <c r="G221" s="23"/>
      <c r="H221" s="23"/>
      <c r="I221" s="80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</row>
    <row r="222" ht="46.5" customHeight="1">
      <c r="A222" s="23"/>
      <c r="B222" s="23"/>
      <c r="C222" s="23"/>
      <c r="D222" s="23"/>
      <c r="E222" s="23"/>
      <c r="F222" s="23"/>
      <c r="G222" s="23"/>
      <c r="H222" s="23"/>
      <c r="I222" s="80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</row>
    <row r="223" ht="46.5" customHeight="1">
      <c r="A223" s="23"/>
      <c r="B223" s="23"/>
      <c r="C223" s="23"/>
      <c r="D223" s="23"/>
      <c r="E223" s="23"/>
      <c r="F223" s="23"/>
      <c r="G223" s="23"/>
      <c r="H223" s="23"/>
      <c r="I223" s="80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</row>
    <row r="224" ht="46.5" customHeight="1">
      <c r="A224" s="23"/>
      <c r="B224" s="23"/>
      <c r="C224" s="23"/>
      <c r="D224" s="23"/>
      <c r="E224" s="23"/>
      <c r="F224" s="23"/>
      <c r="G224" s="23"/>
      <c r="H224" s="23"/>
      <c r="I224" s="80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</row>
    <row r="225" ht="46.5" customHeight="1">
      <c r="A225" s="23"/>
      <c r="B225" s="23"/>
      <c r="C225" s="23"/>
      <c r="D225" s="23"/>
      <c r="E225" s="23"/>
      <c r="F225" s="23"/>
      <c r="G225" s="23"/>
      <c r="H225" s="23"/>
      <c r="I225" s="80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</row>
    <row r="226" ht="46.5" customHeight="1">
      <c r="A226" s="23"/>
      <c r="B226" s="23"/>
      <c r="C226" s="23"/>
      <c r="D226" s="23"/>
      <c r="E226" s="23"/>
      <c r="F226" s="23"/>
      <c r="G226" s="23"/>
      <c r="H226" s="23"/>
      <c r="I226" s="80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</row>
    <row r="227" ht="46.5" customHeight="1">
      <c r="A227" s="23"/>
      <c r="B227" s="23"/>
      <c r="C227" s="23"/>
      <c r="D227" s="23"/>
      <c r="E227" s="23"/>
      <c r="F227" s="23"/>
      <c r="G227" s="23"/>
      <c r="H227" s="23"/>
      <c r="I227" s="80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</row>
    <row r="228" ht="46.5" customHeight="1">
      <c r="A228" s="23"/>
      <c r="B228" s="23"/>
      <c r="C228" s="23"/>
      <c r="D228" s="23"/>
      <c r="E228" s="23"/>
      <c r="F228" s="23"/>
      <c r="G228" s="23"/>
      <c r="H228" s="23"/>
      <c r="I228" s="80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</row>
    <row r="229" ht="46.5" customHeight="1">
      <c r="A229" s="23"/>
      <c r="B229" s="23"/>
      <c r="C229" s="23"/>
      <c r="D229" s="23"/>
      <c r="E229" s="23"/>
      <c r="F229" s="23"/>
      <c r="G229" s="23"/>
      <c r="H229" s="23"/>
      <c r="I229" s="80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</row>
    <row r="230" ht="46.5" customHeight="1">
      <c r="A230" s="23"/>
      <c r="B230" s="23"/>
      <c r="C230" s="23"/>
      <c r="D230" s="23"/>
      <c r="E230" s="23"/>
      <c r="F230" s="23"/>
      <c r="G230" s="23"/>
      <c r="H230" s="23"/>
      <c r="I230" s="80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</row>
    <row r="231" ht="46.5" customHeight="1">
      <c r="A231" s="23"/>
      <c r="B231" s="23"/>
      <c r="C231" s="23"/>
      <c r="D231" s="23"/>
      <c r="E231" s="23"/>
      <c r="F231" s="23"/>
      <c r="G231" s="23"/>
      <c r="H231" s="23"/>
      <c r="I231" s="80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</row>
    <row r="232" ht="46.5" customHeight="1">
      <c r="A232" s="23"/>
      <c r="B232" s="23"/>
      <c r="C232" s="23"/>
      <c r="D232" s="23"/>
      <c r="E232" s="23"/>
      <c r="F232" s="23"/>
      <c r="G232" s="23"/>
      <c r="H232" s="23"/>
      <c r="I232" s="80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</row>
    <row r="233" ht="46.5" customHeight="1">
      <c r="A233" s="23"/>
      <c r="B233" s="23"/>
      <c r="C233" s="23"/>
      <c r="D233" s="23"/>
      <c r="E233" s="23"/>
      <c r="F233" s="23"/>
      <c r="G233" s="23"/>
      <c r="H233" s="23"/>
      <c r="I233" s="80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</row>
    <row r="234" ht="46.5" customHeight="1">
      <c r="A234" s="23"/>
      <c r="B234" s="23"/>
      <c r="C234" s="23"/>
      <c r="D234" s="23"/>
      <c r="E234" s="23"/>
      <c r="F234" s="23"/>
      <c r="G234" s="23"/>
      <c r="H234" s="23"/>
      <c r="I234" s="80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</row>
    <row r="235" ht="46.5" customHeight="1">
      <c r="A235" s="23"/>
      <c r="B235" s="23"/>
      <c r="C235" s="23"/>
      <c r="D235" s="23"/>
      <c r="E235" s="23"/>
      <c r="F235" s="23"/>
      <c r="G235" s="23"/>
      <c r="H235" s="23"/>
      <c r="I235" s="80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</row>
    <row r="236" ht="46.5" customHeight="1">
      <c r="A236" s="23"/>
      <c r="B236" s="23"/>
      <c r="C236" s="23"/>
      <c r="D236" s="23"/>
      <c r="E236" s="23"/>
      <c r="F236" s="23"/>
      <c r="G236" s="23"/>
      <c r="H236" s="23"/>
      <c r="I236" s="80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</row>
    <row r="237" ht="46.5" customHeight="1">
      <c r="A237" s="23"/>
      <c r="B237" s="23"/>
      <c r="C237" s="23"/>
      <c r="D237" s="23"/>
      <c r="E237" s="23"/>
      <c r="F237" s="23"/>
      <c r="G237" s="23"/>
      <c r="H237" s="23"/>
      <c r="I237" s="80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</row>
    <row r="238" ht="46.5" customHeight="1">
      <c r="A238" s="23"/>
      <c r="B238" s="23"/>
      <c r="C238" s="23"/>
      <c r="D238" s="23"/>
      <c r="E238" s="23"/>
      <c r="F238" s="23"/>
      <c r="G238" s="23"/>
      <c r="H238" s="23"/>
      <c r="I238" s="80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</row>
    <row r="239" ht="46.5" customHeight="1">
      <c r="A239" s="23"/>
      <c r="B239" s="23"/>
      <c r="C239" s="23"/>
      <c r="D239" s="23"/>
      <c r="E239" s="23"/>
      <c r="F239" s="23"/>
      <c r="G239" s="23"/>
      <c r="H239" s="23"/>
      <c r="I239" s="80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</row>
    <row r="240" ht="46.5" customHeight="1">
      <c r="A240" s="23"/>
      <c r="B240" s="23"/>
      <c r="C240" s="23"/>
      <c r="D240" s="23"/>
      <c r="E240" s="23"/>
      <c r="F240" s="23"/>
      <c r="G240" s="23"/>
      <c r="H240" s="23"/>
      <c r="I240" s="80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</row>
    <row r="241" ht="46.5" customHeight="1">
      <c r="A241" s="23"/>
      <c r="B241" s="23"/>
      <c r="C241" s="23"/>
      <c r="D241" s="23"/>
      <c r="E241" s="23"/>
      <c r="F241" s="23"/>
      <c r="G241" s="23"/>
      <c r="H241" s="23"/>
      <c r="I241" s="80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</row>
    <row r="242" ht="46.5" customHeight="1">
      <c r="A242" s="23"/>
      <c r="B242" s="23"/>
      <c r="C242" s="23"/>
      <c r="D242" s="23"/>
      <c r="E242" s="23"/>
      <c r="F242" s="23"/>
      <c r="G242" s="23"/>
      <c r="H242" s="23"/>
      <c r="I242" s="80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</row>
    <row r="243" ht="46.5" customHeight="1">
      <c r="A243" s="23"/>
      <c r="B243" s="23"/>
      <c r="C243" s="23"/>
      <c r="D243" s="23"/>
      <c r="E243" s="23"/>
      <c r="F243" s="23"/>
      <c r="G243" s="23"/>
      <c r="H243" s="23"/>
      <c r="I243" s="80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</row>
    <row r="244" ht="46.5" customHeight="1">
      <c r="A244" s="23"/>
      <c r="B244" s="23"/>
      <c r="C244" s="23"/>
      <c r="D244" s="23"/>
      <c r="E244" s="23"/>
      <c r="F244" s="23"/>
      <c r="G244" s="23"/>
      <c r="H244" s="23"/>
      <c r="I244" s="80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</row>
    <row r="245" ht="46.5" customHeight="1">
      <c r="A245" s="23"/>
      <c r="B245" s="23"/>
      <c r="C245" s="23"/>
      <c r="D245" s="23"/>
      <c r="E245" s="23"/>
      <c r="F245" s="23"/>
      <c r="G245" s="23"/>
      <c r="H245" s="23"/>
      <c r="I245" s="80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</row>
    <row r="246" ht="46.5" customHeight="1">
      <c r="A246" s="23"/>
      <c r="B246" s="23"/>
      <c r="C246" s="23"/>
      <c r="D246" s="23"/>
      <c r="E246" s="23"/>
      <c r="F246" s="23"/>
      <c r="G246" s="23"/>
      <c r="H246" s="23"/>
      <c r="I246" s="80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</row>
    <row r="247" ht="46.5" customHeight="1">
      <c r="A247" s="23"/>
      <c r="B247" s="23"/>
      <c r="C247" s="23"/>
      <c r="D247" s="23"/>
      <c r="E247" s="23"/>
      <c r="F247" s="23"/>
      <c r="G247" s="23"/>
      <c r="H247" s="23"/>
      <c r="I247" s="80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</row>
    <row r="248" ht="46.5" customHeight="1">
      <c r="A248" s="23"/>
      <c r="B248" s="23"/>
      <c r="C248" s="23"/>
      <c r="D248" s="23"/>
      <c r="E248" s="23"/>
      <c r="F248" s="23"/>
      <c r="G248" s="23"/>
      <c r="H248" s="23"/>
      <c r="I248" s="80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</row>
    <row r="249" ht="46.5" customHeight="1">
      <c r="A249" s="23"/>
      <c r="B249" s="23"/>
      <c r="C249" s="23"/>
      <c r="D249" s="23"/>
      <c r="E249" s="23"/>
      <c r="F249" s="23"/>
      <c r="G249" s="23"/>
      <c r="H249" s="23"/>
      <c r="I249" s="80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</row>
    <row r="250" ht="46.5" customHeight="1">
      <c r="A250" s="23"/>
      <c r="B250" s="23"/>
      <c r="C250" s="23"/>
      <c r="D250" s="23"/>
      <c r="E250" s="23"/>
      <c r="F250" s="23"/>
      <c r="G250" s="23"/>
      <c r="H250" s="23"/>
      <c r="I250" s="80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</row>
    <row r="251" ht="46.5" customHeight="1">
      <c r="A251" s="23"/>
      <c r="B251" s="23"/>
      <c r="C251" s="23"/>
      <c r="D251" s="23"/>
      <c r="E251" s="23"/>
      <c r="F251" s="23"/>
      <c r="G251" s="23"/>
      <c r="H251" s="23"/>
      <c r="I251" s="80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</row>
    <row r="252" ht="46.5" customHeight="1">
      <c r="A252" s="23"/>
      <c r="B252" s="23"/>
      <c r="C252" s="23"/>
      <c r="D252" s="23"/>
      <c r="E252" s="23"/>
      <c r="F252" s="23"/>
      <c r="G252" s="23"/>
      <c r="H252" s="23"/>
      <c r="I252" s="80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</row>
    <row r="253" ht="46.5" customHeight="1">
      <c r="A253" s="23"/>
      <c r="B253" s="23"/>
      <c r="C253" s="23"/>
      <c r="D253" s="23"/>
      <c r="E253" s="23"/>
      <c r="F253" s="23"/>
      <c r="G253" s="23"/>
      <c r="H253" s="23"/>
      <c r="I253" s="80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</row>
    <row r="254" ht="46.5" customHeight="1">
      <c r="A254" s="23"/>
      <c r="B254" s="23"/>
      <c r="C254" s="23"/>
      <c r="D254" s="23"/>
      <c r="E254" s="23"/>
      <c r="F254" s="23"/>
      <c r="G254" s="23"/>
      <c r="H254" s="23"/>
      <c r="I254" s="80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</row>
    <row r="255" ht="46.5" customHeight="1">
      <c r="A255" s="23"/>
      <c r="B255" s="23"/>
      <c r="C255" s="23"/>
      <c r="D255" s="23"/>
      <c r="E255" s="23"/>
      <c r="F255" s="23"/>
      <c r="G255" s="23"/>
      <c r="H255" s="23"/>
      <c r="I255" s="80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</row>
    <row r="256" ht="46.5" customHeight="1">
      <c r="A256" s="23"/>
      <c r="B256" s="23"/>
      <c r="C256" s="23"/>
      <c r="D256" s="23"/>
      <c r="E256" s="23"/>
      <c r="F256" s="23"/>
      <c r="G256" s="23"/>
      <c r="H256" s="23"/>
      <c r="I256" s="80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</row>
    <row r="257" ht="46.5" customHeight="1">
      <c r="A257" s="23"/>
      <c r="B257" s="23"/>
      <c r="C257" s="23"/>
      <c r="D257" s="23"/>
      <c r="E257" s="23"/>
      <c r="F257" s="23"/>
      <c r="G257" s="23"/>
      <c r="H257" s="23"/>
      <c r="I257" s="80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</row>
    <row r="258" ht="46.5" customHeight="1">
      <c r="A258" s="23"/>
      <c r="B258" s="23"/>
      <c r="C258" s="23"/>
      <c r="D258" s="23"/>
      <c r="E258" s="23"/>
      <c r="F258" s="23"/>
      <c r="G258" s="23"/>
      <c r="H258" s="23"/>
      <c r="I258" s="80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</row>
    <row r="259" ht="46.5" customHeight="1">
      <c r="A259" s="23"/>
      <c r="B259" s="23"/>
      <c r="C259" s="23"/>
      <c r="D259" s="23"/>
      <c r="E259" s="23"/>
      <c r="F259" s="23"/>
      <c r="G259" s="23"/>
      <c r="H259" s="23"/>
      <c r="I259" s="80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</row>
    <row r="260" ht="46.5" customHeight="1">
      <c r="A260" s="23"/>
      <c r="B260" s="23"/>
      <c r="C260" s="23"/>
      <c r="D260" s="23"/>
      <c r="E260" s="23"/>
      <c r="F260" s="23"/>
      <c r="G260" s="23"/>
      <c r="H260" s="23"/>
      <c r="I260" s="80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</row>
    <row r="261" ht="46.5" customHeight="1">
      <c r="A261" s="23"/>
      <c r="B261" s="23"/>
      <c r="C261" s="23"/>
      <c r="D261" s="23"/>
      <c r="E261" s="23"/>
      <c r="F261" s="23"/>
      <c r="G261" s="23"/>
      <c r="H261" s="23"/>
      <c r="I261" s="80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</row>
    <row r="262" ht="46.5" customHeight="1">
      <c r="A262" s="23"/>
      <c r="B262" s="23"/>
      <c r="C262" s="23"/>
      <c r="D262" s="23"/>
      <c r="E262" s="23"/>
      <c r="F262" s="23"/>
      <c r="G262" s="23"/>
      <c r="H262" s="23"/>
      <c r="I262" s="80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</row>
    <row r="263" ht="46.5" customHeight="1">
      <c r="A263" s="23"/>
      <c r="B263" s="23"/>
      <c r="C263" s="23"/>
      <c r="D263" s="23"/>
      <c r="E263" s="23"/>
      <c r="F263" s="23"/>
      <c r="G263" s="23"/>
      <c r="H263" s="23"/>
      <c r="I263" s="80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</row>
    <row r="264" ht="46.5" customHeight="1">
      <c r="A264" s="23"/>
      <c r="B264" s="23"/>
      <c r="C264" s="23"/>
      <c r="D264" s="23"/>
      <c r="E264" s="23"/>
      <c r="F264" s="23"/>
      <c r="G264" s="23"/>
      <c r="H264" s="23"/>
      <c r="I264" s="80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</row>
    <row r="265" ht="46.5" customHeight="1">
      <c r="A265" s="23"/>
      <c r="B265" s="23"/>
      <c r="C265" s="23"/>
      <c r="D265" s="23"/>
      <c r="E265" s="23"/>
      <c r="F265" s="23"/>
      <c r="G265" s="23"/>
      <c r="H265" s="23"/>
      <c r="I265" s="80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</row>
    <row r="266" ht="46.5" customHeight="1">
      <c r="A266" s="23"/>
      <c r="B266" s="23"/>
      <c r="C266" s="23"/>
      <c r="D266" s="23"/>
      <c r="E266" s="23"/>
      <c r="F266" s="23"/>
      <c r="G266" s="23"/>
      <c r="H266" s="23"/>
      <c r="I266" s="80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</row>
    <row r="267" ht="46.5" customHeight="1">
      <c r="A267" s="23"/>
      <c r="B267" s="23"/>
      <c r="C267" s="23"/>
      <c r="D267" s="23"/>
      <c r="E267" s="23"/>
      <c r="F267" s="23"/>
      <c r="G267" s="23"/>
      <c r="H267" s="23"/>
      <c r="I267" s="80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</row>
    <row r="268" ht="46.5" customHeight="1">
      <c r="A268" s="23"/>
      <c r="B268" s="23"/>
      <c r="C268" s="23"/>
      <c r="D268" s="23"/>
      <c r="E268" s="23"/>
      <c r="F268" s="23"/>
      <c r="G268" s="23"/>
      <c r="H268" s="23"/>
      <c r="I268" s="80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</row>
    <row r="269" ht="46.5" customHeight="1">
      <c r="A269" s="23"/>
      <c r="B269" s="23"/>
      <c r="C269" s="23"/>
      <c r="D269" s="23"/>
      <c r="E269" s="23"/>
      <c r="F269" s="23"/>
      <c r="G269" s="23"/>
      <c r="H269" s="23"/>
      <c r="I269" s="80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</row>
    <row r="270" ht="46.5" customHeight="1">
      <c r="A270" s="23"/>
      <c r="B270" s="23"/>
      <c r="C270" s="23"/>
      <c r="D270" s="23"/>
      <c r="E270" s="23"/>
      <c r="F270" s="23"/>
      <c r="G270" s="23"/>
      <c r="H270" s="23"/>
      <c r="I270" s="80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</row>
    <row r="271" ht="46.5" customHeight="1">
      <c r="A271" s="23"/>
      <c r="B271" s="23"/>
      <c r="C271" s="23"/>
      <c r="D271" s="23"/>
      <c r="E271" s="23"/>
      <c r="F271" s="23"/>
      <c r="G271" s="23"/>
      <c r="H271" s="23"/>
      <c r="I271" s="80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</row>
    <row r="272" ht="46.5" customHeight="1">
      <c r="A272" s="23"/>
      <c r="B272" s="23"/>
      <c r="C272" s="23"/>
      <c r="D272" s="23"/>
      <c r="E272" s="23"/>
      <c r="F272" s="23"/>
      <c r="G272" s="23"/>
      <c r="H272" s="23"/>
      <c r="I272" s="80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</row>
    <row r="273" ht="46.5" customHeight="1">
      <c r="A273" s="23"/>
      <c r="B273" s="23"/>
      <c r="C273" s="23"/>
      <c r="D273" s="23"/>
      <c r="E273" s="23"/>
      <c r="F273" s="23"/>
      <c r="G273" s="23"/>
      <c r="H273" s="23"/>
      <c r="I273" s="80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</row>
    <row r="274" ht="46.5" customHeight="1">
      <c r="A274" s="23"/>
      <c r="B274" s="23"/>
      <c r="C274" s="23"/>
      <c r="D274" s="23"/>
      <c r="E274" s="23"/>
      <c r="F274" s="23"/>
      <c r="G274" s="23"/>
      <c r="H274" s="23"/>
      <c r="I274" s="80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</row>
    <row r="275" ht="46.5" customHeight="1">
      <c r="A275" s="23"/>
      <c r="B275" s="23"/>
      <c r="C275" s="23"/>
      <c r="D275" s="23"/>
      <c r="E275" s="23"/>
      <c r="F275" s="23"/>
      <c r="G275" s="23"/>
      <c r="H275" s="23"/>
      <c r="I275" s="80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</row>
    <row r="276" ht="46.5" customHeight="1">
      <c r="A276" s="23"/>
      <c r="B276" s="23"/>
      <c r="C276" s="23"/>
      <c r="D276" s="23"/>
      <c r="E276" s="23"/>
      <c r="F276" s="23"/>
      <c r="G276" s="23"/>
      <c r="H276" s="23"/>
      <c r="I276" s="80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</row>
    <row r="277" ht="46.5" customHeight="1">
      <c r="A277" s="23"/>
      <c r="B277" s="23"/>
      <c r="C277" s="23"/>
      <c r="D277" s="23"/>
      <c r="E277" s="23"/>
      <c r="F277" s="23"/>
      <c r="G277" s="23"/>
      <c r="H277" s="23"/>
      <c r="I277" s="80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</row>
    <row r="278" ht="46.5" customHeight="1">
      <c r="A278" s="23"/>
      <c r="B278" s="23"/>
      <c r="C278" s="23"/>
      <c r="D278" s="23"/>
      <c r="E278" s="23"/>
      <c r="F278" s="23"/>
      <c r="G278" s="23"/>
      <c r="H278" s="23"/>
      <c r="I278" s="80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</row>
    <row r="279" ht="46.5" customHeight="1">
      <c r="A279" s="23"/>
      <c r="B279" s="23"/>
      <c r="C279" s="23"/>
      <c r="D279" s="23"/>
      <c r="E279" s="23"/>
      <c r="F279" s="23"/>
      <c r="G279" s="23"/>
      <c r="H279" s="23"/>
      <c r="I279" s="80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</row>
    <row r="280" ht="46.5" customHeight="1">
      <c r="A280" s="23"/>
      <c r="B280" s="23"/>
      <c r="C280" s="23"/>
      <c r="D280" s="23"/>
      <c r="E280" s="23"/>
      <c r="F280" s="23"/>
      <c r="G280" s="23"/>
      <c r="H280" s="23"/>
      <c r="I280" s="80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</row>
    <row r="281" ht="46.5" customHeight="1">
      <c r="A281" s="23"/>
      <c r="B281" s="23"/>
      <c r="C281" s="23"/>
      <c r="D281" s="23"/>
      <c r="E281" s="23"/>
      <c r="F281" s="23"/>
      <c r="G281" s="23"/>
      <c r="H281" s="23"/>
      <c r="I281" s="80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</row>
    <row r="282" ht="46.5" customHeight="1">
      <c r="A282" s="23"/>
      <c r="B282" s="23"/>
      <c r="C282" s="23"/>
      <c r="D282" s="23"/>
      <c r="E282" s="23"/>
      <c r="F282" s="23"/>
      <c r="G282" s="23"/>
      <c r="H282" s="23"/>
      <c r="I282" s="80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</row>
    <row r="283" ht="46.5" customHeight="1">
      <c r="A283" s="23"/>
      <c r="B283" s="23"/>
      <c r="C283" s="23"/>
      <c r="D283" s="23"/>
      <c r="E283" s="23"/>
      <c r="F283" s="23"/>
      <c r="G283" s="23"/>
      <c r="H283" s="23"/>
      <c r="I283" s="80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</row>
    <row r="284" ht="46.5" customHeight="1">
      <c r="A284" s="23"/>
      <c r="B284" s="23"/>
      <c r="C284" s="23"/>
      <c r="D284" s="23"/>
      <c r="E284" s="23"/>
      <c r="F284" s="23"/>
      <c r="G284" s="23"/>
      <c r="H284" s="23"/>
      <c r="I284" s="80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</row>
    <row r="285" ht="46.5" customHeight="1">
      <c r="A285" s="23"/>
      <c r="B285" s="23"/>
      <c r="C285" s="23"/>
      <c r="D285" s="23"/>
      <c r="E285" s="23"/>
      <c r="F285" s="23"/>
      <c r="G285" s="23"/>
      <c r="H285" s="23"/>
      <c r="I285" s="80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</row>
    <row r="286" ht="46.5" customHeight="1">
      <c r="A286" s="23"/>
      <c r="B286" s="23"/>
      <c r="C286" s="23"/>
      <c r="D286" s="23"/>
      <c r="E286" s="23"/>
      <c r="F286" s="23"/>
      <c r="G286" s="23"/>
      <c r="H286" s="23"/>
      <c r="I286" s="80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</row>
    <row r="287" ht="46.5" customHeight="1">
      <c r="A287" s="23"/>
      <c r="B287" s="23"/>
      <c r="C287" s="23"/>
      <c r="D287" s="23"/>
      <c r="E287" s="23"/>
      <c r="F287" s="23"/>
      <c r="G287" s="23"/>
      <c r="H287" s="23"/>
      <c r="I287" s="80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</row>
    <row r="288" ht="46.5" customHeight="1">
      <c r="A288" s="23"/>
      <c r="B288" s="23"/>
      <c r="C288" s="23"/>
      <c r="D288" s="23"/>
      <c r="E288" s="23"/>
      <c r="F288" s="23"/>
      <c r="G288" s="23"/>
      <c r="H288" s="23"/>
      <c r="I288" s="80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</row>
    <row r="289" ht="46.5" customHeight="1">
      <c r="A289" s="23"/>
      <c r="B289" s="23"/>
      <c r="C289" s="23"/>
      <c r="D289" s="23"/>
      <c r="E289" s="23"/>
      <c r="F289" s="23"/>
      <c r="G289" s="23"/>
      <c r="H289" s="23"/>
      <c r="I289" s="80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</row>
    <row r="290" ht="46.5" customHeight="1">
      <c r="A290" s="23"/>
      <c r="B290" s="23"/>
      <c r="C290" s="23"/>
      <c r="D290" s="23"/>
      <c r="E290" s="23"/>
      <c r="F290" s="23"/>
      <c r="G290" s="23"/>
      <c r="H290" s="23"/>
      <c r="I290" s="80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</row>
    <row r="291" ht="46.5" customHeight="1">
      <c r="A291" s="23"/>
      <c r="B291" s="23"/>
      <c r="C291" s="23"/>
      <c r="D291" s="23"/>
      <c r="E291" s="23"/>
      <c r="F291" s="23"/>
      <c r="G291" s="23"/>
      <c r="H291" s="23"/>
      <c r="I291" s="80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</row>
    <row r="292" ht="46.5" customHeight="1">
      <c r="A292" s="23"/>
      <c r="B292" s="23"/>
      <c r="C292" s="23"/>
      <c r="D292" s="23"/>
      <c r="E292" s="23"/>
      <c r="F292" s="23"/>
      <c r="G292" s="23"/>
      <c r="H292" s="23"/>
      <c r="I292" s="80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</row>
    <row r="293" ht="46.5" customHeight="1">
      <c r="A293" s="23"/>
      <c r="B293" s="23"/>
      <c r="C293" s="23"/>
      <c r="D293" s="23"/>
      <c r="E293" s="23"/>
      <c r="F293" s="23"/>
      <c r="G293" s="23"/>
      <c r="H293" s="23"/>
      <c r="I293" s="80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</row>
    <row r="294" ht="46.5" customHeight="1">
      <c r="A294" s="23"/>
      <c r="B294" s="23"/>
      <c r="C294" s="23"/>
      <c r="D294" s="23"/>
      <c r="E294" s="23"/>
      <c r="F294" s="23"/>
      <c r="G294" s="23"/>
      <c r="H294" s="23"/>
      <c r="I294" s="80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</row>
    <row r="295" ht="46.5" customHeight="1">
      <c r="A295" s="23"/>
      <c r="B295" s="23"/>
      <c r="C295" s="23"/>
      <c r="D295" s="23"/>
      <c r="E295" s="23"/>
      <c r="F295" s="23"/>
      <c r="G295" s="23"/>
      <c r="H295" s="23"/>
      <c r="I295" s="80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</row>
    <row r="296" ht="46.5" customHeight="1">
      <c r="A296" s="23"/>
      <c r="B296" s="23"/>
      <c r="C296" s="23"/>
      <c r="D296" s="23"/>
      <c r="E296" s="23"/>
      <c r="F296" s="23"/>
      <c r="G296" s="23"/>
      <c r="H296" s="23"/>
      <c r="I296" s="80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</row>
    <row r="297" ht="46.5" customHeight="1">
      <c r="A297" s="23"/>
      <c r="B297" s="23"/>
      <c r="C297" s="23"/>
      <c r="D297" s="23"/>
      <c r="E297" s="23"/>
      <c r="F297" s="23"/>
      <c r="G297" s="23"/>
      <c r="H297" s="23"/>
      <c r="I297" s="80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</row>
    <row r="298" ht="46.5" customHeight="1">
      <c r="A298" s="23"/>
      <c r="B298" s="23"/>
      <c r="C298" s="23"/>
      <c r="D298" s="23"/>
      <c r="E298" s="23"/>
      <c r="F298" s="23"/>
      <c r="G298" s="23"/>
      <c r="H298" s="23"/>
      <c r="I298" s="80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</row>
    <row r="299" ht="46.5" customHeight="1">
      <c r="A299" s="23"/>
      <c r="B299" s="23"/>
      <c r="C299" s="23"/>
      <c r="D299" s="23"/>
      <c r="E299" s="23"/>
      <c r="F299" s="23"/>
      <c r="G299" s="23"/>
      <c r="H299" s="23"/>
      <c r="I299" s="80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</row>
    <row r="300" ht="46.5" customHeight="1">
      <c r="A300" s="23"/>
      <c r="B300" s="23"/>
      <c r="C300" s="23"/>
      <c r="D300" s="23"/>
      <c r="E300" s="23"/>
      <c r="F300" s="23"/>
      <c r="G300" s="23"/>
      <c r="H300" s="23"/>
      <c r="I300" s="80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</row>
    <row r="301" ht="46.5" customHeight="1">
      <c r="A301" s="23"/>
      <c r="B301" s="23"/>
      <c r="C301" s="23"/>
      <c r="D301" s="23"/>
      <c r="E301" s="23"/>
      <c r="F301" s="23"/>
      <c r="G301" s="23"/>
      <c r="H301" s="23"/>
      <c r="I301" s="80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</row>
    <row r="302" ht="46.5" customHeight="1">
      <c r="A302" s="23"/>
      <c r="B302" s="23"/>
      <c r="C302" s="23"/>
      <c r="D302" s="23"/>
      <c r="E302" s="23"/>
      <c r="F302" s="23"/>
      <c r="G302" s="23"/>
      <c r="H302" s="23"/>
      <c r="I302" s="80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</row>
    <row r="303" ht="46.5" customHeight="1">
      <c r="A303" s="23"/>
      <c r="B303" s="23"/>
      <c r="C303" s="23"/>
      <c r="D303" s="23"/>
      <c r="E303" s="23"/>
      <c r="F303" s="23"/>
      <c r="G303" s="23"/>
      <c r="H303" s="23"/>
      <c r="I303" s="80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</row>
    <row r="304" ht="46.5" customHeight="1">
      <c r="A304" s="23"/>
      <c r="B304" s="23"/>
      <c r="C304" s="23"/>
      <c r="D304" s="23"/>
      <c r="E304" s="23"/>
      <c r="F304" s="23"/>
      <c r="G304" s="23"/>
      <c r="H304" s="23"/>
      <c r="I304" s="80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</row>
    <row r="305" ht="46.5" customHeight="1">
      <c r="A305" s="23"/>
      <c r="B305" s="23"/>
      <c r="C305" s="23"/>
      <c r="D305" s="23"/>
      <c r="E305" s="23"/>
      <c r="F305" s="23"/>
      <c r="G305" s="23"/>
      <c r="H305" s="23"/>
      <c r="I305" s="80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</row>
    <row r="306" ht="46.5" customHeight="1">
      <c r="A306" s="23"/>
      <c r="B306" s="23"/>
      <c r="C306" s="23"/>
      <c r="D306" s="23"/>
      <c r="E306" s="23"/>
      <c r="F306" s="23"/>
      <c r="G306" s="23"/>
      <c r="H306" s="23"/>
      <c r="I306" s="80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</row>
    <row r="307" ht="46.5" customHeight="1">
      <c r="A307" s="23"/>
      <c r="B307" s="23"/>
      <c r="C307" s="23"/>
      <c r="D307" s="23"/>
      <c r="E307" s="23"/>
      <c r="F307" s="23"/>
      <c r="G307" s="23"/>
      <c r="H307" s="23"/>
      <c r="I307" s="80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</row>
    <row r="308" ht="46.5" customHeight="1">
      <c r="A308" s="23"/>
      <c r="B308" s="23"/>
      <c r="C308" s="23"/>
      <c r="D308" s="23"/>
      <c r="E308" s="23"/>
      <c r="F308" s="23"/>
      <c r="G308" s="23"/>
      <c r="H308" s="23"/>
      <c r="I308" s="80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</row>
    <row r="309" ht="46.5" customHeight="1">
      <c r="A309" s="23"/>
      <c r="B309" s="23"/>
      <c r="C309" s="23"/>
      <c r="D309" s="23"/>
      <c r="E309" s="23"/>
      <c r="F309" s="23"/>
      <c r="G309" s="23"/>
      <c r="H309" s="23"/>
      <c r="I309" s="80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</row>
    <row r="310" ht="46.5" customHeight="1">
      <c r="A310" s="23"/>
      <c r="B310" s="23"/>
      <c r="C310" s="23"/>
      <c r="D310" s="23"/>
      <c r="E310" s="23"/>
      <c r="F310" s="23"/>
      <c r="G310" s="23"/>
      <c r="H310" s="23"/>
      <c r="I310" s="80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</row>
    <row r="311" ht="46.5" customHeight="1">
      <c r="A311" s="23"/>
      <c r="B311" s="23"/>
      <c r="C311" s="23"/>
      <c r="D311" s="23"/>
      <c r="E311" s="23"/>
      <c r="F311" s="23"/>
      <c r="G311" s="23"/>
      <c r="H311" s="23"/>
      <c r="I311" s="80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</row>
    <row r="312" ht="46.5" customHeight="1">
      <c r="A312" s="23"/>
      <c r="B312" s="23"/>
      <c r="C312" s="23"/>
      <c r="D312" s="23"/>
      <c r="E312" s="23"/>
      <c r="F312" s="23"/>
      <c r="G312" s="23"/>
      <c r="H312" s="23"/>
      <c r="I312" s="80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</row>
    <row r="313" ht="46.5" customHeight="1">
      <c r="A313" s="23"/>
      <c r="B313" s="23"/>
      <c r="C313" s="23"/>
      <c r="D313" s="23"/>
      <c r="E313" s="23"/>
      <c r="F313" s="23"/>
      <c r="G313" s="23"/>
      <c r="H313" s="23"/>
      <c r="I313" s="80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</row>
    <row r="314" ht="46.5" customHeight="1">
      <c r="A314" s="23"/>
      <c r="B314" s="23"/>
      <c r="C314" s="23"/>
      <c r="D314" s="23"/>
      <c r="E314" s="23"/>
      <c r="F314" s="23"/>
      <c r="G314" s="23"/>
      <c r="H314" s="23"/>
      <c r="I314" s="80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</row>
    <row r="315" ht="46.5" customHeight="1">
      <c r="A315" s="23"/>
      <c r="B315" s="23"/>
      <c r="C315" s="23"/>
      <c r="D315" s="23"/>
      <c r="E315" s="23"/>
      <c r="F315" s="23"/>
      <c r="G315" s="23"/>
      <c r="H315" s="23"/>
      <c r="I315" s="80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</row>
    <row r="316" ht="46.5" customHeight="1">
      <c r="A316" s="23"/>
      <c r="B316" s="23"/>
      <c r="C316" s="23"/>
      <c r="D316" s="23"/>
      <c r="E316" s="23"/>
      <c r="F316" s="23"/>
      <c r="G316" s="23"/>
      <c r="H316" s="23"/>
      <c r="I316" s="80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</row>
    <row r="317" ht="46.5" customHeight="1">
      <c r="A317" s="23"/>
      <c r="B317" s="23"/>
      <c r="C317" s="23"/>
      <c r="D317" s="23"/>
      <c r="E317" s="23"/>
      <c r="F317" s="23"/>
      <c r="G317" s="23"/>
      <c r="H317" s="23"/>
      <c r="I317" s="80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</row>
    <row r="318" ht="46.5" customHeight="1">
      <c r="A318" s="23"/>
      <c r="B318" s="23"/>
      <c r="C318" s="23"/>
      <c r="D318" s="23"/>
      <c r="E318" s="23"/>
      <c r="F318" s="23"/>
      <c r="G318" s="23"/>
      <c r="H318" s="23"/>
      <c r="I318" s="80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</row>
    <row r="319" ht="46.5" customHeight="1">
      <c r="A319" s="23"/>
      <c r="B319" s="23"/>
      <c r="C319" s="23"/>
      <c r="D319" s="23"/>
      <c r="E319" s="23"/>
      <c r="F319" s="23"/>
      <c r="G319" s="23"/>
      <c r="H319" s="23"/>
      <c r="I319" s="80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</row>
    <row r="320" ht="46.5" customHeight="1">
      <c r="A320" s="23"/>
      <c r="B320" s="23"/>
      <c r="C320" s="23"/>
      <c r="D320" s="23"/>
      <c r="E320" s="23"/>
      <c r="F320" s="23"/>
      <c r="G320" s="23"/>
      <c r="H320" s="23"/>
      <c r="I320" s="80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</row>
    <row r="321" ht="46.5" customHeight="1">
      <c r="A321" s="23"/>
      <c r="B321" s="23"/>
      <c r="C321" s="23"/>
      <c r="D321" s="23"/>
      <c r="E321" s="23"/>
      <c r="F321" s="23"/>
      <c r="G321" s="23"/>
      <c r="H321" s="23"/>
      <c r="I321" s="80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</row>
    <row r="322" ht="46.5" customHeight="1">
      <c r="A322" s="23"/>
      <c r="B322" s="23"/>
      <c r="C322" s="23"/>
      <c r="D322" s="23"/>
      <c r="E322" s="23"/>
      <c r="F322" s="23"/>
      <c r="G322" s="23"/>
      <c r="H322" s="23"/>
      <c r="I322" s="80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</row>
    <row r="323" ht="46.5" customHeight="1">
      <c r="A323" s="23"/>
      <c r="B323" s="23"/>
      <c r="C323" s="23"/>
      <c r="D323" s="23"/>
      <c r="E323" s="23"/>
      <c r="F323" s="23"/>
      <c r="G323" s="23"/>
      <c r="H323" s="23"/>
      <c r="I323" s="80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</row>
    <row r="324" ht="46.5" customHeight="1">
      <c r="A324" s="23"/>
      <c r="B324" s="23"/>
      <c r="C324" s="23"/>
      <c r="D324" s="23"/>
      <c r="E324" s="23"/>
      <c r="F324" s="23"/>
      <c r="G324" s="23"/>
      <c r="H324" s="23"/>
      <c r="I324" s="80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</row>
    <row r="325" ht="46.5" customHeight="1">
      <c r="A325" s="23"/>
      <c r="B325" s="23"/>
      <c r="C325" s="23"/>
      <c r="D325" s="23"/>
      <c r="E325" s="23"/>
      <c r="F325" s="23"/>
      <c r="G325" s="23"/>
      <c r="H325" s="23"/>
      <c r="I325" s="80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</row>
    <row r="326" ht="46.5" customHeight="1">
      <c r="A326" s="23"/>
      <c r="B326" s="23"/>
      <c r="C326" s="23"/>
      <c r="D326" s="23"/>
      <c r="E326" s="23"/>
      <c r="F326" s="23"/>
      <c r="G326" s="23"/>
      <c r="H326" s="23"/>
      <c r="I326" s="80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</row>
    <row r="327" ht="46.5" customHeight="1">
      <c r="A327" s="23"/>
      <c r="B327" s="23"/>
      <c r="C327" s="23"/>
      <c r="D327" s="23"/>
      <c r="E327" s="23"/>
      <c r="F327" s="23"/>
      <c r="G327" s="23"/>
      <c r="H327" s="23"/>
      <c r="I327" s="80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</row>
    <row r="328" ht="46.5" customHeight="1">
      <c r="A328" s="23"/>
      <c r="B328" s="23"/>
      <c r="C328" s="23"/>
      <c r="D328" s="23"/>
      <c r="E328" s="23"/>
      <c r="F328" s="23"/>
      <c r="G328" s="23"/>
      <c r="H328" s="23"/>
      <c r="I328" s="80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</row>
    <row r="329" ht="46.5" customHeight="1">
      <c r="A329" s="23"/>
      <c r="B329" s="23"/>
      <c r="C329" s="23"/>
      <c r="D329" s="23"/>
      <c r="E329" s="23"/>
      <c r="F329" s="23"/>
      <c r="G329" s="23"/>
      <c r="H329" s="23"/>
      <c r="I329" s="80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</row>
    <row r="330" ht="46.5" customHeight="1">
      <c r="A330" s="23"/>
      <c r="B330" s="23"/>
      <c r="C330" s="23"/>
      <c r="D330" s="23"/>
      <c r="E330" s="23"/>
      <c r="F330" s="23"/>
      <c r="G330" s="23"/>
      <c r="H330" s="23"/>
      <c r="I330" s="80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</row>
    <row r="331" ht="46.5" customHeight="1">
      <c r="A331" s="23"/>
      <c r="B331" s="23"/>
      <c r="C331" s="23"/>
      <c r="D331" s="23"/>
      <c r="E331" s="23"/>
      <c r="F331" s="23"/>
      <c r="G331" s="23"/>
      <c r="H331" s="23"/>
      <c r="I331" s="80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</row>
    <row r="332" ht="46.5" customHeight="1">
      <c r="A332" s="23"/>
      <c r="B332" s="23"/>
      <c r="C332" s="23"/>
      <c r="D332" s="23"/>
      <c r="E332" s="23"/>
      <c r="F332" s="23"/>
      <c r="G332" s="23"/>
      <c r="H332" s="23"/>
      <c r="I332" s="80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</row>
    <row r="333" ht="46.5" customHeight="1">
      <c r="A333" s="23"/>
      <c r="B333" s="23"/>
      <c r="C333" s="23"/>
      <c r="D333" s="23"/>
      <c r="E333" s="23"/>
      <c r="F333" s="23"/>
      <c r="G333" s="23"/>
      <c r="H333" s="23"/>
      <c r="I333" s="80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</row>
    <row r="334" ht="46.5" customHeight="1">
      <c r="A334" s="23"/>
      <c r="B334" s="23"/>
      <c r="C334" s="23"/>
      <c r="D334" s="23"/>
      <c r="E334" s="23"/>
      <c r="F334" s="23"/>
      <c r="G334" s="23"/>
      <c r="H334" s="23"/>
      <c r="I334" s="80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</row>
    <row r="335" ht="46.5" customHeight="1">
      <c r="A335" s="23"/>
      <c r="B335" s="23"/>
      <c r="C335" s="23"/>
      <c r="D335" s="23"/>
      <c r="E335" s="23"/>
      <c r="F335" s="23"/>
      <c r="G335" s="23"/>
      <c r="H335" s="23"/>
      <c r="I335" s="80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</row>
    <row r="336" ht="46.5" customHeight="1">
      <c r="A336" s="23"/>
      <c r="B336" s="23"/>
      <c r="C336" s="23"/>
      <c r="D336" s="23"/>
      <c r="E336" s="23"/>
      <c r="F336" s="23"/>
      <c r="G336" s="23"/>
      <c r="H336" s="23"/>
      <c r="I336" s="80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</row>
    <row r="337" ht="46.5" customHeight="1">
      <c r="A337" s="23"/>
      <c r="B337" s="23"/>
      <c r="C337" s="23"/>
      <c r="D337" s="23"/>
      <c r="E337" s="23"/>
      <c r="F337" s="23"/>
      <c r="G337" s="23"/>
      <c r="H337" s="23"/>
      <c r="I337" s="80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</row>
    <row r="338" ht="46.5" customHeight="1">
      <c r="A338" s="23"/>
      <c r="B338" s="23"/>
      <c r="C338" s="23"/>
      <c r="D338" s="23"/>
      <c r="E338" s="23"/>
      <c r="F338" s="23"/>
      <c r="G338" s="23"/>
      <c r="H338" s="23"/>
      <c r="I338" s="80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</row>
    <row r="339" ht="46.5" customHeight="1">
      <c r="A339" s="23"/>
      <c r="B339" s="23"/>
      <c r="C339" s="23"/>
      <c r="D339" s="23"/>
      <c r="E339" s="23"/>
      <c r="F339" s="23"/>
      <c r="G339" s="23"/>
      <c r="H339" s="23"/>
      <c r="I339" s="80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</row>
    <row r="340" ht="46.5" customHeight="1">
      <c r="A340" s="23"/>
      <c r="B340" s="23"/>
      <c r="C340" s="23"/>
      <c r="D340" s="23"/>
      <c r="E340" s="23"/>
      <c r="F340" s="23"/>
      <c r="G340" s="23"/>
      <c r="H340" s="23"/>
      <c r="I340" s="80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</row>
    <row r="341" ht="46.5" customHeight="1">
      <c r="A341" s="23"/>
      <c r="B341" s="23"/>
      <c r="C341" s="23"/>
      <c r="D341" s="23"/>
      <c r="E341" s="23"/>
      <c r="F341" s="23"/>
      <c r="G341" s="23"/>
      <c r="H341" s="23"/>
      <c r="I341" s="80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</row>
    <row r="342" ht="46.5" customHeight="1">
      <c r="A342" s="23"/>
      <c r="B342" s="23"/>
      <c r="C342" s="23"/>
      <c r="D342" s="23"/>
      <c r="E342" s="23"/>
      <c r="F342" s="23"/>
      <c r="G342" s="23"/>
      <c r="H342" s="23"/>
      <c r="I342" s="80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</row>
    <row r="343" ht="46.5" customHeight="1">
      <c r="A343" s="23"/>
      <c r="B343" s="23"/>
      <c r="C343" s="23"/>
      <c r="D343" s="23"/>
      <c r="E343" s="23"/>
      <c r="F343" s="23"/>
      <c r="G343" s="23"/>
      <c r="H343" s="23"/>
      <c r="I343" s="80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</row>
    <row r="344" ht="46.5" customHeight="1">
      <c r="A344" s="23"/>
      <c r="B344" s="23"/>
      <c r="C344" s="23"/>
      <c r="D344" s="23"/>
      <c r="E344" s="23"/>
      <c r="F344" s="23"/>
      <c r="G344" s="23"/>
      <c r="H344" s="23"/>
      <c r="I344" s="80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</row>
    <row r="345" ht="46.5" customHeight="1">
      <c r="A345" s="23"/>
      <c r="B345" s="23"/>
      <c r="C345" s="23"/>
      <c r="D345" s="23"/>
      <c r="E345" s="23"/>
      <c r="F345" s="23"/>
      <c r="G345" s="23"/>
      <c r="H345" s="23"/>
      <c r="I345" s="80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</row>
    <row r="346" ht="46.5" customHeight="1">
      <c r="A346" s="23"/>
      <c r="B346" s="23"/>
      <c r="C346" s="23"/>
      <c r="D346" s="23"/>
      <c r="E346" s="23"/>
      <c r="F346" s="23"/>
      <c r="G346" s="23"/>
      <c r="H346" s="23"/>
      <c r="I346" s="80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</row>
    <row r="347" ht="46.5" customHeight="1">
      <c r="A347" s="23"/>
      <c r="B347" s="23"/>
      <c r="C347" s="23"/>
      <c r="D347" s="23"/>
      <c r="E347" s="23"/>
      <c r="F347" s="23"/>
      <c r="G347" s="23"/>
      <c r="H347" s="23"/>
      <c r="I347" s="80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</row>
    <row r="348" ht="46.5" customHeight="1">
      <c r="A348" s="23"/>
      <c r="B348" s="23"/>
      <c r="C348" s="23"/>
      <c r="D348" s="23"/>
      <c r="E348" s="23"/>
      <c r="F348" s="23"/>
      <c r="G348" s="23"/>
      <c r="H348" s="23"/>
      <c r="I348" s="80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</row>
    <row r="349" ht="46.5" customHeight="1">
      <c r="A349" s="23"/>
      <c r="B349" s="23"/>
      <c r="C349" s="23"/>
      <c r="D349" s="23"/>
      <c r="E349" s="23"/>
      <c r="F349" s="23"/>
      <c r="G349" s="23"/>
      <c r="H349" s="23"/>
      <c r="I349" s="80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</row>
    <row r="350" ht="46.5" customHeight="1">
      <c r="A350" s="23"/>
      <c r="B350" s="23"/>
      <c r="C350" s="23"/>
      <c r="D350" s="23"/>
      <c r="E350" s="23"/>
      <c r="F350" s="23"/>
      <c r="G350" s="23"/>
      <c r="H350" s="23"/>
      <c r="I350" s="80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</row>
    <row r="351" ht="46.5" customHeight="1">
      <c r="A351" s="23"/>
      <c r="B351" s="23"/>
      <c r="C351" s="23"/>
      <c r="D351" s="23"/>
      <c r="E351" s="23"/>
      <c r="F351" s="23"/>
      <c r="G351" s="23"/>
      <c r="H351" s="23"/>
      <c r="I351" s="80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</row>
    <row r="352" ht="46.5" customHeight="1">
      <c r="A352" s="23"/>
      <c r="B352" s="23"/>
      <c r="C352" s="23"/>
      <c r="D352" s="23"/>
      <c r="E352" s="23"/>
      <c r="F352" s="23"/>
      <c r="G352" s="23"/>
      <c r="H352" s="23"/>
      <c r="I352" s="80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</row>
    <row r="353" ht="46.5" customHeight="1">
      <c r="A353" s="23"/>
      <c r="B353" s="23"/>
      <c r="C353" s="23"/>
      <c r="D353" s="23"/>
      <c r="E353" s="23"/>
      <c r="F353" s="23"/>
      <c r="G353" s="23"/>
      <c r="H353" s="23"/>
      <c r="I353" s="80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</row>
    <row r="354" ht="46.5" customHeight="1">
      <c r="A354" s="23"/>
      <c r="B354" s="23"/>
      <c r="C354" s="23"/>
      <c r="D354" s="23"/>
      <c r="E354" s="23"/>
      <c r="F354" s="23"/>
      <c r="G354" s="23"/>
      <c r="H354" s="23"/>
      <c r="I354" s="80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</row>
    <row r="355" ht="46.5" customHeight="1">
      <c r="A355" s="23"/>
      <c r="B355" s="23"/>
      <c r="C355" s="23"/>
      <c r="D355" s="23"/>
      <c r="E355" s="23"/>
      <c r="F355" s="23"/>
      <c r="G355" s="23"/>
      <c r="H355" s="23"/>
      <c r="I355" s="80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</row>
    <row r="356" ht="46.5" customHeight="1">
      <c r="A356" s="23"/>
      <c r="B356" s="23"/>
      <c r="C356" s="23"/>
      <c r="D356" s="23"/>
      <c r="E356" s="23"/>
      <c r="F356" s="23"/>
      <c r="G356" s="23"/>
      <c r="H356" s="23"/>
      <c r="I356" s="80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</row>
    <row r="357" ht="46.5" customHeight="1">
      <c r="A357" s="23"/>
      <c r="B357" s="23"/>
      <c r="C357" s="23"/>
      <c r="D357" s="23"/>
      <c r="E357" s="23"/>
      <c r="F357" s="23"/>
      <c r="G357" s="23"/>
      <c r="H357" s="23"/>
      <c r="I357" s="80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</row>
    <row r="358" ht="46.5" customHeight="1">
      <c r="A358" s="23"/>
      <c r="B358" s="23"/>
      <c r="C358" s="23"/>
      <c r="D358" s="23"/>
      <c r="E358" s="23"/>
      <c r="F358" s="23"/>
      <c r="G358" s="23"/>
      <c r="H358" s="23"/>
      <c r="I358" s="80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</row>
    <row r="359" ht="46.5" customHeight="1">
      <c r="A359" s="23"/>
      <c r="B359" s="23"/>
      <c r="C359" s="23"/>
      <c r="D359" s="23"/>
      <c r="E359" s="23"/>
      <c r="F359" s="23"/>
      <c r="G359" s="23"/>
      <c r="H359" s="23"/>
      <c r="I359" s="80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</row>
    <row r="360" ht="46.5" customHeight="1">
      <c r="A360" s="23"/>
      <c r="B360" s="23"/>
      <c r="C360" s="23"/>
      <c r="D360" s="23"/>
      <c r="E360" s="23"/>
      <c r="F360" s="23"/>
      <c r="G360" s="23"/>
      <c r="H360" s="23"/>
      <c r="I360" s="80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</row>
    <row r="361" ht="46.5" customHeight="1">
      <c r="A361" s="23"/>
      <c r="B361" s="23"/>
      <c r="C361" s="23"/>
      <c r="D361" s="23"/>
      <c r="E361" s="23"/>
      <c r="F361" s="23"/>
      <c r="G361" s="23"/>
      <c r="H361" s="23"/>
      <c r="I361" s="80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</row>
    <row r="362" ht="46.5" customHeight="1">
      <c r="A362" s="23"/>
      <c r="B362" s="23"/>
      <c r="C362" s="23"/>
      <c r="D362" s="23"/>
      <c r="E362" s="23"/>
      <c r="F362" s="23"/>
      <c r="G362" s="23"/>
      <c r="H362" s="23"/>
      <c r="I362" s="80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</row>
    <row r="363" ht="46.5" customHeight="1">
      <c r="A363" s="23"/>
      <c r="B363" s="23"/>
      <c r="C363" s="23"/>
      <c r="D363" s="23"/>
      <c r="E363" s="23"/>
      <c r="F363" s="23"/>
      <c r="G363" s="23"/>
      <c r="H363" s="23"/>
      <c r="I363" s="80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</row>
    <row r="364" ht="46.5" customHeight="1">
      <c r="A364" s="23"/>
      <c r="B364" s="23"/>
      <c r="C364" s="23"/>
      <c r="D364" s="23"/>
      <c r="E364" s="23"/>
      <c r="F364" s="23"/>
      <c r="G364" s="23"/>
      <c r="H364" s="23"/>
      <c r="I364" s="80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</row>
    <row r="365" ht="46.5" customHeight="1">
      <c r="A365" s="23"/>
      <c r="B365" s="23"/>
      <c r="C365" s="23"/>
      <c r="D365" s="23"/>
      <c r="E365" s="23"/>
      <c r="F365" s="23"/>
      <c r="G365" s="23"/>
      <c r="H365" s="23"/>
      <c r="I365" s="80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</row>
    <row r="366" ht="46.5" customHeight="1">
      <c r="A366" s="23"/>
      <c r="B366" s="23"/>
      <c r="C366" s="23"/>
      <c r="D366" s="23"/>
      <c r="E366" s="23"/>
      <c r="F366" s="23"/>
      <c r="G366" s="23"/>
      <c r="H366" s="23"/>
      <c r="I366" s="80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</row>
    <row r="367" ht="46.5" customHeight="1">
      <c r="A367" s="23"/>
      <c r="B367" s="23"/>
      <c r="C367" s="23"/>
      <c r="D367" s="23"/>
      <c r="E367" s="23"/>
      <c r="F367" s="23"/>
      <c r="G367" s="23"/>
      <c r="H367" s="23"/>
      <c r="I367" s="80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</row>
    <row r="368" ht="46.5" customHeight="1">
      <c r="A368" s="23"/>
      <c r="B368" s="23"/>
      <c r="C368" s="23"/>
      <c r="D368" s="23"/>
      <c r="E368" s="23"/>
      <c r="F368" s="23"/>
      <c r="G368" s="23"/>
      <c r="H368" s="23"/>
      <c r="I368" s="80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</row>
    <row r="369" ht="46.5" customHeight="1">
      <c r="A369" s="23"/>
      <c r="B369" s="23"/>
      <c r="C369" s="23"/>
      <c r="D369" s="23"/>
      <c r="E369" s="23"/>
      <c r="F369" s="23"/>
      <c r="G369" s="23"/>
      <c r="H369" s="23"/>
      <c r="I369" s="80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</row>
    <row r="370" ht="46.5" customHeight="1">
      <c r="A370" s="23"/>
      <c r="B370" s="23"/>
      <c r="C370" s="23"/>
      <c r="D370" s="23"/>
      <c r="E370" s="23"/>
      <c r="F370" s="23"/>
      <c r="G370" s="23"/>
      <c r="H370" s="23"/>
      <c r="I370" s="80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</row>
    <row r="371" ht="46.5" customHeight="1">
      <c r="A371" s="23"/>
      <c r="B371" s="23"/>
      <c r="C371" s="23"/>
      <c r="D371" s="23"/>
      <c r="E371" s="23"/>
      <c r="F371" s="23"/>
      <c r="G371" s="23"/>
      <c r="H371" s="23"/>
      <c r="I371" s="80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</row>
    <row r="372" ht="46.5" customHeight="1">
      <c r="A372" s="23"/>
      <c r="B372" s="23"/>
      <c r="C372" s="23"/>
      <c r="D372" s="23"/>
      <c r="E372" s="23"/>
      <c r="F372" s="23"/>
      <c r="G372" s="23"/>
      <c r="H372" s="23"/>
      <c r="I372" s="80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</row>
    <row r="373" ht="46.5" customHeight="1">
      <c r="A373" s="23"/>
      <c r="B373" s="23"/>
      <c r="C373" s="23"/>
      <c r="D373" s="23"/>
      <c r="E373" s="23"/>
      <c r="F373" s="23"/>
      <c r="G373" s="23"/>
      <c r="H373" s="23"/>
      <c r="I373" s="80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</row>
    <row r="374" ht="46.5" customHeight="1">
      <c r="A374" s="23"/>
      <c r="B374" s="23"/>
      <c r="C374" s="23"/>
      <c r="D374" s="23"/>
      <c r="E374" s="23"/>
      <c r="F374" s="23"/>
      <c r="G374" s="23"/>
      <c r="H374" s="23"/>
      <c r="I374" s="80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</row>
    <row r="375" ht="46.5" customHeight="1">
      <c r="A375" s="23"/>
      <c r="B375" s="23"/>
      <c r="C375" s="23"/>
      <c r="D375" s="23"/>
      <c r="E375" s="23"/>
      <c r="F375" s="23"/>
      <c r="G375" s="23"/>
      <c r="H375" s="23"/>
      <c r="I375" s="80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</row>
    <row r="376" ht="46.5" customHeight="1">
      <c r="A376" s="23"/>
      <c r="B376" s="23"/>
      <c r="C376" s="23"/>
      <c r="D376" s="23"/>
      <c r="E376" s="23"/>
      <c r="F376" s="23"/>
      <c r="G376" s="23"/>
      <c r="H376" s="23"/>
      <c r="I376" s="80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</row>
    <row r="377" ht="46.5" customHeight="1">
      <c r="A377" s="23"/>
      <c r="B377" s="23"/>
      <c r="C377" s="23"/>
      <c r="D377" s="23"/>
      <c r="E377" s="23"/>
      <c r="F377" s="23"/>
      <c r="G377" s="23"/>
      <c r="H377" s="23"/>
      <c r="I377" s="80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</row>
    <row r="378" ht="46.5" customHeight="1">
      <c r="A378" s="23"/>
      <c r="B378" s="23"/>
      <c r="C378" s="23"/>
      <c r="D378" s="23"/>
      <c r="E378" s="23"/>
      <c r="F378" s="23"/>
      <c r="G378" s="23"/>
      <c r="H378" s="23"/>
      <c r="I378" s="80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</row>
    <row r="379" ht="46.5" customHeight="1">
      <c r="A379" s="23"/>
      <c r="B379" s="23"/>
      <c r="C379" s="23"/>
      <c r="D379" s="23"/>
      <c r="E379" s="23"/>
      <c r="F379" s="23"/>
      <c r="G379" s="23"/>
      <c r="H379" s="23"/>
      <c r="I379" s="80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</row>
    <row r="380" ht="46.5" customHeight="1">
      <c r="A380" s="23"/>
      <c r="B380" s="23"/>
      <c r="C380" s="23"/>
      <c r="D380" s="23"/>
      <c r="E380" s="23"/>
      <c r="F380" s="23"/>
      <c r="G380" s="23"/>
      <c r="H380" s="23"/>
      <c r="I380" s="80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</row>
    <row r="381" ht="46.5" customHeight="1">
      <c r="A381" s="23"/>
      <c r="B381" s="23"/>
      <c r="C381" s="23"/>
      <c r="D381" s="23"/>
      <c r="E381" s="23"/>
      <c r="F381" s="23"/>
      <c r="G381" s="23"/>
      <c r="H381" s="23"/>
      <c r="I381" s="80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</row>
    <row r="382" ht="46.5" customHeight="1">
      <c r="A382" s="23"/>
      <c r="B382" s="23"/>
      <c r="C382" s="23"/>
      <c r="D382" s="23"/>
      <c r="E382" s="23"/>
      <c r="F382" s="23"/>
      <c r="G382" s="23"/>
      <c r="H382" s="23"/>
      <c r="I382" s="80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</row>
    <row r="383" ht="46.5" customHeight="1">
      <c r="A383" s="23"/>
      <c r="B383" s="23"/>
      <c r="C383" s="23"/>
      <c r="D383" s="23"/>
      <c r="E383" s="23"/>
      <c r="F383" s="23"/>
      <c r="G383" s="23"/>
      <c r="H383" s="23"/>
      <c r="I383" s="80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</row>
    <row r="384" ht="46.5" customHeight="1">
      <c r="A384" s="23"/>
      <c r="B384" s="23"/>
      <c r="C384" s="23"/>
      <c r="D384" s="23"/>
      <c r="E384" s="23"/>
      <c r="F384" s="23"/>
      <c r="G384" s="23"/>
      <c r="H384" s="23"/>
      <c r="I384" s="80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</row>
    <row r="385" ht="46.5" customHeight="1">
      <c r="A385" s="23"/>
      <c r="B385" s="23"/>
      <c r="C385" s="23"/>
      <c r="D385" s="23"/>
      <c r="E385" s="23"/>
      <c r="F385" s="23"/>
      <c r="G385" s="23"/>
      <c r="H385" s="23"/>
      <c r="I385" s="80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</row>
    <row r="386" ht="46.5" customHeight="1">
      <c r="A386" s="23"/>
      <c r="B386" s="23"/>
      <c r="C386" s="23"/>
      <c r="D386" s="23"/>
      <c r="E386" s="23"/>
      <c r="F386" s="23"/>
      <c r="G386" s="23"/>
      <c r="H386" s="23"/>
      <c r="I386" s="80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</row>
    <row r="387" ht="46.5" customHeight="1">
      <c r="A387" s="23"/>
      <c r="B387" s="23"/>
      <c r="C387" s="23"/>
      <c r="D387" s="23"/>
      <c r="E387" s="23"/>
      <c r="F387" s="23"/>
      <c r="G387" s="23"/>
      <c r="H387" s="23"/>
      <c r="I387" s="80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</row>
    <row r="388" ht="46.5" customHeight="1">
      <c r="A388" s="23"/>
      <c r="B388" s="23"/>
      <c r="C388" s="23"/>
      <c r="D388" s="23"/>
      <c r="E388" s="23"/>
      <c r="F388" s="23"/>
      <c r="G388" s="23"/>
      <c r="H388" s="23"/>
      <c r="I388" s="80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</row>
    <row r="389" ht="46.5" customHeight="1">
      <c r="A389" s="23"/>
      <c r="B389" s="23"/>
      <c r="C389" s="23"/>
      <c r="D389" s="23"/>
      <c r="E389" s="23"/>
      <c r="F389" s="23"/>
      <c r="G389" s="23"/>
      <c r="H389" s="23"/>
      <c r="I389" s="80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</row>
    <row r="390" ht="46.5" customHeight="1">
      <c r="A390" s="23"/>
      <c r="B390" s="23"/>
      <c r="C390" s="23"/>
      <c r="D390" s="23"/>
      <c r="E390" s="23"/>
      <c r="F390" s="23"/>
      <c r="G390" s="23"/>
      <c r="H390" s="23"/>
      <c r="I390" s="80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</row>
    <row r="391" ht="46.5" customHeight="1">
      <c r="A391" s="23"/>
      <c r="B391" s="23"/>
      <c r="C391" s="23"/>
      <c r="D391" s="23"/>
      <c r="E391" s="23"/>
      <c r="F391" s="23"/>
      <c r="G391" s="23"/>
      <c r="H391" s="23"/>
      <c r="I391" s="80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</row>
    <row r="392" ht="46.5" customHeight="1">
      <c r="A392" s="23"/>
      <c r="B392" s="23"/>
      <c r="C392" s="23"/>
      <c r="D392" s="23"/>
      <c r="E392" s="23"/>
      <c r="F392" s="23"/>
      <c r="G392" s="23"/>
      <c r="H392" s="23"/>
      <c r="I392" s="80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</row>
    <row r="393" ht="46.5" customHeight="1">
      <c r="A393" s="23"/>
      <c r="B393" s="23"/>
      <c r="C393" s="23"/>
      <c r="D393" s="23"/>
      <c r="E393" s="23"/>
      <c r="F393" s="23"/>
      <c r="G393" s="23"/>
      <c r="H393" s="23"/>
      <c r="I393" s="80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</row>
    <row r="394" ht="46.5" customHeight="1">
      <c r="A394" s="23"/>
      <c r="B394" s="23"/>
      <c r="C394" s="23"/>
      <c r="D394" s="23"/>
      <c r="E394" s="23"/>
      <c r="F394" s="23"/>
      <c r="G394" s="23"/>
      <c r="H394" s="23"/>
      <c r="I394" s="80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</row>
    <row r="395" ht="46.5" customHeight="1">
      <c r="A395" s="23"/>
      <c r="B395" s="23"/>
      <c r="C395" s="23"/>
      <c r="D395" s="23"/>
      <c r="E395" s="23"/>
      <c r="F395" s="23"/>
      <c r="G395" s="23"/>
      <c r="H395" s="23"/>
      <c r="I395" s="80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</row>
    <row r="396" ht="46.5" customHeight="1">
      <c r="A396" s="23"/>
      <c r="B396" s="23"/>
      <c r="C396" s="23"/>
      <c r="D396" s="23"/>
      <c r="E396" s="23"/>
      <c r="F396" s="23"/>
      <c r="G396" s="23"/>
      <c r="H396" s="23"/>
      <c r="I396" s="80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</row>
    <row r="397" ht="46.5" customHeight="1">
      <c r="A397" s="23"/>
      <c r="B397" s="23"/>
      <c r="C397" s="23"/>
      <c r="D397" s="23"/>
      <c r="E397" s="23"/>
      <c r="F397" s="23"/>
      <c r="G397" s="23"/>
      <c r="H397" s="23"/>
      <c r="I397" s="80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</row>
    <row r="398" ht="46.5" customHeight="1">
      <c r="A398" s="23"/>
      <c r="B398" s="23"/>
      <c r="C398" s="23"/>
      <c r="D398" s="23"/>
      <c r="E398" s="23"/>
      <c r="F398" s="23"/>
      <c r="G398" s="23"/>
      <c r="H398" s="23"/>
      <c r="I398" s="80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</row>
    <row r="399" ht="46.5" customHeight="1">
      <c r="A399" s="23"/>
      <c r="B399" s="23"/>
      <c r="C399" s="23"/>
      <c r="D399" s="23"/>
      <c r="E399" s="23"/>
      <c r="F399" s="23"/>
      <c r="G399" s="23"/>
      <c r="H399" s="23"/>
      <c r="I399" s="80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</row>
    <row r="400" ht="46.5" customHeight="1">
      <c r="A400" s="23"/>
      <c r="B400" s="23"/>
      <c r="C400" s="23"/>
      <c r="D400" s="23"/>
      <c r="E400" s="23"/>
      <c r="F400" s="23"/>
      <c r="G400" s="23"/>
      <c r="H400" s="23"/>
      <c r="I400" s="80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</row>
    <row r="401" ht="46.5" customHeight="1">
      <c r="A401" s="23"/>
      <c r="B401" s="23"/>
      <c r="C401" s="23"/>
      <c r="D401" s="23"/>
      <c r="E401" s="23"/>
      <c r="F401" s="23"/>
      <c r="G401" s="23"/>
      <c r="H401" s="23"/>
      <c r="I401" s="80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</row>
    <row r="402" ht="46.5" customHeight="1">
      <c r="A402" s="23"/>
      <c r="B402" s="23"/>
      <c r="C402" s="23"/>
      <c r="D402" s="23"/>
      <c r="E402" s="23"/>
      <c r="F402" s="23"/>
      <c r="G402" s="23"/>
      <c r="H402" s="23"/>
      <c r="I402" s="80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</row>
    <row r="403" ht="46.5" customHeight="1">
      <c r="A403" s="23"/>
      <c r="B403" s="23"/>
      <c r="C403" s="23"/>
      <c r="D403" s="23"/>
      <c r="E403" s="23"/>
      <c r="F403" s="23"/>
      <c r="G403" s="23"/>
      <c r="H403" s="23"/>
      <c r="I403" s="80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</row>
    <row r="404" ht="46.5" customHeight="1">
      <c r="A404" s="23"/>
      <c r="B404" s="23"/>
      <c r="C404" s="23"/>
      <c r="D404" s="23"/>
      <c r="E404" s="23"/>
      <c r="F404" s="23"/>
      <c r="G404" s="23"/>
      <c r="H404" s="23"/>
      <c r="I404" s="80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</row>
    <row r="405" ht="46.5" customHeight="1">
      <c r="A405" s="23"/>
      <c r="B405" s="23"/>
      <c r="C405" s="23"/>
      <c r="D405" s="23"/>
      <c r="E405" s="23"/>
      <c r="F405" s="23"/>
      <c r="G405" s="23"/>
      <c r="H405" s="23"/>
      <c r="I405" s="80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</row>
    <row r="406" ht="46.5" customHeight="1">
      <c r="A406" s="23"/>
      <c r="B406" s="23"/>
      <c r="C406" s="23"/>
      <c r="D406" s="23"/>
      <c r="E406" s="23"/>
      <c r="F406" s="23"/>
      <c r="G406" s="23"/>
      <c r="H406" s="23"/>
      <c r="I406" s="80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</row>
    <row r="407" ht="46.5" customHeight="1">
      <c r="A407" s="23"/>
      <c r="B407" s="23"/>
      <c r="C407" s="23"/>
      <c r="D407" s="23"/>
      <c r="E407" s="23"/>
      <c r="F407" s="23"/>
      <c r="G407" s="23"/>
      <c r="H407" s="23"/>
      <c r="I407" s="80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</row>
    <row r="408" ht="46.5" customHeight="1">
      <c r="A408" s="23"/>
      <c r="B408" s="23"/>
      <c r="C408" s="23"/>
      <c r="D408" s="23"/>
      <c r="E408" s="23"/>
      <c r="F408" s="23"/>
      <c r="G408" s="23"/>
      <c r="H408" s="23"/>
      <c r="I408" s="80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</row>
    <row r="409" ht="46.5" customHeight="1">
      <c r="A409" s="23"/>
      <c r="B409" s="23"/>
      <c r="C409" s="23"/>
      <c r="D409" s="23"/>
      <c r="E409" s="23"/>
      <c r="F409" s="23"/>
      <c r="G409" s="23"/>
      <c r="H409" s="23"/>
      <c r="I409" s="80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</row>
    <row r="410" ht="46.5" customHeight="1">
      <c r="A410" s="23"/>
      <c r="B410" s="23"/>
      <c r="C410" s="23"/>
      <c r="D410" s="23"/>
      <c r="E410" s="23"/>
      <c r="F410" s="23"/>
      <c r="G410" s="23"/>
      <c r="H410" s="23"/>
      <c r="I410" s="80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</row>
    <row r="411" ht="46.5" customHeight="1">
      <c r="A411" s="23"/>
      <c r="B411" s="23"/>
      <c r="C411" s="23"/>
      <c r="D411" s="23"/>
      <c r="E411" s="23"/>
      <c r="F411" s="23"/>
      <c r="G411" s="23"/>
      <c r="H411" s="23"/>
      <c r="I411" s="80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</row>
    <row r="412" ht="46.5" customHeight="1">
      <c r="A412" s="23"/>
      <c r="B412" s="23"/>
      <c r="C412" s="23"/>
      <c r="D412" s="23"/>
      <c r="E412" s="23"/>
      <c r="F412" s="23"/>
      <c r="G412" s="23"/>
      <c r="H412" s="23"/>
      <c r="I412" s="80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</row>
    <row r="413" ht="46.5" customHeight="1">
      <c r="A413" s="23"/>
      <c r="B413" s="23"/>
      <c r="C413" s="23"/>
      <c r="D413" s="23"/>
      <c r="E413" s="23"/>
      <c r="F413" s="23"/>
      <c r="G413" s="23"/>
      <c r="H413" s="23"/>
      <c r="I413" s="80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</row>
    <row r="414" ht="46.5" customHeight="1">
      <c r="A414" s="23"/>
      <c r="B414" s="23"/>
      <c r="C414" s="23"/>
      <c r="D414" s="23"/>
      <c r="E414" s="23"/>
      <c r="F414" s="23"/>
      <c r="G414" s="23"/>
      <c r="H414" s="23"/>
      <c r="I414" s="80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</row>
    <row r="415" ht="46.5" customHeight="1">
      <c r="A415" s="23"/>
      <c r="B415" s="23"/>
      <c r="C415" s="23"/>
      <c r="D415" s="23"/>
      <c r="E415" s="23"/>
      <c r="F415" s="23"/>
      <c r="G415" s="23"/>
      <c r="H415" s="23"/>
      <c r="I415" s="80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</row>
    <row r="416" ht="46.5" customHeight="1">
      <c r="A416" s="23"/>
      <c r="B416" s="23"/>
      <c r="C416" s="23"/>
      <c r="D416" s="23"/>
      <c r="E416" s="23"/>
      <c r="F416" s="23"/>
      <c r="G416" s="23"/>
      <c r="H416" s="23"/>
      <c r="I416" s="80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</row>
    <row r="417" ht="46.5" customHeight="1">
      <c r="A417" s="23"/>
      <c r="B417" s="23"/>
      <c r="C417" s="23"/>
      <c r="D417" s="23"/>
      <c r="E417" s="23"/>
      <c r="F417" s="23"/>
      <c r="G417" s="23"/>
      <c r="H417" s="23"/>
      <c r="I417" s="80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</row>
    <row r="418" ht="46.5" customHeight="1">
      <c r="A418" s="23"/>
      <c r="B418" s="23"/>
      <c r="C418" s="23"/>
      <c r="D418" s="23"/>
      <c r="E418" s="23"/>
      <c r="F418" s="23"/>
      <c r="G418" s="23"/>
      <c r="H418" s="23"/>
      <c r="I418" s="80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</row>
    <row r="419" ht="46.5" customHeight="1">
      <c r="A419" s="23"/>
      <c r="B419" s="23"/>
      <c r="C419" s="23"/>
      <c r="D419" s="23"/>
      <c r="E419" s="23"/>
      <c r="F419" s="23"/>
      <c r="G419" s="23"/>
      <c r="H419" s="23"/>
      <c r="I419" s="80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</row>
    <row r="420" ht="46.5" customHeight="1">
      <c r="A420" s="23"/>
      <c r="B420" s="23"/>
      <c r="C420" s="23"/>
      <c r="D420" s="23"/>
      <c r="E420" s="23"/>
      <c r="F420" s="23"/>
      <c r="G420" s="23"/>
      <c r="H420" s="23"/>
      <c r="I420" s="80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</row>
    <row r="421" ht="46.5" customHeight="1">
      <c r="A421" s="23"/>
      <c r="B421" s="23"/>
      <c r="C421" s="23"/>
      <c r="D421" s="23"/>
      <c r="E421" s="23"/>
      <c r="F421" s="23"/>
      <c r="G421" s="23"/>
      <c r="H421" s="23"/>
      <c r="I421" s="80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</row>
    <row r="422" ht="46.5" customHeight="1">
      <c r="A422" s="23"/>
      <c r="B422" s="23"/>
      <c r="C422" s="23"/>
      <c r="D422" s="23"/>
      <c r="E422" s="23"/>
      <c r="F422" s="23"/>
      <c r="G422" s="23"/>
      <c r="H422" s="23"/>
      <c r="I422" s="80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</row>
    <row r="423" ht="46.5" customHeight="1">
      <c r="A423" s="23"/>
      <c r="B423" s="23"/>
      <c r="C423" s="23"/>
      <c r="D423" s="23"/>
      <c r="E423" s="23"/>
      <c r="F423" s="23"/>
      <c r="G423" s="23"/>
      <c r="H423" s="23"/>
      <c r="I423" s="80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</row>
    <row r="424" ht="46.5" customHeight="1">
      <c r="A424" s="23"/>
      <c r="B424" s="23"/>
      <c r="C424" s="23"/>
      <c r="D424" s="23"/>
      <c r="E424" s="23"/>
      <c r="F424" s="23"/>
      <c r="G424" s="23"/>
      <c r="H424" s="23"/>
      <c r="I424" s="80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</row>
    <row r="425" ht="46.5" customHeight="1">
      <c r="A425" s="23"/>
      <c r="B425" s="23"/>
      <c r="C425" s="23"/>
      <c r="D425" s="23"/>
      <c r="E425" s="23"/>
      <c r="F425" s="23"/>
      <c r="G425" s="23"/>
      <c r="H425" s="23"/>
      <c r="I425" s="80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</row>
    <row r="426" ht="46.5" customHeight="1">
      <c r="A426" s="23"/>
      <c r="B426" s="23"/>
      <c r="C426" s="23"/>
      <c r="D426" s="23"/>
      <c r="E426" s="23"/>
      <c r="F426" s="23"/>
      <c r="G426" s="23"/>
      <c r="H426" s="23"/>
      <c r="I426" s="80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</row>
    <row r="427" ht="46.5" customHeight="1">
      <c r="A427" s="23"/>
      <c r="B427" s="23"/>
      <c r="C427" s="23"/>
      <c r="D427" s="23"/>
      <c r="E427" s="23"/>
      <c r="F427" s="23"/>
      <c r="G427" s="23"/>
      <c r="H427" s="23"/>
      <c r="I427" s="80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</row>
    <row r="428" ht="46.5" customHeight="1">
      <c r="A428" s="23"/>
      <c r="B428" s="23"/>
      <c r="C428" s="23"/>
      <c r="D428" s="23"/>
      <c r="E428" s="23"/>
      <c r="F428" s="23"/>
      <c r="G428" s="23"/>
      <c r="H428" s="23"/>
      <c r="I428" s="80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</row>
    <row r="429" ht="46.5" customHeight="1">
      <c r="A429" s="23"/>
      <c r="B429" s="23"/>
      <c r="C429" s="23"/>
      <c r="D429" s="23"/>
      <c r="E429" s="23"/>
      <c r="F429" s="23"/>
      <c r="G429" s="23"/>
      <c r="H429" s="23"/>
      <c r="I429" s="80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</row>
    <row r="430" ht="46.5" customHeight="1">
      <c r="A430" s="23"/>
      <c r="B430" s="23"/>
      <c r="C430" s="23"/>
      <c r="D430" s="23"/>
      <c r="E430" s="23"/>
      <c r="F430" s="23"/>
      <c r="G430" s="23"/>
      <c r="H430" s="23"/>
      <c r="I430" s="80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</row>
    <row r="431" ht="46.5" customHeight="1">
      <c r="A431" s="23"/>
      <c r="B431" s="23"/>
      <c r="C431" s="23"/>
      <c r="D431" s="23"/>
      <c r="E431" s="23"/>
      <c r="F431" s="23"/>
      <c r="G431" s="23"/>
      <c r="H431" s="23"/>
      <c r="I431" s="80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</row>
    <row r="432" ht="46.5" customHeight="1">
      <c r="A432" s="23"/>
      <c r="B432" s="23"/>
      <c r="C432" s="23"/>
      <c r="D432" s="23"/>
      <c r="E432" s="23"/>
      <c r="F432" s="23"/>
      <c r="G432" s="23"/>
      <c r="H432" s="23"/>
      <c r="I432" s="80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</row>
    <row r="433" ht="46.5" customHeight="1">
      <c r="A433" s="23"/>
      <c r="B433" s="23"/>
      <c r="C433" s="23"/>
      <c r="D433" s="23"/>
      <c r="E433" s="23"/>
      <c r="F433" s="23"/>
      <c r="G433" s="23"/>
      <c r="H433" s="23"/>
      <c r="I433" s="80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</row>
    <row r="434" ht="46.5" customHeight="1">
      <c r="A434" s="23"/>
      <c r="B434" s="23"/>
      <c r="C434" s="23"/>
      <c r="D434" s="23"/>
      <c r="E434" s="23"/>
      <c r="F434" s="23"/>
      <c r="G434" s="23"/>
      <c r="H434" s="23"/>
      <c r="I434" s="80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</row>
    <row r="435" ht="46.5" customHeight="1">
      <c r="A435" s="23"/>
      <c r="B435" s="23"/>
      <c r="C435" s="23"/>
      <c r="D435" s="23"/>
      <c r="E435" s="23"/>
      <c r="F435" s="23"/>
      <c r="G435" s="23"/>
      <c r="H435" s="23"/>
      <c r="I435" s="80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</row>
    <row r="436" ht="46.5" customHeight="1">
      <c r="A436" s="23"/>
      <c r="B436" s="23"/>
      <c r="C436" s="23"/>
      <c r="D436" s="23"/>
      <c r="E436" s="23"/>
      <c r="F436" s="23"/>
      <c r="G436" s="23"/>
      <c r="H436" s="23"/>
      <c r="I436" s="80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</row>
    <row r="437" ht="46.5" customHeight="1">
      <c r="A437" s="23"/>
      <c r="B437" s="23"/>
      <c r="C437" s="23"/>
      <c r="D437" s="23"/>
      <c r="E437" s="23"/>
      <c r="F437" s="23"/>
      <c r="G437" s="23"/>
      <c r="H437" s="23"/>
      <c r="I437" s="80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</row>
    <row r="438" ht="46.5" customHeight="1">
      <c r="A438" s="23"/>
      <c r="B438" s="23"/>
      <c r="C438" s="23"/>
      <c r="D438" s="23"/>
      <c r="E438" s="23"/>
      <c r="F438" s="23"/>
      <c r="G438" s="23"/>
      <c r="H438" s="23"/>
      <c r="I438" s="80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</row>
    <row r="439" ht="46.5" customHeight="1">
      <c r="A439" s="23"/>
      <c r="B439" s="23"/>
      <c r="C439" s="23"/>
      <c r="D439" s="23"/>
      <c r="E439" s="23"/>
      <c r="F439" s="23"/>
      <c r="G439" s="23"/>
      <c r="H439" s="23"/>
      <c r="I439" s="80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</row>
    <row r="440" ht="46.5" customHeight="1">
      <c r="A440" s="23"/>
      <c r="B440" s="23"/>
      <c r="C440" s="23"/>
      <c r="D440" s="23"/>
      <c r="E440" s="23"/>
      <c r="F440" s="23"/>
      <c r="G440" s="23"/>
      <c r="H440" s="23"/>
      <c r="I440" s="80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</row>
    <row r="441" ht="46.5" customHeight="1">
      <c r="A441" s="23"/>
      <c r="B441" s="23"/>
      <c r="C441" s="23"/>
      <c r="D441" s="23"/>
      <c r="E441" s="23"/>
      <c r="F441" s="23"/>
      <c r="G441" s="23"/>
      <c r="H441" s="23"/>
      <c r="I441" s="80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</row>
    <row r="442" ht="46.5" customHeight="1">
      <c r="A442" s="23"/>
      <c r="B442" s="23"/>
      <c r="C442" s="23"/>
      <c r="D442" s="23"/>
      <c r="E442" s="23"/>
      <c r="F442" s="23"/>
      <c r="G442" s="23"/>
      <c r="H442" s="23"/>
      <c r="I442" s="80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</row>
    <row r="443" ht="46.5" customHeight="1">
      <c r="A443" s="23"/>
      <c r="B443" s="23"/>
      <c r="C443" s="23"/>
      <c r="D443" s="23"/>
      <c r="E443" s="23"/>
      <c r="F443" s="23"/>
      <c r="G443" s="23"/>
      <c r="H443" s="23"/>
      <c r="I443" s="80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</row>
    <row r="444" ht="46.5" customHeight="1">
      <c r="A444" s="23"/>
      <c r="B444" s="23"/>
      <c r="C444" s="23"/>
      <c r="D444" s="23"/>
      <c r="E444" s="23"/>
      <c r="F444" s="23"/>
      <c r="G444" s="23"/>
      <c r="H444" s="23"/>
      <c r="I444" s="80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</row>
    <row r="445" ht="46.5" customHeight="1">
      <c r="A445" s="23"/>
      <c r="B445" s="23"/>
      <c r="C445" s="23"/>
      <c r="D445" s="23"/>
      <c r="E445" s="23"/>
      <c r="F445" s="23"/>
      <c r="G445" s="23"/>
      <c r="H445" s="23"/>
      <c r="I445" s="80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</row>
    <row r="446" ht="46.5" customHeight="1">
      <c r="A446" s="23"/>
      <c r="B446" s="23"/>
      <c r="C446" s="23"/>
      <c r="D446" s="23"/>
      <c r="E446" s="23"/>
      <c r="F446" s="23"/>
      <c r="G446" s="23"/>
      <c r="H446" s="23"/>
      <c r="I446" s="80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</row>
    <row r="447" ht="46.5" customHeight="1">
      <c r="A447" s="23"/>
      <c r="B447" s="23"/>
      <c r="C447" s="23"/>
      <c r="D447" s="23"/>
      <c r="E447" s="23"/>
      <c r="F447" s="23"/>
      <c r="G447" s="23"/>
      <c r="H447" s="23"/>
      <c r="I447" s="80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</row>
    <row r="448" ht="46.5" customHeight="1">
      <c r="A448" s="23"/>
      <c r="B448" s="23"/>
      <c r="C448" s="23"/>
      <c r="D448" s="23"/>
      <c r="E448" s="23"/>
      <c r="F448" s="23"/>
      <c r="G448" s="23"/>
      <c r="H448" s="23"/>
      <c r="I448" s="80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</row>
    <row r="449" ht="46.5" customHeight="1">
      <c r="A449" s="23"/>
      <c r="B449" s="23"/>
      <c r="C449" s="23"/>
      <c r="D449" s="23"/>
      <c r="E449" s="23"/>
      <c r="F449" s="23"/>
      <c r="G449" s="23"/>
      <c r="H449" s="23"/>
      <c r="I449" s="80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</row>
    <row r="450" ht="46.5" customHeight="1">
      <c r="A450" s="23"/>
      <c r="B450" s="23"/>
      <c r="C450" s="23"/>
      <c r="D450" s="23"/>
      <c r="E450" s="23"/>
      <c r="F450" s="23"/>
      <c r="G450" s="23"/>
      <c r="H450" s="23"/>
      <c r="I450" s="80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</row>
    <row r="451" ht="46.5" customHeight="1">
      <c r="A451" s="23"/>
      <c r="B451" s="23"/>
      <c r="C451" s="23"/>
      <c r="D451" s="23"/>
      <c r="E451" s="23"/>
      <c r="F451" s="23"/>
      <c r="G451" s="23"/>
      <c r="H451" s="23"/>
      <c r="I451" s="80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</row>
    <row r="452" ht="46.5" customHeight="1">
      <c r="A452" s="23"/>
      <c r="B452" s="23"/>
      <c r="C452" s="23"/>
      <c r="D452" s="23"/>
      <c r="E452" s="23"/>
      <c r="F452" s="23"/>
      <c r="G452" s="23"/>
      <c r="H452" s="23"/>
      <c r="I452" s="80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</row>
    <row r="453" ht="46.5" customHeight="1">
      <c r="A453" s="23"/>
      <c r="B453" s="23"/>
      <c r="C453" s="23"/>
      <c r="D453" s="23"/>
      <c r="E453" s="23"/>
      <c r="F453" s="23"/>
      <c r="G453" s="23"/>
      <c r="H453" s="23"/>
      <c r="I453" s="80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</row>
    <row r="454" ht="46.5" customHeight="1">
      <c r="A454" s="23"/>
      <c r="B454" s="23"/>
      <c r="C454" s="23"/>
      <c r="D454" s="23"/>
      <c r="E454" s="23"/>
      <c r="F454" s="23"/>
      <c r="G454" s="23"/>
      <c r="H454" s="23"/>
      <c r="I454" s="80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</row>
    <row r="455" ht="46.5" customHeight="1">
      <c r="A455" s="23"/>
      <c r="B455" s="23"/>
      <c r="C455" s="23"/>
      <c r="D455" s="23"/>
      <c r="E455" s="23"/>
      <c r="F455" s="23"/>
      <c r="G455" s="23"/>
      <c r="H455" s="23"/>
      <c r="I455" s="80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</row>
    <row r="456" ht="46.5" customHeight="1">
      <c r="A456" s="23"/>
      <c r="B456" s="23"/>
      <c r="C456" s="23"/>
      <c r="D456" s="23"/>
      <c r="E456" s="23"/>
      <c r="F456" s="23"/>
      <c r="G456" s="23"/>
      <c r="H456" s="23"/>
      <c r="I456" s="80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</row>
    <row r="457" ht="46.5" customHeight="1">
      <c r="A457" s="23"/>
      <c r="B457" s="23"/>
      <c r="C457" s="23"/>
      <c r="D457" s="23"/>
      <c r="E457" s="23"/>
      <c r="F457" s="23"/>
      <c r="G457" s="23"/>
      <c r="H457" s="23"/>
      <c r="I457" s="80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</row>
    <row r="458" ht="46.5" customHeight="1">
      <c r="A458" s="23"/>
      <c r="B458" s="23"/>
      <c r="C458" s="23"/>
      <c r="D458" s="23"/>
      <c r="E458" s="23"/>
      <c r="F458" s="23"/>
      <c r="G458" s="23"/>
      <c r="H458" s="23"/>
      <c r="I458" s="80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</row>
    <row r="459" ht="46.5" customHeight="1">
      <c r="A459" s="23"/>
      <c r="B459" s="23"/>
      <c r="C459" s="23"/>
      <c r="D459" s="23"/>
      <c r="E459" s="23"/>
      <c r="F459" s="23"/>
      <c r="G459" s="23"/>
      <c r="H459" s="23"/>
      <c r="I459" s="80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</row>
    <row r="460" ht="46.5" customHeight="1">
      <c r="A460" s="23"/>
      <c r="B460" s="23"/>
      <c r="C460" s="23"/>
      <c r="D460" s="23"/>
      <c r="E460" s="23"/>
      <c r="F460" s="23"/>
      <c r="G460" s="23"/>
      <c r="H460" s="23"/>
      <c r="I460" s="80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</row>
    <row r="461" ht="46.5" customHeight="1">
      <c r="A461" s="23"/>
      <c r="B461" s="23"/>
      <c r="C461" s="23"/>
      <c r="D461" s="23"/>
      <c r="E461" s="23"/>
      <c r="F461" s="23"/>
      <c r="G461" s="23"/>
      <c r="H461" s="23"/>
      <c r="I461" s="80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</row>
    <row r="462" ht="46.5" customHeight="1">
      <c r="A462" s="23"/>
      <c r="B462" s="23"/>
      <c r="C462" s="23"/>
      <c r="D462" s="23"/>
      <c r="E462" s="23"/>
      <c r="F462" s="23"/>
      <c r="G462" s="23"/>
      <c r="H462" s="23"/>
      <c r="I462" s="80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</row>
    <row r="463" ht="46.5" customHeight="1">
      <c r="A463" s="23"/>
      <c r="B463" s="23"/>
      <c r="C463" s="23"/>
      <c r="D463" s="23"/>
      <c r="E463" s="23"/>
      <c r="F463" s="23"/>
      <c r="G463" s="23"/>
      <c r="H463" s="23"/>
      <c r="I463" s="80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</row>
    <row r="464" ht="46.5" customHeight="1">
      <c r="A464" s="23"/>
      <c r="B464" s="23"/>
      <c r="C464" s="23"/>
      <c r="D464" s="23"/>
      <c r="E464" s="23"/>
      <c r="F464" s="23"/>
      <c r="G464" s="23"/>
      <c r="H464" s="23"/>
      <c r="I464" s="80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</row>
    <row r="465" ht="46.5" customHeight="1">
      <c r="A465" s="23"/>
      <c r="B465" s="23"/>
      <c r="C465" s="23"/>
      <c r="D465" s="23"/>
      <c r="E465" s="23"/>
      <c r="F465" s="23"/>
      <c r="G465" s="23"/>
      <c r="H465" s="23"/>
      <c r="I465" s="80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</row>
    <row r="466" ht="46.5" customHeight="1">
      <c r="A466" s="23"/>
      <c r="B466" s="23"/>
      <c r="C466" s="23"/>
      <c r="D466" s="23"/>
      <c r="E466" s="23"/>
      <c r="F466" s="23"/>
      <c r="G466" s="23"/>
      <c r="H466" s="23"/>
      <c r="I466" s="80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</row>
    <row r="467" ht="46.5" customHeight="1">
      <c r="A467" s="23"/>
      <c r="B467" s="23"/>
      <c r="C467" s="23"/>
      <c r="D467" s="23"/>
      <c r="E467" s="23"/>
      <c r="F467" s="23"/>
      <c r="G467" s="23"/>
      <c r="H467" s="23"/>
      <c r="I467" s="80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</row>
    <row r="468" ht="46.5" customHeight="1">
      <c r="A468" s="23"/>
      <c r="B468" s="23"/>
      <c r="C468" s="23"/>
      <c r="D468" s="23"/>
      <c r="E468" s="23"/>
      <c r="F468" s="23"/>
      <c r="G468" s="23"/>
      <c r="H468" s="23"/>
      <c r="I468" s="80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</row>
    <row r="469" ht="46.5" customHeight="1">
      <c r="A469" s="23"/>
      <c r="B469" s="23"/>
      <c r="C469" s="23"/>
      <c r="D469" s="23"/>
      <c r="E469" s="23"/>
      <c r="F469" s="23"/>
      <c r="G469" s="23"/>
      <c r="H469" s="23"/>
      <c r="I469" s="80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</row>
    <row r="470" ht="46.5" customHeight="1">
      <c r="A470" s="23"/>
      <c r="B470" s="23"/>
      <c r="C470" s="23"/>
      <c r="D470" s="23"/>
      <c r="E470" s="23"/>
      <c r="F470" s="23"/>
      <c r="G470" s="23"/>
      <c r="H470" s="23"/>
      <c r="I470" s="80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</row>
    <row r="471" ht="46.5" customHeight="1">
      <c r="A471" s="23"/>
      <c r="B471" s="23"/>
      <c r="C471" s="23"/>
      <c r="D471" s="23"/>
      <c r="E471" s="23"/>
      <c r="F471" s="23"/>
      <c r="G471" s="23"/>
      <c r="H471" s="23"/>
      <c r="I471" s="80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</row>
    <row r="472" ht="46.5" customHeight="1">
      <c r="A472" s="23"/>
      <c r="B472" s="23"/>
      <c r="C472" s="23"/>
      <c r="D472" s="23"/>
      <c r="E472" s="23"/>
      <c r="F472" s="23"/>
      <c r="G472" s="23"/>
      <c r="H472" s="23"/>
      <c r="I472" s="80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</row>
    <row r="473" ht="46.5" customHeight="1">
      <c r="A473" s="23"/>
      <c r="B473" s="23"/>
      <c r="C473" s="23"/>
      <c r="D473" s="23"/>
      <c r="E473" s="23"/>
      <c r="F473" s="23"/>
      <c r="G473" s="23"/>
      <c r="H473" s="23"/>
      <c r="I473" s="80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</row>
    <row r="474" ht="46.5" customHeight="1">
      <c r="A474" s="23"/>
      <c r="B474" s="23"/>
      <c r="C474" s="23"/>
      <c r="D474" s="23"/>
      <c r="E474" s="23"/>
      <c r="F474" s="23"/>
      <c r="G474" s="23"/>
      <c r="H474" s="23"/>
      <c r="I474" s="80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</row>
    <row r="475" ht="46.5" customHeight="1">
      <c r="A475" s="23"/>
      <c r="B475" s="23"/>
      <c r="C475" s="23"/>
      <c r="D475" s="23"/>
      <c r="E475" s="23"/>
      <c r="F475" s="23"/>
      <c r="G475" s="23"/>
      <c r="H475" s="23"/>
      <c r="I475" s="80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</row>
    <row r="476" ht="46.5" customHeight="1">
      <c r="A476" s="23"/>
      <c r="B476" s="23"/>
      <c r="C476" s="23"/>
      <c r="D476" s="23"/>
      <c r="E476" s="23"/>
      <c r="F476" s="23"/>
      <c r="G476" s="23"/>
      <c r="H476" s="23"/>
      <c r="I476" s="80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</row>
    <row r="477" ht="46.5" customHeight="1">
      <c r="A477" s="23"/>
      <c r="B477" s="23"/>
      <c r="C477" s="23"/>
      <c r="D477" s="23"/>
      <c r="E477" s="23"/>
      <c r="F477" s="23"/>
      <c r="G477" s="23"/>
      <c r="H477" s="23"/>
      <c r="I477" s="80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</row>
    <row r="478" ht="46.5" customHeight="1">
      <c r="A478" s="23"/>
      <c r="B478" s="23"/>
      <c r="C478" s="23"/>
      <c r="D478" s="23"/>
      <c r="E478" s="23"/>
      <c r="F478" s="23"/>
      <c r="G478" s="23"/>
      <c r="H478" s="23"/>
      <c r="I478" s="80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</row>
    <row r="479" ht="46.5" customHeight="1">
      <c r="A479" s="23"/>
      <c r="B479" s="23"/>
      <c r="C479" s="23"/>
      <c r="D479" s="23"/>
      <c r="E479" s="23"/>
      <c r="F479" s="23"/>
      <c r="G479" s="23"/>
      <c r="H479" s="23"/>
      <c r="I479" s="80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</row>
    <row r="480" ht="46.5" customHeight="1">
      <c r="A480" s="23"/>
      <c r="B480" s="23"/>
      <c r="C480" s="23"/>
      <c r="D480" s="23"/>
      <c r="E480" s="23"/>
      <c r="F480" s="23"/>
      <c r="G480" s="23"/>
      <c r="H480" s="23"/>
      <c r="I480" s="80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</row>
    <row r="481" ht="46.5" customHeight="1">
      <c r="A481" s="23"/>
      <c r="B481" s="23"/>
      <c r="C481" s="23"/>
      <c r="D481" s="23"/>
      <c r="E481" s="23"/>
      <c r="F481" s="23"/>
      <c r="G481" s="23"/>
      <c r="H481" s="23"/>
      <c r="I481" s="80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</row>
    <row r="482" ht="46.5" customHeight="1">
      <c r="A482" s="23"/>
      <c r="B482" s="23"/>
      <c r="C482" s="23"/>
      <c r="D482" s="23"/>
      <c r="E482" s="23"/>
      <c r="F482" s="23"/>
      <c r="G482" s="23"/>
      <c r="H482" s="23"/>
      <c r="I482" s="80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</row>
    <row r="483" ht="46.5" customHeight="1">
      <c r="A483" s="23"/>
      <c r="B483" s="23"/>
      <c r="C483" s="23"/>
      <c r="D483" s="23"/>
      <c r="E483" s="23"/>
      <c r="F483" s="23"/>
      <c r="G483" s="23"/>
      <c r="H483" s="23"/>
      <c r="I483" s="80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</row>
    <row r="484" ht="46.5" customHeight="1">
      <c r="A484" s="23"/>
      <c r="B484" s="23"/>
      <c r="C484" s="23"/>
      <c r="D484" s="23"/>
      <c r="E484" s="23"/>
      <c r="F484" s="23"/>
      <c r="G484" s="23"/>
      <c r="H484" s="23"/>
      <c r="I484" s="80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</row>
    <row r="485" ht="46.5" customHeight="1">
      <c r="A485" s="23"/>
      <c r="B485" s="23"/>
      <c r="C485" s="23"/>
      <c r="D485" s="23"/>
      <c r="E485" s="23"/>
      <c r="F485" s="23"/>
      <c r="G485" s="23"/>
      <c r="H485" s="23"/>
      <c r="I485" s="80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</row>
    <row r="486" ht="46.5" customHeight="1">
      <c r="A486" s="23"/>
      <c r="B486" s="23"/>
      <c r="C486" s="23"/>
      <c r="D486" s="23"/>
      <c r="E486" s="23"/>
      <c r="F486" s="23"/>
      <c r="G486" s="23"/>
      <c r="H486" s="23"/>
      <c r="I486" s="80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</row>
    <row r="487" ht="46.5" customHeight="1">
      <c r="A487" s="23"/>
      <c r="B487" s="23"/>
      <c r="C487" s="23"/>
      <c r="D487" s="23"/>
      <c r="E487" s="23"/>
      <c r="F487" s="23"/>
      <c r="G487" s="23"/>
      <c r="H487" s="23"/>
      <c r="I487" s="80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</row>
    <row r="488" ht="46.5" customHeight="1">
      <c r="A488" s="23"/>
      <c r="B488" s="23"/>
      <c r="C488" s="23"/>
      <c r="D488" s="23"/>
      <c r="E488" s="23"/>
      <c r="F488" s="23"/>
      <c r="G488" s="23"/>
      <c r="H488" s="23"/>
      <c r="I488" s="80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</row>
    <row r="489" ht="46.5" customHeight="1">
      <c r="A489" s="23"/>
      <c r="B489" s="23"/>
      <c r="C489" s="23"/>
      <c r="D489" s="23"/>
      <c r="E489" s="23"/>
      <c r="F489" s="23"/>
      <c r="G489" s="23"/>
      <c r="H489" s="23"/>
      <c r="I489" s="80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</row>
    <row r="490" ht="46.5" customHeight="1">
      <c r="A490" s="23"/>
      <c r="B490" s="23"/>
      <c r="C490" s="23"/>
      <c r="D490" s="23"/>
      <c r="E490" s="23"/>
      <c r="F490" s="23"/>
      <c r="G490" s="23"/>
      <c r="H490" s="23"/>
      <c r="I490" s="80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</row>
    <row r="491" ht="46.5" customHeight="1">
      <c r="A491" s="23"/>
      <c r="B491" s="23"/>
      <c r="C491" s="23"/>
      <c r="D491" s="23"/>
      <c r="E491" s="23"/>
      <c r="F491" s="23"/>
      <c r="G491" s="23"/>
      <c r="H491" s="23"/>
      <c r="I491" s="80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</row>
    <row r="492" ht="46.5" customHeight="1">
      <c r="A492" s="23"/>
      <c r="B492" s="23"/>
      <c r="C492" s="23"/>
      <c r="D492" s="23"/>
      <c r="E492" s="23"/>
      <c r="F492" s="23"/>
      <c r="G492" s="23"/>
      <c r="H492" s="23"/>
      <c r="I492" s="80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</row>
    <row r="493" ht="46.5" customHeight="1">
      <c r="A493" s="23"/>
      <c r="B493" s="23"/>
      <c r="C493" s="23"/>
      <c r="D493" s="23"/>
      <c r="E493" s="23"/>
      <c r="F493" s="23"/>
      <c r="G493" s="23"/>
      <c r="H493" s="23"/>
      <c r="I493" s="80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</row>
    <row r="494" ht="46.5" customHeight="1">
      <c r="A494" s="23"/>
      <c r="B494" s="23"/>
      <c r="C494" s="23"/>
      <c r="D494" s="23"/>
      <c r="E494" s="23"/>
      <c r="F494" s="23"/>
      <c r="G494" s="23"/>
      <c r="H494" s="23"/>
      <c r="I494" s="80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</row>
    <row r="495" ht="46.5" customHeight="1">
      <c r="A495" s="23"/>
      <c r="B495" s="23"/>
      <c r="C495" s="23"/>
      <c r="D495" s="23"/>
      <c r="E495" s="23"/>
      <c r="F495" s="23"/>
      <c r="G495" s="23"/>
      <c r="H495" s="23"/>
      <c r="I495" s="80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</row>
    <row r="496" ht="46.5" customHeight="1">
      <c r="A496" s="23"/>
      <c r="B496" s="23"/>
      <c r="C496" s="23"/>
      <c r="D496" s="23"/>
      <c r="E496" s="23"/>
      <c r="F496" s="23"/>
      <c r="G496" s="23"/>
      <c r="H496" s="23"/>
      <c r="I496" s="80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</row>
    <row r="497" ht="46.5" customHeight="1">
      <c r="A497" s="23"/>
      <c r="B497" s="23"/>
      <c r="C497" s="23"/>
      <c r="D497" s="23"/>
      <c r="E497" s="23"/>
      <c r="F497" s="23"/>
      <c r="G497" s="23"/>
      <c r="H497" s="23"/>
      <c r="I497" s="80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</row>
    <row r="498" ht="46.5" customHeight="1">
      <c r="A498" s="23"/>
      <c r="B498" s="23"/>
      <c r="C498" s="23"/>
      <c r="D498" s="23"/>
      <c r="E498" s="23"/>
      <c r="F498" s="23"/>
      <c r="G498" s="23"/>
      <c r="H498" s="23"/>
      <c r="I498" s="80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</row>
    <row r="499" ht="46.5" customHeight="1">
      <c r="A499" s="23"/>
      <c r="B499" s="23"/>
      <c r="C499" s="23"/>
      <c r="D499" s="23"/>
      <c r="E499" s="23"/>
      <c r="F499" s="23"/>
      <c r="G499" s="23"/>
      <c r="H499" s="23"/>
      <c r="I499" s="80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</row>
    <row r="500" ht="46.5" customHeight="1">
      <c r="A500" s="23"/>
      <c r="B500" s="23"/>
      <c r="C500" s="23"/>
      <c r="D500" s="23"/>
      <c r="E500" s="23"/>
      <c r="F500" s="23"/>
      <c r="G500" s="23"/>
      <c r="H500" s="23"/>
      <c r="I500" s="80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</row>
    <row r="501" ht="46.5" customHeight="1">
      <c r="A501" s="23"/>
      <c r="B501" s="23"/>
      <c r="C501" s="23"/>
      <c r="D501" s="23"/>
      <c r="E501" s="23"/>
      <c r="F501" s="23"/>
      <c r="G501" s="23"/>
      <c r="H501" s="23"/>
      <c r="I501" s="80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</row>
    <row r="502" ht="46.5" customHeight="1">
      <c r="A502" s="23"/>
      <c r="B502" s="23"/>
      <c r="C502" s="23"/>
      <c r="D502" s="23"/>
      <c r="E502" s="23"/>
      <c r="F502" s="23"/>
      <c r="G502" s="23"/>
      <c r="H502" s="23"/>
      <c r="I502" s="80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</row>
    <row r="503" ht="46.5" customHeight="1">
      <c r="A503" s="23"/>
      <c r="B503" s="23"/>
      <c r="C503" s="23"/>
      <c r="D503" s="23"/>
      <c r="E503" s="23"/>
      <c r="F503" s="23"/>
      <c r="G503" s="23"/>
      <c r="H503" s="23"/>
      <c r="I503" s="80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</row>
    <row r="504" ht="46.5" customHeight="1">
      <c r="A504" s="23"/>
      <c r="B504" s="23"/>
      <c r="C504" s="23"/>
      <c r="D504" s="23"/>
      <c r="E504" s="23"/>
      <c r="F504" s="23"/>
      <c r="G504" s="23"/>
      <c r="H504" s="23"/>
      <c r="I504" s="80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</row>
    <row r="505" ht="46.5" customHeight="1">
      <c r="A505" s="23"/>
      <c r="B505" s="23"/>
      <c r="C505" s="23"/>
      <c r="D505" s="23"/>
      <c r="E505" s="23"/>
      <c r="F505" s="23"/>
      <c r="G505" s="23"/>
      <c r="H505" s="23"/>
      <c r="I505" s="80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</row>
    <row r="506" ht="46.5" customHeight="1">
      <c r="A506" s="23"/>
      <c r="B506" s="23"/>
      <c r="C506" s="23"/>
      <c r="D506" s="23"/>
      <c r="E506" s="23"/>
      <c r="F506" s="23"/>
      <c r="G506" s="23"/>
      <c r="H506" s="23"/>
      <c r="I506" s="80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</row>
    <row r="507" ht="46.5" customHeight="1">
      <c r="A507" s="23"/>
      <c r="B507" s="23"/>
      <c r="C507" s="23"/>
      <c r="D507" s="23"/>
      <c r="E507" s="23"/>
      <c r="F507" s="23"/>
      <c r="G507" s="23"/>
      <c r="H507" s="23"/>
      <c r="I507" s="80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</row>
    <row r="508" ht="46.5" customHeight="1">
      <c r="A508" s="23"/>
      <c r="B508" s="23"/>
      <c r="C508" s="23"/>
      <c r="D508" s="23"/>
      <c r="E508" s="23"/>
      <c r="F508" s="23"/>
      <c r="G508" s="23"/>
      <c r="H508" s="23"/>
      <c r="I508" s="80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</row>
    <row r="509" ht="46.5" customHeight="1">
      <c r="A509" s="23"/>
      <c r="B509" s="23"/>
      <c r="C509" s="23"/>
      <c r="D509" s="23"/>
      <c r="E509" s="23"/>
      <c r="F509" s="23"/>
      <c r="G509" s="23"/>
      <c r="H509" s="23"/>
      <c r="I509" s="80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</row>
    <row r="510" ht="46.5" customHeight="1">
      <c r="A510" s="23"/>
      <c r="B510" s="23"/>
      <c r="C510" s="23"/>
      <c r="D510" s="23"/>
      <c r="E510" s="23"/>
      <c r="F510" s="23"/>
      <c r="G510" s="23"/>
      <c r="H510" s="23"/>
      <c r="I510" s="80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</row>
    <row r="511" ht="46.5" customHeight="1">
      <c r="A511" s="23"/>
      <c r="B511" s="23"/>
      <c r="C511" s="23"/>
      <c r="D511" s="23"/>
      <c r="E511" s="23"/>
      <c r="F511" s="23"/>
      <c r="G511" s="23"/>
      <c r="H511" s="23"/>
      <c r="I511" s="80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</row>
    <row r="512" ht="46.5" customHeight="1">
      <c r="A512" s="23"/>
      <c r="B512" s="23"/>
      <c r="C512" s="23"/>
      <c r="D512" s="23"/>
      <c r="E512" s="23"/>
      <c r="F512" s="23"/>
      <c r="G512" s="23"/>
      <c r="H512" s="23"/>
      <c r="I512" s="80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</row>
    <row r="513" ht="46.5" customHeight="1">
      <c r="A513" s="23"/>
      <c r="B513" s="23"/>
      <c r="C513" s="23"/>
      <c r="D513" s="23"/>
      <c r="E513" s="23"/>
      <c r="F513" s="23"/>
      <c r="G513" s="23"/>
      <c r="H513" s="23"/>
      <c r="I513" s="80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</row>
    <row r="514" ht="46.5" customHeight="1">
      <c r="A514" s="23"/>
      <c r="B514" s="23"/>
      <c r="C514" s="23"/>
      <c r="D514" s="23"/>
      <c r="E514" s="23"/>
      <c r="F514" s="23"/>
      <c r="G514" s="23"/>
      <c r="H514" s="23"/>
      <c r="I514" s="80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</row>
    <row r="515" ht="46.5" customHeight="1">
      <c r="A515" s="23"/>
      <c r="B515" s="23"/>
      <c r="C515" s="23"/>
      <c r="D515" s="23"/>
      <c r="E515" s="23"/>
      <c r="F515" s="23"/>
      <c r="G515" s="23"/>
      <c r="H515" s="23"/>
      <c r="I515" s="80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</row>
    <row r="516" ht="46.5" customHeight="1">
      <c r="A516" s="23"/>
      <c r="B516" s="23"/>
      <c r="C516" s="23"/>
      <c r="D516" s="23"/>
      <c r="E516" s="23"/>
      <c r="F516" s="23"/>
      <c r="G516" s="23"/>
      <c r="H516" s="23"/>
      <c r="I516" s="80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</row>
    <row r="517" ht="46.5" customHeight="1">
      <c r="A517" s="23"/>
      <c r="B517" s="23"/>
      <c r="C517" s="23"/>
      <c r="D517" s="23"/>
      <c r="E517" s="23"/>
      <c r="F517" s="23"/>
      <c r="G517" s="23"/>
      <c r="H517" s="23"/>
      <c r="I517" s="80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</row>
    <row r="518" ht="46.5" customHeight="1">
      <c r="A518" s="23"/>
      <c r="B518" s="23"/>
      <c r="C518" s="23"/>
      <c r="D518" s="23"/>
      <c r="E518" s="23"/>
      <c r="F518" s="23"/>
      <c r="G518" s="23"/>
      <c r="H518" s="23"/>
      <c r="I518" s="80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</row>
    <row r="519" ht="46.5" customHeight="1">
      <c r="A519" s="23"/>
      <c r="B519" s="23"/>
      <c r="C519" s="23"/>
      <c r="D519" s="23"/>
      <c r="E519" s="23"/>
      <c r="F519" s="23"/>
      <c r="G519" s="23"/>
      <c r="H519" s="23"/>
      <c r="I519" s="80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</row>
    <row r="520" ht="46.5" customHeight="1">
      <c r="A520" s="23"/>
      <c r="B520" s="23"/>
      <c r="C520" s="23"/>
      <c r="D520" s="23"/>
      <c r="E520" s="23"/>
      <c r="F520" s="23"/>
      <c r="G520" s="23"/>
      <c r="H520" s="23"/>
      <c r="I520" s="80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</row>
    <row r="521" ht="46.5" customHeight="1">
      <c r="A521" s="23"/>
      <c r="B521" s="23"/>
      <c r="C521" s="23"/>
      <c r="D521" s="23"/>
      <c r="E521" s="23"/>
      <c r="F521" s="23"/>
      <c r="G521" s="23"/>
      <c r="H521" s="23"/>
      <c r="I521" s="80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</row>
    <row r="522" ht="46.5" customHeight="1">
      <c r="A522" s="23"/>
      <c r="B522" s="23"/>
      <c r="C522" s="23"/>
      <c r="D522" s="23"/>
      <c r="E522" s="23"/>
      <c r="F522" s="23"/>
      <c r="G522" s="23"/>
      <c r="H522" s="23"/>
      <c r="I522" s="80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</row>
    <row r="523" ht="46.5" customHeight="1">
      <c r="A523" s="23"/>
      <c r="B523" s="23"/>
      <c r="C523" s="23"/>
      <c r="D523" s="23"/>
      <c r="E523" s="23"/>
      <c r="F523" s="23"/>
      <c r="G523" s="23"/>
      <c r="H523" s="23"/>
      <c r="I523" s="80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</row>
    <row r="524" ht="46.5" customHeight="1">
      <c r="A524" s="23"/>
      <c r="B524" s="23"/>
      <c r="C524" s="23"/>
      <c r="D524" s="23"/>
      <c r="E524" s="23"/>
      <c r="F524" s="23"/>
      <c r="G524" s="23"/>
      <c r="H524" s="23"/>
      <c r="I524" s="80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</row>
    <row r="525" ht="46.5" customHeight="1">
      <c r="A525" s="23"/>
      <c r="B525" s="23"/>
      <c r="C525" s="23"/>
      <c r="D525" s="23"/>
      <c r="E525" s="23"/>
      <c r="F525" s="23"/>
      <c r="G525" s="23"/>
      <c r="H525" s="23"/>
      <c r="I525" s="80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</row>
    <row r="526" ht="46.5" customHeight="1">
      <c r="A526" s="23"/>
      <c r="B526" s="23"/>
      <c r="C526" s="23"/>
      <c r="D526" s="23"/>
      <c r="E526" s="23"/>
      <c r="F526" s="23"/>
      <c r="G526" s="23"/>
      <c r="H526" s="23"/>
      <c r="I526" s="80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</row>
    <row r="527" ht="46.5" customHeight="1">
      <c r="A527" s="23"/>
      <c r="B527" s="23"/>
      <c r="C527" s="23"/>
      <c r="D527" s="23"/>
      <c r="E527" s="23"/>
      <c r="F527" s="23"/>
      <c r="G527" s="23"/>
      <c r="H527" s="23"/>
      <c r="I527" s="80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</row>
    <row r="528" ht="46.5" customHeight="1">
      <c r="A528" s="23"/>
      <c r="B528" s="23"/>
      <c r="C528" s="23"/>
      <c r="D528" s="23"/>
      <c r="E528" s="23"/>
      <c r="F528" s="23"/>
      <c r="G528" s="23"/>
      <c r="H528" s="23"/>
      <c r="I528" s="80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</row>
    <row r="529" ht="46.5" customHeight="1">
      <c r="A529" s="23"/>
      <c r="B529" s="23"/>
      <c r="C529" s="23"/>
      <c r="D529" s="23"/>
      <c r="E529" s="23"/>
      <c r="F529" s="23"/>
      <c r="G529" s="23"/>
      <c r="H529" s="23"/>
      <c r="I529" s="80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</row>
    <row r="530" ht="46.5" customHeight="1">
      <c r="A530" s="23"/>
      <c r="B530" s="23"/>
      <c r="C530" s="23"/>
      <c r="D530" s="23"/>
      <c r="E530" s="23"/>
      <c r="F530" s="23"/>
      <c r="G530" s="23"/>
      <c r="H530" s="23"/>
      <c r="I530" s="80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</row>
    <row r="531" ht="46.5" customHeight="1">
      <c r="A531" s="23"/>
      <c r="B531" s="23"/>
      <c r="C531" s="23"/>
      <c r="D531" s="23"/>
      <c r="E531" s="23"/>
      <c r="F531" s="23"/>
      <c r="G531" s="23"/>
      <c r="H531" s="23"/>
      <c r="I531" s="80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</row>
    <row r="532" ht="46.5" customHeight="1">
      <c r="A532" s="23"/>
      <c r="B532" s="23"/>
      <c r="C532" s="23"/>
      <c r="D532" s="23"/>
      <c r="E532" s="23"/>
      <c r="F532" s="23"/>
      <c r="G532" s="23"/>
      <c r="H532" s="23"/>
      <c r="I532" s="80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</row>
    <row r="533" ht="46.5" customHeight="1">
      <c r="A533" s="23"/>
      <c r="B533" s="23"/>
      <c r="C533" s="23"/>
      <c r="D533" s="23"/>
      <c r="E533" s="23"/>
      <c r="F533" s="23"/>
      <c r="G533" s="23"/>
      <c r="H533" s="23"/>
      <c r="I533" s="80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</row>
    <row r="534" ht="46.5" customHeight="1">
      <c r="A534" s="23"/>
      <c r="B534" s="23"/>
      <c r="C534" s="23"/>
      <c r="D534" s="23"/>
      <c r="E534" s="23"/>
      <c r="F534" s="23"/>
      <c r="G534" s="23"/>
      <c r="H534" s="23"/>
      <c r="I534" s="80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</row>
    <row r="535" ht="46.5" customHeight="1">
      <c r="A535" s="23"/>
      <c r="B535" s="23"/>
      <c r="C535" s="23"/>
      <c r="D535" s="23"/>
      <c r="E535" s="23"/>
      <c r="F535" s="23"/>
      <c r="G535" s="23"/>
      <c r="H535" s="23"/>
      <c r="I535" s="80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</row>
    <row r="536" ht="46.5" customHeight="1">
      <c r="A536" s="23"/>
      <c r="B536" s="23"/>
      <c r="C536" s="23"/>
      <c r="D536" s="23"/>
      <c r="E536" s="23"/>
      <c r="F536" s="23"/>
      <c r="G536" s="23"/>
      <c r="H536" s="23"/>
      <c r="I536" s="80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</row>
    <row r="537" ht="46.5" customHeight="1">
      <c r="A537" s="23"/>
      <c r="B537" s="23"/>
      <c r="C537" s="23"/>
      <c r="D537" s="23"/>
      <c r="E537" s="23"/>
      <c r="F537" s="23"/>
      <c r="G537" s="23"/>
      <c r="H537" s="23"/>
      <c r="I537" s="80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</row>
    <row r="538" ht="46.5" customHeight="1">
      <c r="A538" s="23"/>
      <c r="B538" s="23"/>
      <c r="C538" s="23"/>
      <c r="D538" s="23"/>
      <c r="E538" s="23"/>
      <c r="F538" s="23"/>
      <c r="G538" s="23"/>
      <c r="H538" s="23"/>
      <c r="I538" s="80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</row>
    <row r="539" ht="46.5" customHeight="1">
      <c r="A539" s="23"/>
      <c r="B539" s="23"/>
      <c r="C539" s="23"/>
      <c r="D539" s="23"/>
      <c r="E539" s="23"/>
      <c r="F539" s="23"/>
      <c r="G539" s="23"/>
      <c r="H539" s="23"/>
      <c r="I539" s="80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</row>
    <row r="540" ht="46.5" customHeight="1">
      <c r="A540" s="23"/>
      <c r="B540" s="23"/>
      <c r="C540" s="23"/>
      <c r="D540" s="23"/>
      <c r="E540" s="23"/>
      <c r="F540" s="23"/>
      <c r="G540" s="23"/>
      <c r="H540" s="23"/>
      <c r="I540" s="80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</row>
    <row r="541" ht="46.5" customHeight="1">
      <c r="A541" s="23"/>
      <c r="B541" s="23"/>
      <c r="C541" s="23"/>
      <c r="D541" s="23"/>
      <c r="E541" s="23"/>
      <c r="F541" s="23"/>
      <c r="G541" s="23"/>
      <c r="H541" s="23"/>
      <c r="I541" s="80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</row>
    <row r="542" ht="46.5" customHeight="1">
      <c r="A542" s="23"/>
      <c r="B542" s="23"/>
      <c r="C542" s="23"/>
      <c r="D542" s="23"/>
      <c r="E542" s="23"/>
      <c r="F542" s="23"/>
      <c r="G542" s="23"/>
      <c r="H542" s="23"/>
      <c r="I542" s="80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</row>
    <row r="543" ht="46.5" customHeight="1">
      <c r="A543" s="23"/>
      <c r="B543" s="23"/>
      <c r="C543" s="23"/>
      <c r="D543" s="23"/>
      <c r="E543" s="23"/>
      <c r="F543" s="23"/>
      <c r="G543" s="23"/>
      <c r="H543" s="23"/>
      <c r="I543" s="80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</row>
    <row r="544" ht="46.5" customHeight="1">
      <c r="A544" s="23"/>
      <c r="B544" s="23"/>
      <c r="C544" s="23"/>
      <c r="D544" s="23"/>
      <c r="E544" s="23"/>
      <c r="F544" s="23"/>
      <c r="G544" s="23"/>
      <c r="H544" s="23"/>
      <c r="I544" s="80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</row>
    <row r="545" ht="46.5" customHeight="1">
      <c r="A545" s="23"/>
      <c r="B545" s="23"/>
      <c r="C545" s="23"/>
      <c r="D545" s="23"/>
      <c r="E545" s="23"/>
      <c r="F545" s="23"/>
      <c r="G545" s="23"/>
      <c r="H545" s="23"/>
      <c r="I545" s="80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</row>
    <row r="546" ht="46.5" customHeight="1">
      <c r="A546" s="23"/>
      <c r="B546" s="23"/>
      <c r="C546" s="23"/>
      <c r="D546" s="23"/>
      <c r="E546" s="23"/>
      <c r="F546" s="23"/>
      <c r="G546" s="23"/>
      <c r="H546" s="23"/>
      <c r="I546" s="80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</row>
    <row r="547" ht="46.5" customHeight="1">
      <c r="A547" s="23"/>
      <c r="B547" s="23"/>
      <c r="C547" s="23"/>
      <c r="D547" s="23"/>
      <c r="E547" s="23"/>
      <c r="F547" s="23"/>
      <c r="G547" s="23"/>
      <c r="H547" s="23"/>
      <c r="I547" s="80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</row>
    <row r="548" ht="46.5" customHeight="1">
      <c r="A548" s="23"/>
      <c r="B548" s="23"/>
      <c r="C548" s="23"/>
      <c r="D548" s="23"/>
      <c r="E548" s="23"/>
      <c r="F548" s="23"/>
      <c r="G548" s="23"/>
      <c r="H548" s="23"/>
      <c r="I548" s="80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</row>
    <row r="549" ht="46.5" customHeight="1">
      <c r="A549" s="23"/>
      <c r="B549" s="23"/>
      <c r="C549" s="23"/>
      <c r="D549" s="23"/>
      <c r="E549" s="23"/>
      <c r="F549" s="23"/>
      <c r="G549" s="23"/>
      <c r="H549" s="23"/>
      <c r="I549" s="80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</row>
    <row r="550" ht="46.5" customHeight="1">
      <c r="A550" s="23"/>
      <c r="B550" s="23"/>
      <c r="C550" s="23"/>
      <c r="D550" s="23"/>
      <c r="E550" s="23"/>
      <c r="F550" s="23"/>
      <c r="G550" s="23"/>
      <c r="H550" s="23"/>
      <c r="I550" s="80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</row>
    <row r="551" ht="46.5" customHeight="1">
      <c r="A551" s="23"/>
      <c r="B551" s="23"/>
      <c r="C551" s="23"/>
      <c r="D551" s="23"/>
      <c r="E551" s="23"/>
      <c r="F551" s="23"/>
      <c r="G551" s="23"/>
      <c r="H551" s="23"/>
      <c r="I551" s="80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</row>
    <row r="552" ht="46.5" customHeight="1">
      <c r="A552" s="23"/>
      <c r="B552" s="23"/>
      <c r="C552" s="23"/>
      <c r="D552" s="23"/>
      <c r="E552" s="23"/>
      <c r="F552" s="23"/>
      <c r="G552" s="23"/>
      <c r="H552" s="23"/>
      <c r="I552" s="80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</row>
    <row r="553" ht="46.5" customHeight="1">
      <c r="A553" s="23"/>
      <c r="B553" s="23"/>
      <c r="C553" s="23"/>
      <c r="D553" s="23"/>
      <c r="E553" s="23"/>
      <c r="F553" s="23"/>
      <c r="G553" s="23"/>
      <c r="H553" s="23"/>
      <c r="I553" s="80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</row>
    <row r="554" ht="46.5" customHeight="1">
      <c r="A554" s="23"/>
      <c r="B554" s="23"/>
      <c r="C554" s="23"/>
      <c r="D554" s="23"/>
      <c r="E554" s="23"/>
      <c r="F554" s="23"/>
      <c r="G554" s="23"/>
      <c r="H554" s="23"/>
      <c r="I554" s="80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</row>
    <row r="555" ht="46.5" customHeight="1">
      <c r="A555" s="23"/>
      <c r="B555" s="23"/>
      <c r="C555" s="23"/>
      <c r="D555" s="23"/>
      <c r="E555" s="23"/>
      <c r="F555" s="23"/>
      <c r="G555" s="23"/>
      <c r="H555" s="23"/>
      <c r="I555" s="80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</row>
    <row r="556" ht="46.5" customHeight="1">
      <c r="A556" s="23"/>
      <c r="B556" s="23"/>
      <c r="C556" s="23"/>
      <c r="D556" s="23"/>
      <c r="E556" s="23"/>
      <c r="F556" s="23"/>
      <c r="G556" s="23"/>
      <c r="H556" s="23"/>
      <c r="I556" s="80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</row>
    <row r="557" ht="46.5" customHeight="1">
      <c r="A557" s="23"/>
      <c r="B557" s="23"/>
      <c r="C557" s="23"/>
      <c r="D557" s="23"/>
      <c r="E557" s="23"/>
      <c r="F557" s="23"/>
      <c r="G557" s="23"/>
      <c r="H557" s="23"/>
      <c r="I557" s="80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</row>
    <row r="558" ht="46.5" customHeight="1">
      <c r="A558" s="23"/>
      <c r="B558" s="23"/>
      <c r="C558" s="23"/>
      <c r="D558" s="23"/>
      <c r="E558" s="23"/>
      <c r="F558" s="23"/>
      <c r="G558" s="23"/>
      <c r="H558" s="23"/>
      <c r="I558" s="80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</row>
    <row r="559" ht="46.5" customHeight="1">
      <c r="A559" s="23"/>
      <c r="B559" s="23"/>
      <c r="C559" s="23"/>
      <c r="D559" s="23"/>
      <c r="E559" s="23"/>
      <c r="F559" s="23"/>
      <c r="G559" s="23"/>
      <c r="H559" s="23"/>
      <c r="I559" s="80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</row>
    <row r="560" ht="46.5" customHeight="1">
      <c r="A560" s="23"/>
      <c r="B560" s="23"/>
      <c r="C560" s="23"/>
      <c r="D560" s="23"/>
      <c r="E560" s="23"/>
      <c r="F560" s="23"/>
      <c r="G560" s="23"/>
      <c r="H560" s="23"/>
      <c r="I560" s="80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</row>
    <row r="561" ht="46.5" customHeight="1">
      <c r="A561" s="23"/>
      <c r="B561" s="23"/>
      <c r="C561" s="23"/>
      <c r="D561" s="23"/>
      <c r="E561" s="23"/>
      <c r="F561" s="23"/>
      <c r="G561" s="23"/>
      <c r="H561" s="23"/>
      <c r="I561" s="80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</row>
    <row r="562" ht="46.5" customHeight="1">
      <c r="A562" s="23"/>
      <c r="B562" s="23"/>
      <c r="C562" s="23"/>
      <c r="D562" s="23"/>
      <c r="E562" s="23"/>
      <c r="F562" s="23"/>
      <c r="G562" s="23"/>
      <c r="H562" s="23"/>
      <c r="I562" s="80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</row>
    <row r="563" ht="46.5" customHeight="1">
      <c r="A563" s="23"/>
      <c r="B563" s="23"/>
      <c r="C563" s="23"/>
      <c r="D563" s="23"/>
      <c r="E563" s="23"/>
      <c r="F563" s="23"/>
      <c r="G563" s="23"/>
      <c r="H563" s="23"/>
      <c r="I563" s="80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</row>
    <row r="564" ht="46.5" customHeight="1">
      <c r="A564" s="23"/>
      <c r="B564" s="23"/>
      <c r="C564" s="23"/>
      <c r="D564" s="23"/>
      <c r="E564" s="23"/>
      <c r="F564" s="23"/>
      <c r="G564" s="23"/>
      <c r="H564" s="23"/>
      <c r="I564" s="80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</row>
    <row r="565" ht="46.5" customHeight="1">
      <c r="A565" s="23"/>
      <c r="B565" s="23"/>
      <c r="C565" s="23"/>
      <c r="D565" s="23"/>
      <c r="E565" s="23"/>
      <c r="F565" s="23"/>
      <c r="G565" s="23"/>
      <c r="H565" s="23"/>
      <c r="I565" s="80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</row>
    <row r="566" ht="46.5" customHeight="1">
      <c r="A566" s="23"/>
      <c r="B566" s="23"/>
      <c r="C566" s="23"/>
      <c r="D566" s="23"/>
      <c r="E566" s="23"/>
      <c r="F566" s="23"/>
      <c r="G566" s="23"/>
      <c r="H566" s="23"/>
      <c r="I566" s="80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</row>
    <row r="567" ht="46.5" customHeight="1">
      <c r="A567" s="23"/>
      <c r="B567" s="23"/>
      <c r="C567" s="23"/>
      <c r="D567" s="23"/>
      <c r="E567" s="23"/>
      <c r="F567" s="23"/>
      <c r="G567" s="23"/>
      <c r="H567" s="23"/>
      <c r="I567" s="80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</row>
    <row r="568" ht="46.5" customHeight="1">
      <c r="A568" s="23"/>
      <c r="B568" s="23"/>
      <c r="C568" s="23"/>
      <c r="D568" s="23"/>
      <c r="E568" s="23"/>
      <c r="F568" s="23"/>
      <c r="G568" s="23"/>
      <c r="H568" s="23"/>
      <c r="I568" s="80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</row>
    <row r="569" ht="46.5" customHeight="1">
      <c r="A569" s="23"/>
      <c r="B569" s="23"/>
      <c r="C569" s="23"/>
      <c r="D569" s="23"/>
      <c r="E569" s="23"/>
      <c r="F569" s="23"/>
      <c r="G569" s="23"/>
      <c r="H569" s="23"/>
      <c r="I569" s="80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</row>
    <row r="570" ht="46.5" customHeight="1">
      <c r="A570" s="23"/>
      <c r="B570" s="23"/>
      <c r="C570" s="23"/>
      <c r="D570" s="23"/>
      <c r="E570" s="23"/>
      <c r="F570" s="23"/>
      <c r="G570" s="23"/>
      <c r="H570" s="23"/>
      <c r="I570" s="80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</row>
    <row r="571" ht="46.5" customHeight="1">
      <c r="A571" s="23"/>
      <c r="B571" s="23"/>
      <c r="C571" s="23"/>
      <c r="D571" s="23"/>
      <c r="E571" s="23"/>
      <c r="F571" s="23"/>
      <c r="G571" s="23"/>
      <c r="H571" s="23"/>
      <c r="I571" s="80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</row>
    <row r="572" ht="46.5" customHeight="1">
      <c r="A572" s="23"/>
      <c r="B572" s="23"/>
      <c r="C572" s="23"/>
      <c r="D572" s="23"/>
      <c r="E572" s="23"/>
      <c r="F572" s="23"/>
      <c r="G572" s="23"/>
      <c r="H572" s="23"/>
      <c r="I572" s="80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</row>
    <row r="573" ht="46.5" customHeight="1">
      <c r="A573" s="23"/>
      <c r="B573" s="23"/>
      <c r="C573" s="23"/>
      <c r="D573" s="23"/>
      <c r="E573" s="23"/>
      <c r="F573" s="23"/>
      <c r="G573" s="23"/>
      <c r="H573" s="23"/>
      <c r="I573" s="80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</row>
    <row r="574" ht="46.5" customHeight="1">
      <c r="A574" s="23"/>
      <c r="B574" s="23"/>
      <c r="C574" s="23"/>
      <c r="D574" s="23"/>
      <c r="E574" s="23"/>
      <c r="F574" s="23"/>
      <c r="G574" s="23"/>
      <c r="H574" s="23"/>
      <c r="I574" s="80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</row>
    <row r="575" ht="46.5" customHeight="1">
      <c r="A575" s="23"/>
      <c r="B575" s="23"/>
      <c r="C575" s="23"/>
      <c r="D575" s="23"/>
      <c r="E575" s="23"/>
      <c r="F575" s="23"/>
      <c r="G575" s="23"/>
      <c r="H575" s="23"/>
      <c r="I575" s="80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</row>
    <row r="576" ht="46.5" customHeight="1">
      <c r="A576" s="23"/>
      <c r="B576" s="23"/>
      <c r="C576" s="23"/>
      <c r="D576" s="23"/>
      <c r="E576" s="23"/>
      <c r="F576" s="23"/>
      <c r="G576" s="23"/>
      <c r="H576" s="23"/>
      <c r="I576" s="80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</row>
    <row r="577" ht="46.5" customHeight="1">
      <c r="A577" s="23"/>
      <c r="B577" s="23"/>
      <c r="C577" s="23"/>
      <c r="D577" s="23"/>
      <c r="E577" s="23"/>
      <c r="F577" s="23"/>
      <c r="G577" s="23"/>
      <c r="H577" s="23"/>
      <c r="I577" s="80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</row>
    <row r="578" ht="46.5" customHeight="1">
      <c r="A578" s="23"/>
      <c r="B578" s="23"/>
      <c r="C578" s="23"/>
      <c r="D578" s="23"/>
      <c r="E578" s="23"/>
      <c r="F578" s="23"/>
      <c r="G578" s="23"/>
      <c r="H578" s="23"/>
      <c r="I578" s="80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</row>
    <row r="579" ht="46.5" customHeight="1">
      <c r="A579" s="23"/>
      <c r="B579" s="23"/>
      <c r="C579" s="23"/>
      <c r="D579" s="23"/>
      <c r="E579" s="23"/>
      <c r="F579" s="23"/>
      <c r="G579" s="23"/>
      <c r="H579" s="23"/>
      <c r="I579" s="80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</row>
    <row r="580" ht="46.5" customHeight="1">
      <c r="A580" s="23"/>
      <c r="B580" s="23"/>
      <c r="C580" s="23"/>
      <c r="D580" s="23"/>
      <c r="E580" s="23"/>
      <c r="F580" s="23"/>
      <c r="G580" s="23"/>
      <c r="H580" s="23"/>
      <c r="I580" s="80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</row>
    <row r="581" ht="46.5" customHeight="1">
      <c r="A581" s="23"/>
      <c r="B581" s="23"/>
      <c r="C581" s="23"/>
      <c r="D581" s="23"/>
      <c r="E581" s="23"/>
      <c r="F581" s="23"/>
      <c r="G581" s="23"/>
      <c r="H581" s="23"/>
      <c r="I581" s="80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</row>
    <row r="582" ht="46.5" customHeight="1">
      <c r="A582" s="23"/>
      <c r="B582" s="23"/>
      <c r="C582" s="23"/>
      <c r="D582" s="23"/>
      <c r="E582" s="23"/>
      <c r="F582" s="23"/>
      <c r="G582" s="23"/>
      <c r="H582" s="23"/>
      <c r="I582" s="80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</row>
    <row r="583" ht="46.5" customHeight="1">
      <c r="A583" s="23"/>
      <c r="B583" s="23"/>
      <c r="C583" s="23"/>
      <c r="D583" s="23"/>
      <c r="E583" s="23"/>
      <c r="F583" s="23"/>
      <c r="G583" s="23"/>
      <c r="H583" s="23"/>
      <c r="I583" s="80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</row>
    <row r="584" ht="46.5" customHeight="1">
      <c r="A584" s="23"/>
      <c r="B584" s="23"/>
      <c r="C584" s="23"/>
      <c r="D584" s="23"/>
      <c r="E584" s="23"/>
      <c r="F584" s="23"/>
      <c r="G584" s="23"/>
      <c r="H584" s="23"/>
      <c r="I584" s="80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</row>
    <row r="585" ht="46.5" customHeight="1">
      <c r="A585" s="23"/>
      <c r="B585" s="23"/>
      <c r="C585" s="23"/>
      <c r="D585" s="23"/>
      <c r="E585" s="23"/>
      <c r="F585" s="23"/>
      <c r="G585" s="23"/>
      <c r="H585" s="23"/>
      <c r="I585" s="80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</row>
    <row r="586" ht="46.5" customHeight="1">
      <c r="A586" s="23"/>
      <c r="B586" s="23"/>
      <c r="C586" s="23"/>
      <c r="D586" s="23"/>
      <c r="E586" s="23"/>
      <c r="F586" s="23"/>
      <c r="G586" s="23"/>
      <c r="H586" s="23"/>
      <c r="I586" s="80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</row>
    <row r="587" ht="46.5" customHeight="1">
      <c r="A587" s="23"/>
      <c r="B587" s="23"/>
      <c r="C587" s="23"/>
      <c r="D587" s="23"/>
      <c r="E587" s="23"/>
      <c r="F587" s="23"/>
      <c r="G587" s="23"/>
      <c r="H587" s="23"/>
      <c r="I587" s="80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</row>
    <row r="588" ht="46.5" customHeight="1">
      <c r="A588" s="23"/>
      <c r="B588" s="23"/>
      <c r="C588" s="23"/>
      <c r="D588" s="23"/>
      <c r="E588" s="23"/>
      <c r="F588" s="23"/>
      <c r="G588" s="23"/>
      <c r="H588" s="23"/>
      <c r="I588" s="80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</row>
    <row r="589" ht="46.5" customHeight="1">
      <c r="A589" s="23"/>
      <c r="B589" s="23"/>
      <c r="C589" s="23"/>
      <c r="D589" s="23"/>
      <c r="E589" s="23"/>
      <c r="F589" s="23"/>
      <c r="G589" s="23"/>
      <c r="H589" s="23"/>
      <c r="I589" s="80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</row>
    <row r="590" ht="46.5" customHeight="1">
      <c r="A590" s="23"/>
      <c r="B590" s="23"/>
      <c r="C590" s="23"/>
      <c r="D590" s="23"/>
      <c r="E590" s="23"/>
      <c r="F590" s="23"/>
      <c r="G590" s="23"/>
      <c r="H590" s="23"/>
      <c r="I590" s="80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</row>
    <row r="591" ht="46.5" customHeight="1">
      <c r="A591" s="23"/>
      <c r="B591" s="23"/>
      <c r="C591" s="23"/>
      <c r="D591" s="23"/>
      <c r="E591" s="23"/>
      <c r="F591" s="23"/>
      <c r="G591" s="23"/>
      <c r="H591" s="23"/>
      <c r="I591" s="80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</row>
    <row r="592" ht="46.5" customHeight="1">
      <c r="A592" s="23"/>
      <c r="B592" s="23"/>
      <c r="C592" s="23"/>
      <c r="D592" s="23"/>
      <c r="E592" s="23"/>
      <c r="F592" s="23"/>
      <c r="G592" s="23"/>
      <c r="H592" s="23"/>
      <c r="I592" s="80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</row>
    <row r="593" ht="46.5" customHeight="1">
      <c r="A593" s="23"/>
      <c r="B593" s="23"/>
      <c r="C593" s="23"/>
      <c r="D593" s="23"/>
      <c r="E593" s="23"/>
      <c r="F593" s="23"/>
      <c r="G593" s="23"/>
      <c r="H593" s="23"/>
      <c r="I593" s="80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</row>
    <row r="594" ht="46.5" customHeight="1">
      <c r="A594" s="23"/>
      <c r="B594" s="23"/>
      <c r="C594" s="23"/>
      <c r="D594" s="23"/>
      <c r="E594" s="23"/>
      <c r="F594" s="23"/>
      <c r="G594" s="23"/>
      <c r="H594" s="23"/>
      <c r="I594" s="80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</row>
    <row r="595" ht="46.5" customHeight="1">
      <c r="A595" s="23"/>
      <c r="B595" s="23"/>
      <c r="C595" s="23"/>
      <c r="D595" s="23"/>
      <c r="E595" s="23"/>
      <c r="F595" s="23"/>
      <c r="G595" s="23"/>
      <c r="H595" s="23"/>
      <c r="I595" s="80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</row>
    <row r="596" ht="46.5" customHeight="1">
      <c r="A596" s="23"/>
      <c r="B596" s="23"/>
      <c r="C596" s="23"/>
      <c r="D596" s="23"/>
      <c r="E596" s="23"/>
      <c r="F596" s="23"/>
      <c r="G596" s="23"/>
      <c r="H596" s="23"/>
      <c r="I596" s="80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</row>
    <row r="597" ht="46.5" customHeight="1">
      <c r="A597" s="23"/>
      <c r="B597" s="23"/>
      <c r="C597" s="23"/>
      <c r="D597" s="23"/>
      <c r="E597" s="23"/>
      <c r="F597" s="23"/>
      <c r="G597" s="23"/>
      <c r="H597" s="23"/>
      <c r="I597" s="80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</row>
    <row r="598" ht="46.5" customHeight="1">
      <c r="A598" s="23"/>
      <c r="B598" s="23"/>
      <c r="C598" s="23"/>
      <c r="D598" s="23"/>
      <c r="E598" s="23"/>
      <c r="F598" s="23"/>
      <c r="G598" s="23"/>
      <c r="H598" s="23"/>
      <c r="I598" s="80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</row>
    <row r="599" ht="46.5" customHeight="1">
      <c r="A599" s="23"/>
      <c r="B599" s="23"/>
      <c r="C599" s="23"/>
      <c r="D599" s="23"/>
      <c r="E599" s="23"/>
      <c r="F599" s="23"/>
      <c r="G599" s="23"/>
      <c r="H599" s="23"/>
      <c r="I599" s="80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</row>
    <row r="600" ht="46.5" customHeight="1">
      <c r="A600" s="23"/>
      <c r="B600" s="23"/>
      <c r="C600" s="23"/>
      <c r="D600" s="23"/>
      <c r="E600" s="23"/>
      <c r="F600" s="23"/>
      <c r="G600" s="23"/>
      <c r="H600" s="23"/>
      <c r="I600" s="80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</row>
    <row r="601" ht="46.5" customHeight="1">
      <c r="A601" s="23"/>
      <c r="B601" s="23"/>
      <c r="C601" s="23"/>
      <c r="D601" s="23"/>
      <c r="E601" s="23"/>
      <c r="F601" s="23"/>
      <c r="G601" s="23"/>
      <c r="H601" s="23"/>
      <c r="I601" s="80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</row>
    <row r="602" ht="46.5" customHeight="1">
      <c r="A602" s="23"/>
      <c r="B602" s="23"/>
      <c r="C602" s="23"/>
      <c r="D602" s="23"/>
      <c r="E602" s="23"/>
      <c r="F602" s="23"/>
      <c r="G602" s="23"/>
      <c r="H602" s="23"/>
      <c r="I602" s="80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</row>
    <row r="603" ht="46.5" customHeight="1">
      <c r="A603" s="23"/>
      <c r="B603" s="23"/>
      <c r="C603" s="23"/>
      <c r="D603" s="23"/>
      <c r="E603" s="23"/>
      <c r="F603" s="23"/>
      <c r="G603" s="23"/>
      <c r="H603" s="23"/>
      <c r="I603" s="80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</row>
    <row r="604" ht="46.5" customHeight="1">
      <c r="A604" s="23"/>
      <c r="B604" s="23"/>
      <c r="C604" s="23"/>
      <c r="D604" s="23"/>
      <c r="E604" s="23"/>
      <c r="F604" s="23"/>
      <c r="G604" s="23"/>
      <c r="H604" s="23"/>
      <c r="I604" s="80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</row>
    <row r="605" ht="46.5" customHeight="1">
      <c r="A605" s="23"/>
      <c r="B605" s="23"/>
      <c r="C605" s="23"/>
      <c r="D605" s="23"/>
      <c r="E605" s="23"/>
      <c r="F605" s="23"/>
      <c r="G605" s="23"/>
      <c r="H605" s="23"/>
      <c r="I605" s="80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</row>
    <row r="606" ht="46.5" customHeight="1">
      <c r="A606" s="23"/>
      <c r="B606" s="23"/>
      <c r="C606" s="23"/>
      <c r="D606" s="23"/>
      <c r="E606" s="23"/>
      <c r="F606" s="23"/>
      <c r="G606" s="23"/>
      <c r="H606" s="23"/>
      <c r="I606" s="80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</row>
    <row r="607" ht="46.5" customHeight="1">
      <c r="A607" s="23"/>
      <c r="B607" s="23"/>
      <c r="C607" s="23"/>
      <c r="D607" s="23"/>
      <c r="E607" s="23"/>
      <c r="F607" s="23"/>
      <c r="G607" s="23"/>
      <c r="H607" s="23"/>
      <c r="I607" s="80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</row>
    <row r="608" ht="46.5" customHeight="1">
      <c r="A608" s="23"/>
      <c r="B608" s="23"/>
      <c r="C608" s="23"/>
      <c r="D608" s="23"/>
      <c r="E608" s="23"/>
      <c r="F608" s="23"/>
      <c r="G608" s="23"/>
      <c r="H608" s="23"/>
      <c r="I608" s="80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</row>
    <row r="609" ht="46.5" customHeight="1">
      <c r="A609" s="23"/>
      <c r="B609" s="23"/>
      <c r="C609" s="23"/>
      <c r="D609" s="23"/>
      <c r="E609" s="23"/>
      <c r="F609" s="23"/>
      <c r="G609" s="23"/>
      <c r="H609" s="23"/>
      <c r="I609" s="80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</row>
    <row r="610" ht="46.5" customHeight="1">
      <c r="A610" s="23"/>
      <c r="B610" s="23"/>
      <c r="C610" s="23"/>
      <c r="D610" s="23"/>
      <c r="E610" s="23"/>
      <c r="F610" s="23"/>
      <c r="G610" s="23"/>
      <c r="H610" s="23"/>
      <c r="I610" s="80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</row>
    <row r="611" ht="46.5" customHeight="1">
      <c r="A611" s="23"/>
      <c r="B611" s="23"/>
      <c r="C611" s="23"/>
      <c r="D611" s="23"/>
      <c r="E611" s="23"/>
      <c r="F611" s="23"/>
      <c r="G611" s="23"/>
      <c r="H611" s="23"/>
      <c r="I611" s="80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</row>
    <row r="612" ht="46.5" customHeight="1">
      <c r="A612" s="23"/>
      <c r="B612" s="23"/>
      <c r="C612" s="23"/>
      <c r="D612" s="23"/>
      <c r="E612" s="23"/>
      <c r="F612" s="23"/>
      <c r="G612" s="23"/>
      <c r="H612" s="23"/>
      <c r="I612" s="80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</row>
    <row r="613" ht="46.5" customHeight="1">
      <c r="A613" s="23"/>
      <c r="B613" s="23"/>
      <c r="C613" s="23"/>
      <c r="D613" s="23"/>
      <c r="E613" s="23"/>
      <c r="F613" s="23"/>
      <c r="G613" s="23"/>
      <c r="H613" s="23"/>
      <c r="I613" s="80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</row>
    <row r="614" ht="46.5" customHeight="1">
      <c r="A614" s="23"/>
      <c r="B614" s="23"/>
      <c r="C614" s="23"/>
      <c r="D614" s="23"/>
      <c r="E614" s="23"/>
      <c r="F614" s="23"/>
      <c r="G614" s="23"/>
      <c r="H614" s="23"/>
      <c r="I614" s="80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</row>
    <row r="615" ht="46.5" customHeight="1">
      <c r="A615" s="23"/>
      <c r="B615" s="23"/>
      <c r="C615" s="23"/>
      <c r="D615" s="23"/>
      <c r="E615" s="23"/>
      <c r="F615" s="23"/>
      <c r="G615" s="23"/>
      <c r="H615" s="23"/>
      <c r="I615" s="80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</row>
    <row r="616" ht="46.5" customHeight="1">
      <c r="A616" s="23"/>
      <c r="B616" s="23"/>
      <c r="C616" s="23"/>
      <c r="D616" s="23"/>
      <c r="E616" s="23"/>
      <c r="F616" s="23"/>
      <c r="G616" s="23"/>
      <c r="H616" s="23"/>
      <c r="I616" s="80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</row>
    <row r="617" ht="46.5" customHeight="1">
      <c r="A617" s="23"/>
      <c r="B617" s="23"/>
      <c r="C617" s="23"/>
      <c r="D617" s="23"/>
      <c r="E617" s="23"/>
      <c r="F617" s="23"/>
      <c r="G617" s="23"/>
      <c r="H617" s="23"/>
      <c r="I617" s="80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</row>
    <row r="618" ht="46.5" customHeight="1">
      <c r="A618" s="23"/>
      <c r="B618" s="23"/>
      <c r="C618" s="23"/>
      <c r="D618" s="23"/>
      <c r="E618" s="23"/>
      <c r="F618" s="23"/>
      <c r="G618" s="23"/>
      <c r="H618" s="23"/>
      <c r="I618" s="80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</row>
    <row r="619" ht="46.5" customHeight="1">
      <c r="A619" s="23"/>
      <c r="B619" s="23"/>
      <c r="C619" s="23"/>
      <c r="D619" s="23"/>
      <c r="E619" s="23"/>
      <c r="F619" s="23"/>
      <c r="G619" s="23"/>
      <c r="H619" s="23"/>
      <c r="I619" s="80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</row>
    <row r="620" ht="46.5" customHeight="1">
      <c r="A620" s="23"/>
      <c r="B620" s="23"/>
      <c r="C620" s="23"/>
      <c r="D620" s="23"/>
      <c r="E620" s="23"/>
      <c r="F620" s="23"/>
      <c r="G620" s="23"/>
      <c r="H620" s="23"/>
      <c r="I620" s="80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</row>
    <row r="621" ht="46.5" customHeight="1">
      <c r="A621" s="23"/>
      <c r="B621" s="23"/>
      <c r="C621" s="23"/>
      <c r="D621" s="23"/>
      <c r="E621" s="23"/>
      <c r="F621" s="23"/>
      <c r="G621" s="23"/>
      <c r="H621" s="23"/>
      <c r="I621" s="80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</row>
    <row r="622" ht="46.5" customHeight="1">
      <c r="A622" s="23"/>
      <c r="B622" s="23"/>
      <c r="C622" s="23"/>
      <c r="D622" s="23"/>
      <c r="E622" s="23"/>
      <c r="F622" s="23"/>
      <c r="G622" s="23"/>
      <c r="H622" s="23"/>
      <c r="I622" s="80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</row>
    <row r="623" ht="46.5" customHeight="1">
      <c r="A623" s="23"/>
      <c r="B623" s="23"/>
      <c r="C623" s="23"/>
      <c r="D623" s="23"/>
      <c r="E623" s="23"/>
      <c r="F623" s="23"/>
      <c r="G623" s="23"/>
      <c r="H623" s="23"/>
      <c r="I623" s="80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</row>
    <row r="624" ht="46.5" customHeight="1">
      <c r="A624" s="23"/>
      <c r="B624" s="23"/>
      <c r="C624" s="23"/>
      <c r="D624" s="23"/>
      <c r="E624" s="23"/>
      <c r="F624" s="23"/>
      <c r="G624" s="23"/>
      <c r="H624" s="23"/>
      <c r="I624" s="80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</row>
    <row r="625" ht="46.5" customHeight="1">
      <c r="A625" s="23"/>
      <c r="B625" s="23"/>
      <c r="C625" s="23"/>
      <c r="D625" s="23"/>
      <c r="E625" s="23"/>
      <c r="F625" s="23"/>
      <c r="G625" s="23"/>
      <c r="H625" s="23"/>
      <c r="I625" s="80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</row>
    <row r="626" ht="46.5" customHeight="1">
      <c r="A626" s="23"/>
      <c r="B626" s="23"/>
      <c r="C626" s="23"/>
      <c r="D626" s="23"/>
      <c r="E626" s="23"/>
      <c r="F626" s="23"/>
      <c r="G626" s="23"/>
      <c r="H626" s="23"/>
      <c r="I626" s="80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</row>
    <row r="627" ht="46.5" customHeight="1">
      <c r="A627" s="23"/>
      <c r="B627" s="23"/>
      <c r="C627" s="23"/>
      <c r="D627" s="23"/>
      <c r="E627" s="23"/>
      <c r="F627" s="23"/>
      <c r="G627" s="23"/>
      <c r="H627" s="23"/>
      <c r="I627" s="80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</row>
    <row r="628" ht="46.5" customHeight="1">
      <c r="A628" s="23"/>
      <c r="B628" s="23"/>
      <c r="C628" s="23"/>
      <c r="D628" s="23"/>
      <c r="E628" s="23"/>
      <c r="F628" s="23"/>
      <c r="G628" s="23"/>
      <c r="H628" s="23"/>
      <c r="I628" s="80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</row>
    <row r="629" ht="46.5" customHeight="1">
      <c r="A629" s="23"/>
      <c r="B629" s="23"/>
      <c r="C629" s="23"/>
      <c r="D629" s="23"/>
      <c r="E629" s="23"/>
      <c r="F629" s="23"/>
      <c r="G629" s="23"/>
      <c r="H629" s="23"/>
      <c r="I629" s="80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</row>
    <row r="630" ht="46.5" customHeight="1">
      <c r="A630" s="23"/>
      <c r="B630" s="23"/>
      <c r="C630" s="23"/>
      <c r="D630" s="23"/>
      <c r="E630" s="23"/>
      <c r="F630" s="23"/>
      <c r="G630" s="23"/>
      <c r="H630" s="23"/>
      <c r="I630" s="80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</row>
    <row r="631" ht="46.5" customHeight="1">
      <c r="A631" s="23"/>
      <c r="B631" s="23"/>
      <c r="C631" s="23"/>
      <c r="D631" s="23"/>
      <c r="E631" s="23"/>
      <c r="F631" s="23"/>
      <c r="G631" s="23"/>
      <c r="H631" s="23"/>
      <c r="I631" s="80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</row>
    <row r="632" ht="46.5" customHeight="1">
      <c r="A632" s="23"/>
      <c r="B632" s="23"/>
      <c r="C632" s="23"/>
      <c r="D632" s="23"/>
      <c r="E632" s="23"/>
      <c r="F632" s="23"/>
      <c r="G632" s="23"/>
      <c r="H632" s="23"/>
      <c r="I632" s="80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</row>
    <row r="633" ht="46.5" customHeight="1">
      <c r="A633" s="23"/>
      <c r="B633" s="23"/>
      <c r="C633" s="23"/>
      <c r="D633" s="23"/>
      <c r="E633" s="23"/>
      <c r="F633" s="23"/>
      <c r="G633" s="23"/>
      <c r="H633" s="23"/>
      <c r="I633" s="80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</row>
    <row r="634" ht="46.5" customHeight="1">
      <c r="A634" s="23"/>
      <c r="B634" s="23"/>
      <c r="C634" s="23"/>
      <c r="D634" s="23"/>
      <c r="E634" s="23"/>
      <c r="F634" s="23"/>
      <c r="G634" s="23"/>
      <c r="H634" s="23"/>
      <c r="I634" s="80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</row>
    <row r="635" ht="46.5" customHeight="1">
      <c r="A635" s="23"/>
      <c r="B635" s="23"/>
      <c r="C635" s="23"/>
      <c r="D635" s="23"/>
      <c r="E635" s="23"/>
      <c r="F635" s="23"/>
      <c r="G635" s="23"/>
      <c r="H635" s="23"/>
      <c r="I635" s="80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</row>
    <row r="636" ht="46.5" customHeight="1">
      <c r="A636" s="23"/>
      <c r="B636" s="23"/>
      <c r="C636" s="23"/>
      <c r="D636" s="23"/>
      <c r="E636" s="23"/>
      <c r="F636" s="23"/>
      <c r="G636" s="23"/>
      <c r="H636" s="23"/>
      <c r="I636" s="80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</row>
    <row r="637" ht="46.5" customHeight="1">
      <c r="A637" s="23"/>
      <c r="B637" s="23"/>
      <c r="C637" s="23"/>
      <c r="D637" s="23"/>
      <c r="E637" s="23"/>
      <c r="F637" s="23"/>
      <c r="G637" s="23"/>
      <c r="H637" s="23"/>
      <c r="I637" s="80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</row>
    <row r="638" ht="46.5" customHeight="1">
      <c r="A638" s="23"/>
      <c r="B638" s="23"/>
      <c r="C638" s="23"/>
      <c r="D638" s="23"/>
      <c r="E638" s="23"/>
      <c r="F638" s="23"/>
      <c r="G638" s="23"/>
      <c r="H638" s="23"/>
      <c r="I638" s="80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</row>
    <row r="639" ht="46.5" customHeight="1">
      <c r="A639" s="23"/>
      <c r="B639" s="23"/>
      <c r="C639" s="23"/>
      <c r="D639" s="23"/>
      <c r="E639" s="23"/>
      <c r="F639" s="23"/>
      <c r="G639" s="23"/>
      <c r="H639" s="23"/>
      <c r="I639" s="80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</row>
    <row r="640" ht="46.5" customHeight="1">
      <c r="A640" s="23"/>
      <c r="B640" s="23"/>
      <c r="C640" s="23"/>
      <c r="D640" s="23"/>
      <c r="E640" s="23"/>
      <c r="F640" s="23"/>
      <c r="G640" s="23"/>
      <c r="H640" s="23"/>
      <c r="I640" s="80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</row>
    <row r="641" ht="46.5" customHeight="1">
      <c r="A641" s="23"/>
      <c r="B641" s="23"/>
      <c r="C641" s="23"/>
      <c r="D641" s="23"/>
      <c r="E641" s="23"/>
      <c r="F641" s="23"/>
      <c r="G641" s="23"/>
      <c r="H641" s="23"/>
      <c r="I641" s="80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</row>
    <row r="642" ht="46.5" customHeight="1">
      <c r="A642" s="23"/>
      <c r="B642" s="23"/>
      <c r="C642" s="23"/>
      <c r="D642" s="23"/>
      <c r="E642" s="23"/>
      <c r="F642" s="23"/>
      <c r="G642" s="23"/>
      <c r="H642" s="23"/>
      <c r="I642" s="80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</row>
    <row r="643" ht="46.5" customHeight="1">
      <c r="A643" s="23"/>
      <c r="B643" s="23"/>
      <c r="C643" s="23"/>
      <c r="D643" s="23"/>
      <c r="E643" s="23"/>
      <c r="F643" s="23"/>
      <c r="G643" s="23"/>
      <c r="H643" s="23"/>
      <c r="I643" s="80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</row>
    <row r="644" ht="46.5" customHeight="1">
      <c r="A644" s="23"/>
      <c r="B644" s="23"/>
      <c r="C644" s="23"/>
      <c r="D644" s="23"/>
      <c r="E644" s="23"/>
      <c r="F644" s="23"/>
      <c r="G644" s="23"/>
      <c r="H644" s="23"/>
      <c r="I644" s="80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</row>
    <row r="645" ht="46.5" customHeight="1">
      <c r="A645" s="23"/>
      <c r="B645" s="23"/>
      <c r="C645" s="23"/>
      <c r="D645" s="23"/>
      <c r="E645" s="23"/>
      <c r="F645" s="23"/>
      <c r="G645" s="23"/>
      <c r="H645" s="23"/>
      <c r="I645" s="80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</row>
    <row r="646" ht="46.5" customHeight="1">
      <c r="A646" s="23"/>
      <c r="B646" s="23"/>
      <c r="C646" s="23"/>
      <c r="D646" s="23"/>
      <c r="E646" s="23"/>
      <c r="F646" s="23"/>
      <c r="G646" s="23"/>
      <c r="H646" s="23"/>
      <c r="I646" s="80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</row>
    <row r="647" ht="46.5" customHeight="1">
      <c r="A647" s="23"/>
      <c r="B647" s="23"/>
      <c r="C647" s="23"/>
      <c r="D647" s="23"/>
      <c r="E647" s="23"/>
      <c r="F647" s="23"/>
      <c r="G647" s="23"/>
      <c r="H647" s="23"/>
      <c r="I647" s="80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</row>
    <row r="648" ht="46.5" customHeight="1">
      <c r="A648" s="23"/>
      <c r="B648" s="23"/>
      <c r="C648" s="23"/>
      <c r="D648" s="23"/>
      <c r="E648" s="23"/>
      <c r="F648" s="23"/>
      <c r="G648" s="23"/>
      <c r="H648" s="23"/>
      <c r="I648" s="80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</row>
    <row r="649" ht="46.5" customHeight="1">
      <c r="A649" s="23"/>
      <c r="B649" s="23"/>
      <c r="C649" s="23"/>
      <c r="D649" s="23"/>
      <c r="E649" s="23"/>
      <c r="F649" s="23"/>
      <c r="G649" s="23"/>
      <c r="H649" s="23"/>
      <c r="I649" s="80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</row>
    <row r="650" ht="46.5" customHeight="1">
      <c r="A650" s="23"/>
      <c r="B650" s="23"/>
      <c r="C650" s="23"/>
      <c r="D650" s="23"/>
      <c r="E650" s="23"/>
      <c r="F650" s="23"/>
      <c r="G650" s="23"/>
      <c r="H650" s="23"/>
      <c r="I650" s="80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</row>
    <row r="651" ht="46.5" customHeight="1">
      <c r="A651" s="23"/>
      <c r="B651" s="23"/>
      <c r="C651" s="23"/>
      <c r="D651" s="23"/>
      <c r="E651" s="23"/>
      <c r="F651" s="23"/>
      <c r="G651" s="23"/>
      <c r="H651" s="23"/>
      <c r="I651" s="80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</row>
    <row r="652" ht="46.5" customHeight="1">
      <c r="A652" s="23"/>
      <c r="B652" s="23"/>
      <c r="C652" s="23"/>
      <c r="D652" s="23"/>
      <c r="E652" s="23"/>
      <c r="F652" s="23"/>
      <c r="G652" s="23"/>
      <c r="H652" s="23"/>
      <c r="I652" s="80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</row>
    <row r="653" ht="46.5" customHeight="1">
      <c r="A653" s="23"/>
      <c r="B653" s="23"/>
      <c r="C653" s="23"/>
      <c r="D653" s="23"/>
      <c r="E653" s="23"/>
      <c r="F653" s="23"/>
      <c r="G653" s="23"/>
      <c r="H653" s="23"/>
      <c r="I653" s="80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</row>
    <row r="654" ht="46.5" customHeight="1">
      <c r="A654" s="23"/>
      <c r="B654" s="23"/>
      <c r="C654" s="23"/>
      <c r="D654" s="23"/>
      <c r="E654" s="23"/>
      <c r="F654" s="23"/>
      <c r="G654" s="23"/>
      <c r="H654" s="23"/>
      <c r="I654" s="80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</row>
    <row r="655" ht="46.5" customHeight="1">
      <c r="A655" s="23"/>
      <c r="B655" s="23"/>
      <c r="C655" s="23"/>
      <c r="D655" s="23"/>
      <c r="E655" s="23"/>
      <c r="F655" s="23"/>
      <c r="G655" s="23"/>
      <c r="H655" s="23"/>
      <c r="I655" s="80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</row>
    <row r="656" ht="46.5" customHeight="1">
      <c r="A656" s="23"/>
      <c r="B656" s="23"/>
      <c r="C656" s="23"/>
      <c r="D656" s="23"/>
      <c r="E656" s="23"/>
      <c r="F656" s="23"/>
      <c r="G656" s="23"/>
      <c r="H656" s="23"/>
      <c r="I656" s="80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</row>
    <row r="657" ht="46.5" customHeight="1">
      <c r="A657" s="23"/>
      <c r="B657" s="23"/>
      <c r="C657" s="23"/>
      <c r="D657" s="23"/>
      <c r="E657" s="23"/>
      <c r="F657" s="23"/>
      <c r="G657" s="23"/>
      <c r="H657" s="23"/>
      <c r="I657" s="80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</row>
    <row r="658" ht="46.5" customHeight="1">
      <c r="A658" s="23"/>
      <c r="B658" s="23"/>
      <c r="C658" s="23"/>
      <c r="D658" s="23"/>
      <c r="E658" s="23"/>
      <c r="F658" s="23"/>
      <c r="G658" s="23"/>
      <c r="H658" s="23"/>
      <c r="I658" s="80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</row>
    <row r="659" ht="46.5" customHeight="1">
      <c r="A659" s="23"/>
      <c r="B659" s="23"/>
      <c r="C659" s="23"/>
      <c r="D659" s="23"/>
      <c r="E659" s="23"/>
      <c r="F659" s="23"/>
      <c r="G659" s="23"/>
      <c r="H659" s="23"/>
      <c r="I659" s="80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</row>
    <row r="660" ht="46.5" customHeight="1">
      <c r="A660" s="23"/>
      <c r="B660" s="23"/>
      <c r="C660" s="23"/>
      <c r="D660" s="23"/>
      <c r="E660" s="23"/>
      <c r="F660" s="23"/>
      <c r="G660" s="23"/>
      <c r="H660" s="23"/>
      <c r="I660" s="80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</row>
    <row r="661" ht="46.5" customHeight="1">
      <c r="A661" s="23"/>
      <c r="B661" s="23"/>
      <c r="C661" s="23"/>
      <c r="D661" s="23"/>
      <c r="E661" s="23"/>
      <c r="F661" s="23"/>
      <c r="G661" s="23"/>
      <c r="H661" s="23"/>
      <c r="I661" s="80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</row>
    <row r="662" ht="46.5" customHeight="1">
      <c r="A662" s="23"/>
      <c r="B662" s="23"/>
      <c r="C662" s="23"/>
      <c r="D662" s="23"/>
      <c r="E662" s="23"/>
      <c r="F662" s="23"/>
      <c r="G662" s="23"/>
      <c r="H662" s="23"/>
      <c r="I662" s="80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</row>
    <row r="663" ht="46.5" customHeight="1">
      <c r="A663" s="23"/>
      <c r="B663" s="23"/>
      <c r="C663" s="23"/>
      <c r="D663" s="23"/>
      <c r="E663" s="23"/>
      <c r="F663" s="23"/>
      <c r="G663" s="23"/>
      <c r="H663" s="23"/>
      <c r="I663" s="80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</row>
    <row r="664" ht="46.5" customHeight="1">
      <c r="A664" s="23"/>
      <c r="B664" s="23"/>
      <c r="C664" s="23"/>
      <c r="D664" s="23"/>
      <c r="E664" s="23"/>
      <c r="F664" s="23"/>
      <c r="G664" s="23"/>
      <c r="H664" s="23"/>
      <c r="I664" s="80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</row>
    <row r="665" ht="46.5" customHeight="1">
      <c r="A665" s="23"/>
      <c r="B665" s="23"/>
      <c r="C665" s="23"/>
      <c r="D665" s="23"/>
      <c r="E665" s="23"/>
      <c r="F665" s="23"/>
      <c r="G665" s="23"/>
      <c r="H665" s="23"/>
      <c r="I665" s="80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</row>
    <row r="666" ht="46.5" customHeight="1">
      <c r="A666" s="23"/>
      <c r="B666" s="23"/>
      <c r="C666" s="23"/>
      <c r="D666" s="23"/>
      <c r="E666" s="23"/>
      <c r="F666" s="23"/>
      <c r="G666" s="23"/>
      <c r="H666" s="23"/>
      <c r="I666" s="80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</row>
    <row r="667" ht="46.5" customHeight="1">
      <c r="A667" s="23"/>
      <c r="B667" s="23"/>
      <c r="C667" s="23"/>
      <c r="D667" s="23"/>
      <c r="E667" s="23"/>
      <c r="F667" s="23"/>
      <c r="G667" s="23"/>
      <c r="H667" s="23"/>
      <c r="I667" s="80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</row>
    <row r="668" ht="46.5" customHeight="1">
      <c r="A668" s="23"/>
      <c r="B668" s="23"/>
      <c r="C668" s="23"/>
      <c r="D668" s="23"/>
      <c r="E668" s="23"/>
      <c r="F668" s="23"/>
      <c r="G668" s="23"/>
      <c r="H668" s="23"/>
      <c r="I668" s="80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</row>
    <row r="669" ht="46.5" customHeight="1">
      <c r="A669" s="23"/>
      <c r="B669" s="23"/>
      <c r="C669" s="23"/>
      <c r="D669" s="23"/>
      <c r="E669" s="23"/>
      <c r="F669" s="23"/>
      <c r="G669" s="23"/>
      <c r="H669" s="23"/>
      <c r="I669" s="80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</row>
    <row r="670" ht="46.5" customHeight="1">
      <c r="A670" s="23"/>
      <c r="B670" s="23"/>
      <c r="C670" s="23"/>
      <c r="D670" s="23"/>
      <c r="E670" s="23"/>
      <c r="F670" s="23"/>
      <c r="G670" s="23"/>
      <c r="H670" s="23"/>
      <c r="I670" s="80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</row>
    <row r="671" ht="46.5" customHeight="1">
      <c r="A671" s="23"/>
      <c r="B671" s="23"/>
      <c r="C671" s="23"/>
      <c r="D671" s="23"/>
      <c r="E671" s="23"/>
      <c r="F671" s="23"/>
      <c r="G671" s="23"/>
      <c r="H671" s="23"/>
      <c r="I671" s="80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</row>
    <row r="672" ht="46.5" customHeight="1">
      <c r="A672" s="23"/>
      <c r="B672" s="23"/>
      <c r="C672" s="23"/>
      <c r="D672" s="23"/>
      <c r="E672" s="23"/>
      <c r="F672" s="23"/>
      <c r="G672" s="23"/>
      <c r="H672" s="23"/>
      <c r="I672" s="80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</row>
    <row r="673" ht="46.5" customHeight="1">
      <c r="A673" s="23"/>
      <c r="B673" s="23"/>
      <c r="C673" s="23"/>
      <c r="D673" s="23"/>
      <c r="E673" s="23"/>
      <c r="F673" s="23"/>
      <c r="G673" s="23"/>
      <c r="H673" s="23"/>
      <c r="I673" s="80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</row>
    <row r="674" ht="46.5" customHeight="1">
      <c r="A674" s="23"/>
      <c r="B674" s="23"/>
      <c r="C674" s="23"/>
      <c r="D674" s="23"/>
      <c r="E674" s="23"/>
      <c r="F674" s="23"/>
      <c r="G674" s="23"/>
      <c r="H674" s="23"/>
      <c r="I674" s="80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</row>
    <row r="675" ht="46.5" customHeight="1">
      <c r="A675" s="23"/>
      <c r="B675" s="23"/>
      <c r="C675" s="23"/>
      <c r="D675" s="23"/>
      <c r="E675" s="23"/>
      <c r="F675" s="23"/>
      <c r="G675" s="23"/>
      <c r="H675" s="23"/>
      <c r="I675" s="80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</row>
    <row r="676" ht="46.5" customHeight="1">
      <c r="A676" s="23"/>
      <c r="B676" s="23"/>
      <c r="C676" s="23"/>
      <c r="D676" s="23"/>
      <c r="E676" s="23"/>
      <c r="F676" s="23"/>
      <c r="G676" s="23"/>
      <c r="H676" s="23"/>
      <c r="I676" s="80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</row>
    <row r="677" ht="46.5" customHeight="1">
      <c r="A677" s="23"/>
      <c r="B677" s="23"/>
      <c r="C677" s="23"/>
      <c r="D677" s="23"/>
      <c r="E677" s="23"/>
      <c r="F677" s="23"/>
      <c r="G677" s="23"/>
      <c r="H677" s="23"/>
      <c r="I677" s="80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</row>
    <row r="678" ht="46.5" customHeight="1">
      <c r="A678" s="23"/>
      <c r="B678" s="23"/>
      <c r="C678" s="23"/>
      <c r="D678" s="23"/>
      <c r="E678" s="23"/>
      <c r="F678" s="23"/>
      <c r="G678" s="23"/>
      <c r="H678" s="23"/>
      <c r="I678" s="80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</row>
    <row r="679" ht="46.5" customHeight="1">
      <c r="A679" s="23"/>
      <c r="B679" s="23"/>
      <c r="C679" s="23"/>
      <c r="D679" s="23"/>
      <c r="E679" s="23"/>
      <c r="F679" s="23"/>
      <c r="G679" s="23"/>
      <c r="H679" s="23"/>
      <c r="I679" s="80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</row>
    <row r="680" ht="46.5" customHeight="1">
      <c r="A680" s="23"/>
      <c r="B680" s="23"/>
      <c r="C680" s="23"/>
      <c r="D680" s="23"/>
      <c r="E680" s="23"/>
      <c r="F680" s="23"/>
      <c r="G680" s="23"/>
      <c r="H680" s="23"/>
      <c r="I680" s="80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</row>
    <row r="681" ht="46.5" customHeight="1">
      <c r="A681" s="23"/>
      <c r="B681" s="23"/>
      <c r="C681" s="23"/>
      <c r="D681" s="23"/>
      <c r="E681" s="23"/>
      <c r="F681" s="23"/>
      <c r="G681" s="23"/>
      <c r="H681" s="23"/>
      <c r="I681" s="80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</row>
    <row r="682" ht="46.5" customHeight="1">
      <c r="A682" s="23"/>
      <c r="B682" s="23"/>
      <c r="C682" s="23"/>
      <c r="D682" s="23"/>
      <c r="E682" s="23"/>
      <c r="F682" s="23"/>
      <c r="G682" s="23"/>
      <c r="H682" s="23"/>
      <c r="I682" s="80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</row>
    <row r="683" ht="46.5" customHeight="1">
      <c r="A683" s="23"/>
      <c r="B683" s="23"/>
      <c r="C683" s="23"/>
      <c r="D683" s="23"/>
      <c r="E683" s="23"/>
      <c r="F683" s="23"/>
      <c r="G683" s="23"/>
      <c r="H683" s="23"/>
      <c r="I683" s="80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</row>
    <row r="684" ht="46.5" customHeight="1">
      <c r="A684" s="23"/>
      <c r="B684" s="23"/>
      <c r="C684" s="23"/>
      <c r="D684" s="23"/>
      <c r="E684" s="23"/>
      <c r="F684" s="23"/>
      <c r="G684" s="23"/>
      <c r="H684" s="23"/>
      <c r="I684" s="80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</row>
    <row r="685" ht="46.5" customHeight="1">
      <c r="A685" s="23"/>
      <c r="B685" s="23"/>
      <c r="C685" s="23"/>
      <c r="D685" s="23"/>
      <c r="E685" s="23"/>
      <c r="F685" s="23"/>
      <c r="G685" s="23"/>
      <c r="H685" s="23"/>
      <c r="I685" s="80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</row>
    <row r="686" ht="46.5" customHeight="1">
      <c r="A686" s="23"/>
      <c r="B686" s="23"/>
      <c r="C686" s="23"/>
      <c r="D686" s="23"/>
      <c r="E686" s="23"/>
      <c r="F686" s="23"/>
      <c r="G686" s="23"/>
      <c r="H686" s="23"/>
      <c r="I686" s="80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</row>
    <row r="687" ht="46.5" customHeight="1">
      <c r="A687" s="23"/>
      <c r="B687" s="23"/>
      <c r="C687" s="23"/>
      <c r="D687" s="23"/>
      <c r="E687" s="23"/>
      <c r="F687" s="23"/>
      <c r="G687" s="23"/>
      <c r="H687" s="23"/>
      <c r="I687" s="80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</row>
    <row r="688" ht="46.5" customHeight="1">
      <c r="A688" s="23"/>
      <c r="B688" s="23"/>
      <c r="C688" s="23"/>
      <c r="D688" s="23"/>
      <c r="E688" s="23"/>
      <c r="F688" s="23"/>
      <c r="G688" s="23"/>
      <c r="H688" s="23"/>
      <c r="I688" s="80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</row>
    <row r="689" ht="46.5" customHeight="1">
      <c r="A689" s="23"/>
      <c r="B689" s="23"/>
      <c r="C689" s="23"/>
      <c r="D689" s="23"/>
      <c r="E689" s="23"/>
      <c r="F689" s="23"/>
      <c r="G689" s="23"/>
      <c r="H689" s="23"/>
      <c r="I689" s="80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</row>
    <row r="690" ht="46.5" customHeight="1">
      <c r="A690" s="23"/>
      <c r="B690" s="23"/>
      <c r="C690" s="23"/>
      <c r="D690" s="23"/>
      <c r="E690" s="23"/>
      <c r="F690" s="23"/>
      <c r="G690" s="23"/>
      <c r="H690" s="23"/>
      <c r="I690" s="80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</row>
    <row r="691" ht="46.5" customHeight="1">
      <c r="A691" s="23"/>
      <c r="B691" s="23"/>
      <c r="C691" s="23"/>
      <c r="D691" s="23"/>
      <c r="E691" s="23"/>
      <c r="F691" s="23"/>
      <c r="G691" s="23"/>
      <c r="H691" s="23"/>
      <c r="I691" s="80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</row>
    <row r="692" ht="46.5" customHeight="1">
      <c r="A692" s="23"/>
      <c r="B692" s="23"/>
      <c r="C692" s="23"/>
      <c r="D692" s="23"/>
      <c r="E692" s="23"/>
      <c r="F692" s="23"/>
      <c r="G692" s="23"/>
      <c r="H692" s="23"/>
      <c r="I692" s="80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</row>
    <row r="693" ht="46.5" customHeight="1">
      <c r="A693" s="23"/>
      <c r="B693" s="23"/>
      <c r="C693" s="23"/>
      <c r="D693" s="23"/>
      <c r="E693" s="23"/>
      <c r="F693" s="23"/>
      <c r="G693" s="23"/>
      <c r="H693" s="23"/>
      <c r="I693" s="80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</row>
    <row r="694" ht="46.5" customHeight="1">
      <c r="A694" s="23"/>
      <c r="B694" s="23"/>
      <c r="C694" s="23"/>
      <c r="D694" s="23"/>
      <c r="E694" s="23"/>
      <c r="F694" s="23"/>
      <c r="G694" s="23"/>
      <c r="H694" s="23"/>
      <c r="I694" s="80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</row>
    <row r="695" ht="46.5" customHeight="1">
      <c r="A695" s="23"/>
      <c r="B695" s="23"/>
      <c r="C695" s="23"/>
      <c r="D695" s="23"/>
      <c r="E695" s="23"/>
      <c r="F695" s="23"/>
      <c r="G695" s="23"/>
      <c r="H695" s="23"/>
      <c r="I695" s="80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</row>
    <row r="696" ht="46.5" customHeight="1">
      <c r="A696" s="23"/>
      <c r="B696" s="23"/>
      <c r="C696" s="23"/>
      <c r="D696" s="23"/>
      <c r="E696" s="23"/>
      <c r="F696" s="23"/>
      <c r="G696" s="23"/>
      <c r="H696" s="23"/>
      <c r="I696" s="80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</row>
    <row r="697" ht="46.5" customHeight="1">
      <c r="A697" s="23"/>
      <c r="B697" s="23"/>
      <c r="C697" s="23"/>
      <c r="D697" s="23"/>
      <c r="E697" s="23"/>
      <c r="F697" s="23"/>
      <c r="G697" s="23"/>
      <c r="H697" s="23"/>
      <c r="I697" s="80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</row>
    <row r="698" ht="46.5" customHeight="1">
      <c r="A698" s="23"/>
      <c r="B698" s="23"/>
      <c r="C698" s="23"/>
      <c r="D698" s="23"/>
      <c r="E698" s="23"/>
      <c r="F698" s="23"/>
      <c r="G698" s="23"/>
      <c r="H698" s="23"/>
      <c r="I698" s="80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</row>
    <row r="699" ht="46.5" customHeight="1">
      <c r="A699" s="23"/>
      <c r="B699" s="23"/>
      <c r="C699" s="23"/>
      <c r="D699" s="23"/>
      <c r="E699" s="23"/>
      <c r="F699" s="23"/>
      <c r="G699" s="23"/>
      <c r="H699" s="23"/>
      <c r="I699" s="80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</row>
    <row r="700" ht="46.5" customHeight="1">
      <c r="A700" s="23"/>
      <c r="B700" s="23"/>
      <c r="C700" s="23"/>
      <c r="D700" s="23"/>
      <c r="E700" s="23"/>
      <c r="F700" s="23"/>
      <c r="G700" s="23"/>
      <c r="H700" s="23"/>
      <c r="I700" s="80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</row>
    <row r="701" ht="46.5" customHeight="1">
      <c r="A701" s="23"/>
      <c r="B701" s="23"/>
      <c r="C701" s="23"/>
      <c r="D701" s="23"/>
      <c r="E701" s="23"/>
      <c r="F701" s="23"/>
      <c r="G701" s="23"/>
      <c r="H701" s="23"/>
      <c r="I701" s="80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</row>
    <row r="702" ht="46.5" customHeight="1">
      <c r="A702" s="23"/>
      <c r="B702" s="23"/>
      <c r="C702" s="23"/>
      <c r="D702" s="23"/>
      <c r="E702" s="23"/>
      <c r="F702" s="23"/>
      <c r="G702" s="23"/>
      <c r="H702" s="23"/>
      <c r="I702" s="80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</row>
    <row r="703" ht="46.5" customHeight="1">
      <c r="A703" s="23"/>
      <c r="B703" s="23"/>
      <c r="C703" s="23"/>
      <c r="D703" s="23"/>
      <c r="E703" s="23"/>
      <c r="F703" s="23"/>
      <c r="G703" s="23"/>
      <c r="H703" s="23"/>
      <c r="I703" s="80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</row>
    <row r="704" ht="46.5" customHeight="1">
      <c r="A704" s="23"/>
      <c r="B704" s="23"/>
      <c r="C704" s="23"/>
      <c r="D704" s="23"/>
      <c r="E704" s="23"/>
      <c r="F704" s="23"/>
      <c r="G704" s="23"/>
      <c r="H704" s="23"/>
      <c r="I704" s="80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</row>
    <row r="705" ht="46.5" customHeight="1">
      <c r="A705" s="23"/>
      <c r="B705" s="23"/>
      <c r="C705" s="23"/>
      <c r="D705" s="23"/>
      <c r="E705" s="23"/>
      <c r="F705" s="23"/>
      <c r="G705" s="23"/>
      <c r="H705" s="23"/>
      <c r="I705" s="80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</row>
    <row r="706" ht="46.5" customHeight="1">
      <c r="A706" s="23"/>
      <c r="B706" s="23"/>
      <c r="C706" s="23"/>
      <c r="D706" s="23"/>
      <c r="E706" s="23"/>
      <c r="F706" s="23"/>
      <c r="G706" s="23"/>
      <c r="H706" s="23"/>
      <c r="I706" s="80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</row>
    <row r="707" ht="46.5" customHeight="1">
      <c r="A707" s="23"/>
      <c r="B707" s="23"/>
      <c r="C707" s="23"/>
      <c r="D707" s="23"/>
      <c r="E707" s="23"/>
      <c r="F707" s="23"/>
      <c r="G707" s="23"/>
      <c r="H707" s="23"/>
      <c r="I707" s="80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</row>
    <row r="708" ht="46.5" customHeight="1">
      <c r="A708" s="23"/>
      <c r="B708" s="23"/>
      <c r="C708" s="23"/>
      <c r="D708" s="23"/>
      <c r="E708" s="23"/>
      <c r="F708" s="23"/>
      <c r="G708" s="23"/>
      <c r="H708" s="23"/>
      <c r="I708" s="80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</row>
    <row r="709" ht="46.5" customHeight="1">
      <c r="A709" s="23"/>
      <c r="B709" s="23"/>
      <c r="C709" s="23"/>
      <c r="D709" s="23"/>
      <c r="E709" s="23"/>
      <c r="F709" s="23"/>
      <c r="G709" s="23"/>
      <c r="H709" s="23"/>
      <c r="I709" s="80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</row>
    <row r="710" ht="46.5" customHeight="1">
      <c r="A710" s="23"/>
      <c r="B710" s="23"/>
      <c r="C710" s="23"/>
      <c r="D710" s="23"/>
      <c r="E710" s="23"/>
      <c r="F710" s="23"/>
      <c r="G710" s="23"/>
      <c r="H710" s="23"/>
      <c r="I710" s="80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</row>
    <row r="711" ht="46.5" customHeight="1">
      <c r="A711" s="23"/>
      <c r="B711" s="23"/>
      <c r="C711" s="23"/>
      <c r="D711" s="23"/>
      <c r="E711" s="23"/>
      <c r="F711" s="23"/>
      <c r="G711" s="23"/>
      <c r="H711" s="23"/>
      <c r="I711" s="80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</row>
    <row r="712" ht="46.5" customHeight="1">
      <c r="A712" s="23"/>
      <c r="B712" s="23"/>
      <c r="C712" s="23"/>
      <c r="D712" s="23"/>
      <c r="E712" s="23"/>
      <c r="F712" s="23"/>
      <c r="G712" s="23"/>
      <c r="H712" s="23"/>
      <c r="I712" s="80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</row>
    <row r="713" ht="46.5" customHeight="1">
      <c r="A713" s="23"/>
      <c r="B713" s="23"/>
      <c r="C713" s="23"/>
      <c r="D713" s="23"/>
      <c r="E713" s="23"/>
      <c r="F713" s="23"/>
      <c r="G713" s="23"/>
      <c r="H713" s="23"/>
      <c r="I713" s="80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</row>
    <row r="714" ht="46.5" customHeight="1">
      <c r="A714" s="23"/>
      <c r="B714" s="23"/>
      <c r="C714" s="23"/>
      <c r="D714" s="23"/>
      <c r="E714" s="23"/>
      <c r="F714" s="23"/>
      <c r="G714" s="23"/>
      <c r="H714" s="23"/>
      <c r="I714" s="80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</row>
    <row r="715" ht="46.5" customHeight="1">
      <c r="A715" s="23"/>
      <c r="B715" s="23"/>
      <c r="C715" s="23"/>
      <c r="D715" s="23"/>
      <c r="E715" s="23"/>
      <c r="F715" s="23"/>
      <c r="G715" s="23"/>
      <c r="H715" s="23"/>
      <c r="I715" s="80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</row>
    <row r="716" ht="46.5" customHeight="1">
      <c r="A716" s="23"/>
      <c r="B716" s="23"/>
      <c r="C716" s="23"/>
      <c r="D716" s="23"/>
      <c r="E716" s="23"/>
      <c r="F716" s="23"/>
      <c r="G716" s="23"/>
      <c r="H716" s="23"/>
      <c r="I716" s="80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</row>
    <row r="717" ht="46.5" customHeight="1">
      <c r="A717" s="23"/>
      <c r="B717" s="23"/>
      <c r="C717" s="23"/>
      <c r="D717" s="23"/>
      <c r="E717" s="23"/>
      <c r="F717" s="23"/>
      <c r="G717" s="23"/>
      <c r="H717" s="23"/>
      <c r="I717" s="80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</row>
    <row r="718" ht="46.5" customHeight="1">
      <c r="A718" s="23"/>
      <c r="B718" s="23"/>
      <c r="C718" s="23"/>
      <c r="D718" s="23"/>
      <c r="E718" s="23"/>
      <c r="F718" s="23"/>
      <c r="G718" s="23"/>
      <c r="H718" s="23"/>
      <c r="I718" s="80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</row>
    <row r="719" ht="46.5" customHeight="1">
      <c r="A719" s="23"/>
      <c r="B719" s="23"/>
      <c r="C719" s="23"/>
      <c r="D719" s="23"/>
      <c r="E719" s="23"/>
      <c r="F719" s="23"/>
      <c r="G719" s="23"/>
      <c r="H719" s="23"/>
      <c r="I719" s="80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</row>
    <row r="720" ht="46.5" customHeight="1">
      <c r="A720" s="23"/>
      <c r="B720" s="23"/>
      <c r="C720" s="23"/>
      <c r="D720" s="23"/>
      <c r="E720" s="23"/>
      <c r="F720" s="23"/>
      <c r="G720" s="23"/>
      <c r="H720" s="23"/>
      <c r="I720" s="80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</row>
    <row r="721" ht="46.5" customHeight="1">
      <c r="A721" s="23"/>
      <c r="B721" s="23"/>
      <c r="C721" s="23"/>
      <c r="D721" s="23"/>
      <c r="E721" s="23"/>
      <c r="F721" s="23"/>
      <c r="G721" s="23"/>
      <c r="H721" s="23"/>
      <c r="I721" s="80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</row>
    <row r="722" ht="46.5" customHeight="1">
      <c r="A722" s="23"/>
      <c r="B722" s="23"/>
      <c r="C722" s="23"/>
      <c r="D722" s="23"/>
      <c r="E722" s="23"/>
      <c r="F722" s="23"/>
      <c r="G722" s="23"/>
      <c r="H722" s="23"/>
      <c r="I722" s="80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</row>
    <row r="723" ht="46.5" customHeight="1">
      <c r="A723" s="23"/>
      <c r="B723" s="23"/>
      <c r="C723" s="23"/>
      <c r="D723" s="23"/>
      <c r="E723" s="23"/>
      <c r="F723" s="23"/>
      <c r="G723" s="23"/>
      <c r="H723" s="23"/>
      <c r="I723" s="80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</row>
    <row r="724" ht="46.5" customHeight="1">
      <c r="A724" s="23"/>
      <c r="B724" s="23"/>
      <c r="C724" s="23"/>
      <c r="D724" s="23"/>
      <c r="E724" s="23"/>
      <c r="F724" s="23"/>
      <c r="G724" s="23"/>
      <c r="H724" s="23"/>
      <c r="I724" s="80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</row>
    <row r="725" ht="46.5" customHeight="1">
      <c r="A725" s="23"/>
      <c r="B725" s="23"/>
      <c r="C725" s="23"/>
      <c r="D725" s="23"/>
      <c r="E725" s="23"/>
      <c r="F725" s="23"/>
      <c r="G725" s="23"/>
      <c r="H725" s="23"/>
      <c r="I725" s="80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</row>
    <row r="726" ht="46.5" customHeight="1">
      <c r="A726" s="23"/>
      <c r="B726" s="23"/>
      <c r="C726" s="23"/>
      <c r="D726" s="23"/>
      <c r="E726" s="23"/>
      <c r="F726" s="23"/>
      <c r="G726" s="23"/>
      <c r="H726" s="23"/>
      <c r="I726" s="80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</row>
    <row r="727" ht="46.5" customHeight="1">
      <c r="A727" s="23"/>
      <c r="B727" s="23"/>
      <c r="C727" s="23"/>
      <c r="D727" s="23"/>
      <c r="E727" s="23"/>
      <c r="F727" s="23"/>
      <c r="G727" s="23"/>
      <c r="H727" s="23"/>
      <c r="I727" s="80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</row>
    <row r="728" ht="46.5" customHeight="1">
      <c r="A728" s="23"/>
      <c r="B728" s="23"/>
      <c r="C728" s="23"/>
      <c r="D728" s="23"/>
      <c r="E728" s="23"/>
      <c r="F728" s="23"/>
      <c r="G728" s="23"/>
      <c r="H728" s="23"/>
      <c r="I728" s="80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</row>
    <row r="729" ht="46.5" customHeight="1">
      <c r="A729" s="23"/>
      <c r="B729" s="23"/>
      <c r="C729" s="23"/>
      <c r="D729" s="23"/>
      <c r="E729" s="23"/>
      <c r="F729" s="23"/>
      <c r="G729" s="23"/>
      <c r="H729" s="23"/>
      <c r="I729" s="80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</row>
    <row r="730" ht="46.5" customHeight="1">
      <c r="A730" s="23"/>
      <c r="B730" s="23"/>
      <c r="C730" s="23"/>
      <c r="D730" s="23"/>
      <c r="E730" s="23"/>
      <c r="F730" s="23"/>
      <c r="G730" s="23"/>
      <c r="H730" s="23"/>
      <c r="I730" s="80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</row>
    <row r="731" ht="46.5" customHeight="1">
      <c r="A731" s="23"/>
      <c r="B731" s="23"/>
      <c r="C731" s="23"/>
      <c r="D731" s="23"/>
      <c r="E731" s="23"/>
      <c r="F731" s="23"/>
      <c r="G731" s="23"/>
      <c r="H731" s="23"/>
      <c r="I731" s="80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</row>
    <row r="732" ht="46.5" customHeight="1">
      <c r="A732" s="23"/>
      <c r="B732" s="23"/>
      <c r="C732" s="23"/>
      <c r="D732" s="23"/>
      <c r="E732" s="23"/>
      <c r="F732" s="23"/>
      <c r="G732" s="23"/>
      <c r="H732" s="23"/>
      <c r="I732" s="80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</row>
    <row r="733" ht="46.5" customHeight="1">
      <c r="A733" s="23"/>
      <c r="B733" s="23"/>
      <c r="C733" s="23"/>
      <c r="D733" s="23"/>
      <c r="E733" s="23"/>
      <c r="F733" s="23"/>
      <c r="G733" s="23"/>
      <c r="H733" s="23"/>
      <c r="I733" s="80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</row>
    <row r="734" ht="46.5" customHeight="1">
      <c r="A734" s="23"/>
      <c r="B734" s="23"/>
      <c r="C734" s="23"/>
      <c r="D734" s="23"/>
      <c r="E734" s="23"/>
      <c r="F734" s="23"/>
      <c r="G734" s="23"/>
      <c r="H734" s="23"/>
      <c r="I734" s="80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</row>
    <row r="735" ht="46.5" customHeight="1">
      <c r="A735" s="23"/>
      <c r="B735" s="23"/>
      <c r="C735" s="23"/>
      <c r="D735" s="23"/>
      <c r="E735" s="23"/>
      <c r="F735" s="23"/>
      <c r="G735" s="23"/>
      <c r="H735" s="23"/>
      <c r="I735" s="80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</row>
    <row r="736" ht="46.5" customHeight="1">
      <c r="A736" s="23"/>
      <c r="B736" s="23"/>
      <c r="C736" s="23"/>
      <c r="D736" s="23"/>
      <c r="E736" s="23"/>
      <c r="F736" s="23"/>
      <c r="G736" s="23"/>
      <c r="H736" s="23"/>
      <c r="I736" s="80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</row>
    <row r="737" ht="46.5" customHeight="1">
      <c r="A737" s="23"/>
      <c r="B737" s="23"/>
      <c r="C737" s="23"/>
      <c r="D737" s="23"/>
      <c r="E737" s="23"/>
      <c r="F737" s="23"/>
      <c r="G737" s="23"/>
      <c r="H737" s="23"/>
      <c r="I737" s="80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</row>
    <row r="738" ht="46.5" customHeight="1">
      <c r="A738" s="23"/>
      <c r="B738" s="23"/>
      <c r="C738" s="23"/>
      <c r="D738" s="23"/>
      <c r="E738" s="23"/>
      <c r="F738" s="23"/>
      <c r="G738" s="23"/>
      <c r="H738" s="23"/>
      <c r="I738" s="80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</row>
    <row r="739" ht="46.5" customHeight="1">
      <c r="A739" s="23"/>
      <c r="B739" s="23"/>
      <c r="C739" s="23"/>
      <c r="D739" s="23"/>
      <c r="E739" s="23"/>
      <c r="F739" s="23"/>
      <c r="G739" s="23"/>
      <c r="H739" s="23"/>
      <c r="I739" s="80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</row>
    <row r="740" ht="46.5" customHeight="1">
      <c r="A740" s="23"/>
      <c r="B740" s="23"/>
      <c r="C740" s="23"/>
      <c r="D740" s="23"/>
      <c r="E740" s="23"/>
      <c r="F740" s="23"/>
      <c r="G740" s="23"/>
      <c r="H740" s="23"/>
      <c r="I740" s="80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</row>
    <row r="741" ht="46.5" customHeight="1">
      <c r="A741" s="23"/>
      <c r="B741" s="23"/>
      <c r="C741" s="23"/>
      <c r="D741" s="23"/>
      <c r="E741" s="23"/>
      <c r="F741" s="23"/>
      <c r="G741" s="23"/>
      <c r="H741" s="23"/>
      <c r="I741" s="80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</row>
    <row r="742" ht="46.5" customHeight="1">
      <c r="A742" s="23"/>
      <c r="B742" s="23"/>
      <c r="C742" s="23"/>
      <c r="D742" s="23"/>
      <c r="E742" s="23"/>
      <c r="F742" s="23"/>
      <c r="G742" s="23"/>
      <c r="H742" s="23"/>
      <c r="I742" s="80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</row>
    <row r="743" ht="46.5" customHeight="1">
      <c r="A743" s="23"/>
      <c r="B743" s="23"/>
      <c r="C743" s="23"/>
      <c r="D743" s="23"/>
      <c r="E743" s="23"/>
      <c r="F743" s="23"/>
      <c r="G743" s="23"/>
      <c r="H743" s="23"/>
      <c r="I743" s="80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</row>
    <row r="744" ht="46.5" customHeight="1">
      <c r="A744" s="23"/>
      <c r="B744" s="23"/>
      <c r="C744" s="23"/>
      <c r="D744" s="23"/>
      <c r="E744" s="23"/>
      <c r="F744" s="23"/>
      <c r="G744" s="23"/>
      <c r="H744" s="23"/>
      <c r="I744" s="80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</row>
    <row r="745" ht="46.5" customHeight="1">
      <c r="A745" s="23"/>
      <c r="B745" s="23"/>
      <c r="C745" s="23"/>
      <c r="D745" s="23"/>
      <c r="E745" s="23"/>
      <c r="F745" s="23"/>
      <c r="G745" s="23"/>
      <c r="H745" s="23"/>
      <c r="I745" s="80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</row>
    <row r="746" ht="46.5" customHeight="1">
      <c r="A746" s="23"/>
      <c r="B746" s="23"/>
      <c r="C746" s="23"/>
      <c r="D746" s="23"/>
      <c r="E746" s="23"/>
      <c r="F746" s="23"/>
      <c r="G746" s="23"/>
      <c r="H746" s="23"/>
      <c r="I746" s="80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</row>
    <row r="747" ht="46.5" customHeight="1">
      <c r="A747" s="23"/>
      <c r="B747" s="23"/>
      <c r="C747" s="23"/>
      <c r="D747" s="23"/>
      <c r="E747" s="23"/>
      <c r="F747" s="23"/>
      <c r="G747" s="23"/>
      <c r="H747" s="23"/>
      <c r="I747" s="80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</row>
    <row r="748" ht="46.5" customHeight="1">
      <c r="A748" s="23"/>
      <c r="B748" s="23"/>
      <c r="C748" s="23"/>
      <c r="D748" s="23"/>
      <c r="E748" s="23"/>
      <c r="F748" s="23"/>
      <c r="G748" s="23"/>
      <c r="H748" s="23"/>
      <c r="I748" s="80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</row>
    <row r="749" ht="46.5" customHeight="1">
      <c r="A749" s="23"/>
      <c r="B749" s="23"/>
      <c r="C749" s="23"/>
      <c r="D749" s="23"/>
      <c r="E749" s="23"/>
      <c r="F749" s="23"/>
      <c r="G749" s="23"/>
      <c r="H749" s="23"/>
      <c r="I749" s="80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</row>
    <row r="750" ht="46.5" customHeight="1">
      <c r="A750" s="23"/>
      <c r="B750" s="23"/>
      <c r="C750" s="23"/>
      <c r="D750" s="23"/>
      <c r="E750" s="23"/>
      <c r="F750" s="23"/>
      <c r="G750" s="23"/>
      <c r="H750" s="23"/>
      <c r="I750" s="80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</row>
    <row r="751" ht="46.5" customHeight="1">
      <c r="A751" s="23"/>
      <c r="B751" s="23"/>
      <c r="C751" s="23"/>
      <c r="D751" s="23"/>
      <c r="E751" s="23"/>
      <c r="F751" s="23"/>
      <c r="G751" s="23"/>
      <c r="H751" s="23"/>
      <c r="I751" s="80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</row>
    <row r="752" ht="46.5" customHeight="1">
      <c r="A752" s="23"/>
      <c r="B752" s="23"/>
      <c r="C752" s="23"/>
      <c r="D752" s="23"/>
      <c r="E752" s="23"/>
      <c r="F752" s="23"/>
      <c r="G752" s="23"/>
      <c r="H752" s="23"/>
      <c r="I752" s="80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</row>
    <row r="753" ht="46.5" customHeight="1">
      <c r="A753" s="23"/>
      <c r="B753" s="23"/>
      <c r="C753" s="23"/>
      <c r="D753" s="23"/>
      <c r="E753" s="23"/>
      <c r="F753" s="23"/>
      <c r="G753" s="23"/>
      <c r="H753" s="23"/>
      <c r="I753" s="80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</row>
    <row r="754" ht="46.5" customHeight="1">
      <c r="A754" s="23"/>
      <c r="B754" s="23"/>
      <c r="C754" s="23"/>
      <c r="D754" s="23"/>
      <c r="E754" s="23"/>
      <c r="F754" s="23"/>
      <c r="G754" s="23"/>
      <c r="H754" s="23"/>
      <c r="I754" s="80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</row>
    <row r="755" ht="46.5" customHeight="1">
      <c r="A755" s="23"/>
      <c r="B755" s="23"/>
      <c r="C755" s="23"/>
      <c r="D755" s="23"/>
      <c r="E755" s="23"/>
      <c r="F755" s="23"/>
      <c r="G755" s="23"/>
      <c r="H755" s="23"/>
      <c r="I755" s="80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</row>
    <row r="756" ht="46.5" customHeight="1">
      <c r="A756" s="23"/>
      <c r="B756" s="23"/>
      <c r="C756" s="23"/>
      <c r="D756" s="23"/>
      <c r="E756" s="23"/>
      <c r="F756" s="23"/>
      <c r="G756" s="23"/>
      <c r="H756" s="23"/>
      <c r="I756" s="80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</row>
    <row r="757" ht="46.5" customHeight="1">
      <c r="A757" s="23"/>
      <c r="B757" s="23"/>
      <c r="C757" s="23"/>
      <c r="D757" s="23"/>
      <c r="E757" s="23"/>
      <c r="F757" s="23"/>
      <c r="G757" s="23"/>
      <c r="H757" s="23"/>
      <c r="I757" s="80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</row>
    <row r="758" ht="46.5" customHeight="1">
      <c r="A758" s="23"/>
      <c r="B758" s="23"/>
      <c r="C758" s="23"/>
      <c r="D758" s="23"/>
      <c r="E758" s="23"/>
      <c r="F758" s="23"/>
      <c r="G758" s="23"/>
      <c r="H758" s="23"/>
      <c r="I758" s="80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</row>
    <row r="759" ht="46.5" customHeight="1">
      <c r="A759" s="23"/>
      <c r="B759" s="23"/>
      <c r="C759" s="23"/>
      <c r="D759" s="23"/>
      <c r="E759" s="23"/>
      <c r="F759" s="23"/>
      <c r="G759" s="23"/>
      <c r="H759" s="23"/>
      <c r="I759" s="80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</row>
    <row r="760" ht="46.5" customHeight="1">
      <c r="A760" s="23"/>
      <c r="B760" s="23"/>
      <c r="C760" s="23"/>
      <c r="D760" s="23"/>
      <c r="E760" s="23"/>
      <c r="F760" s="23"/>
      <c r="G760" s="23"/>
      <c r="H760" s="23"/>
      <c r="I760" s="80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</row>
    <row r="761" ht="46.5" customHeight="1">
      <c r="A761" s="23"/>
      <c r="B761" s="23"/>
      <c r="C761" s="23"/>
      <c r="D761" s="23"/>
      <c r="E761" s="23"/>
      <c r="F761" s="23"/>
      <c r="G761" s="23"/>
      <c r="H761" s="23"/>
      <c r="I761" s="80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</row>
    <row r="762" ht="46.5" customHeight="1">
      <c r="A762" s="23"/>
      <c r="B762" s="23"/>
      <c r="C762" s="23"/>
      <c r="D762" s="23"/>
      <c r="E762" s="23"/>
      <c r="F762" s="23"/>
      <c r="G762" s="23"/>
      <c r="H762" s="23"/>
      <c r="I762" s="80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</row>
    <row r="763" ht="46.5" customHeight="1">
      <c r="A763" s="23"/>
      <c r="B763" s="23"/>
      <c r="C763" s="23"/>
      <c r="D763" s="23"/>
      <c r="E763" s="23"/>
      <c r="F763" s="23"/>
      <c r="G763" s="23"/>
      <c r="H763" s="23"/>
      <c r="I763" s="80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</row>
    <row r="764" ht="46.5" customHeight="1">
      <c r="A764" s="23"/>
      <c r="B764" s="23"/>
      <c r="C764" s="23"/>
      <c r="D764" s="23"/>
      <c r="E764" s="23"/>
      <c r="F764" s="23"/>
      <c r="G764" s="23"/>
      <c r="H764" s="23"/>
      <c r="I764" s="80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</row>
    <row r="765" ht="46.5" customHeight="1">
      <c r="A765" s="23"/>
      <c r="B765" s="23"/>
      <c r="C765" s="23"/>
      <c r="D765" s="23"/>
      <c r="E765" s="23"/>
      <c r="F765" s="23"/>
      <c r="G765" s="23"/>
      <c r="H765" s="23"/>
      <c r="I765" s="80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</row>
    <row r="766" ht="46.5" customHeight="1">
      <c r="A766" s="23"/>
      <c r="B766" s="23"/>
      <c r="C766" s="23"/>
      <c r="D766" s="23"/>
      <c r="E766" s="23"/>
      <c r="F766" s="23"/>
      <c r="G766" s="23"/>
      <c r="H766" s="23"/>
      <c r="I766" s="80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</row>
    <row r="767" ht="46.5" customHeight="1">
      <c r="A767" s="23"/>
      <c r="B767" s="23"/>
      <c r="C767" s="23"/>
      <c r="D767" s="23"/>
      <c r="E767" s="23"/>
      <c r="F767" s="23"/>
      <c r="G767" s="23"/>
      <c r="H767" s="23"/>
      <c r="I767" s="80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</row>
    <row r="768" ht="46.5" customHeight="1">
      <c r="A768" s="23"/>
      <c r="B768" s="23"/>
      <c r="C768" s="23"/>
      <c r="D768" s="23"/>
      <c r="E768" s="23"/>
      <c r="F768" s="23"/>
      <c r="G768" s="23"/>
      <c r="H768" s="23"/>
      <c r="I768" s="80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</row>
    <row r="769" ht="46.5" customHeight="1">
      <c r="A769" s="23"/>
      <c r="B769" s="23"/>
      <c r="C769" s="23"/>
      <c r="D769" s="23"/>
      <c r="E769" s="23"/>
      <c r="F769" s="23"/>
      <c r="G769" s="23"/>
      <c r="H769" s="23"/>
      <c r="I769" s="80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</row>
    <row r="770" ht="46.5" customHeight="1">
      <c r="A770" s="23"/>
      <c r="B770" s="23"/>
      <c r="C770" s="23"/>
      <c r="D770" s="23"/>
      <c r="E770" s="23"/>
      <c r="F770" s="23"/>
      <c r="G770" s="23"/>
      <c r="H770" s="23"/>
      <c r="I770" s="80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</row>
    <row r="771" ht="46.5" customHeight="1">
      <c r="A771" s="23"/>
      <c r="B771" s="23"/>
      <c r="C771" s="23"/>
      <c r="D771" s="23"/>
      <c r="E771" s="23"/>
      <c r="F771" s="23"/>
      <c r="G771" s="23"/>
      <c r="H771" s="23"/>
      <c r="I771" s="80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</row>
    <row r="772" ht="46.5" customHeight="1">
      <c r="A772" s="23"/>
      <c r="B772" s="23"/>
      <c r="C772" s="23"/>
      <c r="D772" s="23"/>
      <c r="E772" s="23"/>
      <c r="F772" s="23"/>
      <c r="G772" s="23"/>
      <c r="H772" s="23"/>
      <c r="I772" s="80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</row>
    <row r="773" ht="46.5" customHeight="1">
      <c r="A773" s="23"/>
      <c r="B773" s="23"/>
      <c r="C773" s="23"/>
      <c r="D773" s="23"/>
      <c r="E773" s="23"/>
      <c r="F773" s="23"/>
      <c r="G773" s="23"/>
      <c r="H773" s="23"/>
      <c r="I773" s="80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</row>
    <row r="774" ht="46.5" customHeight="1">
      <c r="A774" s="23"/>
      <c r="B774" s="23"/>
      <c r="C774" s="23"/>
      <c r="D774" s="23"/>
      <c r="E774" s="23"/>
      <c r="F774" s="23"/>
      <c r="G774" s="23"/>
      <c r="H774" s="23"/>
      <c r="I774" s="80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</row>
    <row r="775" ht="46.5" customHeight="1">
      <c r="A775" s="23"/>
      <c r="B775" s="23"/>
      <c r="C775" s="23"/>
      <c r="D775" s="23"/>
      <c r="E775" s="23"/>
      <c r="F775" s="23"/>
      <c r="G775" s="23"/>
      <c r="H775" s="23"/>
      <c r="I775" s="80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</row>
    <row r="776" ht="46.5" customHeight="1">
      <c r="A776" s="23"/>
      <c r="B776" s="23"/>
      <c r="C776" s="23"/>
      <c r="D776" s="23"/>
      <c r="E776" s="23"/>
      <c r="F776" s="23"/>
      <c r="G776" s="23"/>
      <c r="H776" s="23"/>
      <c r="I776" s="80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</row>
    <row r="777" ht="46.5" customHeight="1">
      <c r="A777" s="23"/>
      <c r="B777" s="23"/>
      <c r="C777" s="23"/>
      <c r="D777" s="23"/>
      <c r="E777" s="23"/>
      <c r="F777" s="23"/>
      <c r="G777" s="23"/>
      <c r="H777" s="23"/>
      <c r="I777" s="80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</row>
    <row r="778" ht="46.5" customHeight="1">
      <c r="A778" s="23"/>
      <c r="B778" s="23"/>
      <c r="C778" s="23"/>
      <c r="D778" s="23"/>
      <c r="E778" s="23"/>
      <c r="F778" s="23"/>
      <c r="G778" s="23"/>
      <c r="H778" s="23"/>
      <c r="I778" s="80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</row>
    <row r="779" ht="46.5" customHeight="1">
      <c r="A779" s="23"/>
      <c r="B779" s="23"/>
      <c r="C779" s="23"/>
      <c r="D779" s="23"/>
      <c r="E779" s="23"/>
      <c r="F779" s="23"/>
      <c r="G779" s="23"/>
      <c r="H779" s="23"/>
      <c r="I779" s="80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</row>
    <row r="780" ht="46.5" customHeight="1">
      <c r="A780" s="23"/>
      <c r="B780" s="23"/>
      <c r="C780" s="23"/>
      <c r="D780" s="23"/>
      <c r="E780" s="23"/>
      <c r="F780" s="23"/>
      <c r="G780" s="23"/>
      <c r="H780" s="23"/>
      <c r="I780" s="80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</row>
    <row r="781" ht="46.5" customHeight="1">
      <c r="A781" s="23"/>
      <c r="B781" s="23"/>
      <c r="C781" s="23"/>
      <c r="D781" s="23"/>
      <c r="E781" s="23"/>
      <c r="F781" s="23"/>
      <c r="G781" s="23"/>
      <c r="H781" s="23"/>
      <c r="I781" s="80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</row>
    <row r="782" ht="46.5" customHeight="1">
      <c r="A782" s="23"/>
      <c r="B782" s="23"/>
      <c r="C782" s="23"/>
      <c r="D782" s="23"/>
      <c r="E782" s="23"/>
      <c r="F782" s="23"/>
      <c r="G782" s="23"/>
      <c r="H782" s="23"/>
      <c r="I782" s="80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</row>
    <row r="783" ht="46.5" customHeight="1">
      <c r="A783" s="23"/>
      <c r="B783" s="23"/>
      <c r="C783" s="23"/>
      <c r="D783" s="23"/>
      <c r="E783" s="23"/>
      <c r="F783" s="23"/>
      <c r="G783" s="23"/>
      <c r="H783" s="23"/>
      <c r="I783" s="80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</row>
    <row r="784" ht="46.5" customHeight="1">
      <c r="A784" s="23"/>
      <c r="B784" s="23"/>
      <c r="C784" s="23"/>
      <c r="D784" s="23"/>
      <c r="E784" s="23"/>
      <c r="F784" s="23"/>
      <c r="G784" s="23"/>
      <c r="H784" s="23"/>
      <c r="I784" s="80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</row>
    <row r="785" ht="46.5" customHeight="1">
      <c r="A785" s="23"/>
      <c r="B785" s="23"/>
      <c r="C785" s="23"/>
      <c r="D785" s="23"/>
      <c r="E785" s="23"/>
      <c r="F785" s="23"/>
      <c r="G785" s="23"/>
      <c r="H785" s="23"/>
      <c r="I785" s="80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</row>
    <row r="786" ht="46.5" customHeight="1">
      <c r="A786" s="23"/>
      <c r="B786" s="23"/>
      <c r="C786" s="23"/>
      <c r="D786" s="23"/>
      <c r="E786" s="23"/>
      <c r="F786" s="23"/>
      <c r="G786" s="23"/>
      <c r="H786" s="23"/>
      <c r="I786" s="80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</row>
    <row r="787" ht="46.5" customHeight="1">
      <c r="A787" s="23"/>
      <c r="B787" s="23"/>
      <c r="C787" s="23"/>
      <c r="D787" s="23"/>
      <c r="E787" s="23"/>
      <c r="F787" s="23"/>
      <c r="G787" s="23"/>
      <c r="H787" s="23"/>
      <c r="I787" s="80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</row>
    <row r="788" ht="46.5" customHeight="1">
      <c r="A788" s="23"/>
      <c r="B788" s="23"/>
      <c r="C788" s="23"/>
      <c r="D788" s="23"/>
      <c r="E788" s="23"/>
      <c r="F788" s="23"/>
      <c r="G788" s="23"/>
      <c r="H788" s="23"/>
      <c r="I788" s="80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</row>
    <row r="789" ht="46.5" customHeight="1">
      <c r="A789" s="23"/>
      <c r="B789" s="23"/>
      <c r="C789" s="23"/>
      <c r="D789" s="23"/>
      <c r="E789" s="23"/>
      <c r="F789" s="23"/>
      <c r="G789" s="23"/>
      <c r="H789" s="23"/>
      <c r="I789" s="80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</row>
    <row r="790" ht="46.5" customHeight="1">
      <c r="A790" s="23"/>
      <c r="B790" s="23"/>
      <c r="C790" s="23"/>
      <c r="D790" s="23"/>
      <c r="E790" s="23"/>
      <c r="F790" s="23"/>
      <c r="G790" s="23"/>
      <c r="H790" s="23"/>
      <c r="I790" s="80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</row>
    <row r="791" ht="46.5" customHeight="1">
      <c r="A791" s="23"/>
      <c r="B791" s="23"/>
      <c r="C791" s="23"/>
      <c r="D791" s="23"/>
      <c r="E791" s="23"/>
      <c r="F791" s="23"/>
      <c r="G791" s="23"/>
      <c r="H791" s="23"/>
      <c r="I791" s="80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</row>
    <row r="792" ht="46.5" customHeight="1">
      <c r="A792" s="23"/>
      <c r="B792" s="23"/>
      <c r="C792" s="23"/>
      <c r="D792" s="23"/>
      <c r="E792" s="23"/>
      <c r="F792" s="23"/>
      <c r="G792" s="23"/>
      <c r="H792" s="23"/>
      <c r="I792" s="80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</row>
    <row r="793" ht="46.5" customHeight="1">
      <c r="A793" s="23"/>
      <c r="B793" s="23"/>
      <c r="C793" s="23"/>
      <c r="D793" s="23"/>
      <c r="E793" s="23"/>
      <c r="F793" s="23"/>
      <c r="G793" s="23"/>
      <c r="H793" s="23"/>
      <c r="I793" s="80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</row>
    <row r="794" ht="46.5" customHeight="1">
      <c r="A794" s="23"/>
      <c r="B794" s="23"/>
      <c r="C794" s="23"/>
      <c r="D794" s="23"/>
      <c r="E794" s="23"/>
      <c r="F794" s="23"/>
      <c r="G794" s="23"/>
      <c r="H794" s="23"/>
      <c r="I794" s="80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</row>
    <row r="795" ht="46.5" customHeight="1">
      <c r="A795" s="23"/>
      <c r="B795" s="23"/>
      <c r="C795" s="23"/>
      <c r="D795" s="23"/>
      <c r="E795" s="23"/>
      <c r="F795" s="23"/>
      <c r="G795" s="23"/>
      <c r="H795" s="23"/>
      <c r="I795" s="80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</row>
    <row r="796" ht="46.5" customHeight="1">
      <c r="A796" s="23"/>
      <c r="B796" s="23"/>
      <c r="C796" s="23"/>
      <c r="D796" s="23"/>
      <c r="E796" s="23"/>
      <c r="F796" s="23"/>
      <c r="G796" s="23"/>
      <c r="H796" s="23"/>
      <c r="I796" s="80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</row>
    <row r="797" ht="46.5" customHeight="1">
      <c r="A797" s="23"/>
      <c r="B797" s="23"/>
      <c r="C797" s="23"/>
      <c r="D797" s="23"/>
      <c r="E797" s="23"/>
      <c r="F797" s="23"/>
      <c r="G797" s="23"/>
      <c r="H797" s="23"/>
      <c r="I797" s="80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</row>
    <row r="798" ht="46.5" customHeight="1">
      <c r="A798" s="23"/>
      <c r="B798" s="23"/>
      <c r="C798" s="23"/>
      <c r="D798" s="23"/>
      <c r="E798" s="23"/>
      <c r="F798" s="23"/>
      <c r="G798" s="23"/>
      <c r="H798" s="23"/>
      <c r="I798" s="80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</row>
    <row r="799" ht="46.5" customHeight="1">
      <c r="A799" s="23"/>
      <c r="B799" s="23"/>
      <c r="C799" s="23"/>
      <c r="D799" s="23"/>
      <c r="E799" s="23"/>
      <c r="F799" s="23"/>
      <c r="G799" s="23"/>
      <c r="H799" s="23"/>
      <c r="I799" s="80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</row>
    <row r="800" ht="46.5" customHeight="1">
      <c r="A800" s="23"/>
      <c r="B800" s="23"/>
      <c r="C800" s="23"/>
      <c r="D800" s="23"/>
      <c r="E800" s="23"/>
      <c r="F800" s="23"/>
      <c r="G800" s="23"/>
      <c r="H800" s="23"/>
      <c r="I800" s="80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</row>
    <row r="801" ht="46.5" customHeight="1">
      <c r="A801" s="23"/>
      <c r="B801" s="23"/>
      <c r="C801" s="23"/>
      <c r="D801" s="23"/>
      <c r="E801" s="23"/>
      <c r="F801" s="23"/>
      <c r="G801" s="23"/>
      <c r="H801" s="23"/>
      <c r="I801" s="80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</row>
    <row r="802" ht="46.5" customHeight="1">
      <c r="A802" s="23"/>
      <c r="B802" s="23"/>
      <c r="C802" s="23"/>
      <c r="D802" s="23"/>
      <c r="E802" s="23"/>
      <c r="F802" s="23"/>
      <c r="G802" s="23"/>
      <c r="H802" s="23"/>
      <c r="I802" s="80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</row>
    <row r="803" ht="46.5" customHeight="1">
      <c r="A803" s="23"/>
      <c r="B803" s="23"/>
      <c r="C803" s="23"/>
      <c r="D803" s="23"/>
      <c r="E803" s="23"/>
      <c r="F803" s="23"/>
      <c r="G803" s="23"/>
      <c r="H803" s="23"/>
      <c r="I803" s="80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</row>
    <row r="804" ht="46.5" customHeight="1">
      <c r="A804" s="23"/>
      <c r="B804" s="23"/>
      <c r="C804" s="23"/>
      <c r="D804" s="23"/>
      <c r="E804" s="23"/>
      <c r="F804" s="23"/>
      <c r="G804" s="23"/>
      <c r="H804" s="23"/>
      <c r="I804" s="80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</row>
    <row r="805" ht="46.5" customHeight="1">
      <c r="A805" s="23"/>
      <c r="B805" s="23"/>
      <c r="C805" s="23"/>
      <c r="D805" s="23"/>
      <c r="E805" s="23"/>
      <c r="F805" s="23"/>
      <c r="G805" s="23"/>
      <c r="H805" s="23"/>
      <c r="I805" s="80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</row>
    <row r="806" ht="46.5" customHeight="1">
      <c r="A806" s="23"/>
      <c r="B806" s="23"/>
      <c r="C806" s="23"/>
      <c r="D806" s="23"/>
      <c r="E806" s="23"/>
      <c r="F806" s="23"/>
      <c r="G806" s="23"/>
      <c r="H806" s="23"/>
      <c r="I806" s="80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</row>
    <row r="807" ht="46.5" customHeight="1">
      <c r="A807" s="23"/>
      <c r="B807" s="23"/>
      <c r="C807" s="23"/>
      <c r="D807" s="23"/>
      <c r="E807" s="23"/>
      <c r="F807" s="23"/>
      <c r="G807" s="23"/>
      <c r="H807" s="23"/>
      <c r="I807" s="80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</row>
    <row r="808" ht="46.5" customHeight="1">
      <c r="A808" s="23"/>
      <c r="B808" s="23"/>
      <c r="C808" s="23"/>
      <c r="D808" s="23"/>
      <c r="E808" s="23"/>
      <c r="F808" s="23"/>
      <c r="G808" s="23"/>
      <c r="H808" s="23"/>
      <c r="I808" s="80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</row>
    <row r="809" ht="46.5" customHeight="1">
      <c r="A809" s="23"/>
      <c r="B809" s="23"/>
      <c r="C809" s="23"/>
      <c r="D809" s="23"/>
      <c r="E809" s="23"/>
      <c r="F809" s="23"/>
      <c r="G809" s="23"/>
      <c r="H809" s="23"/>
      <c r="I809" s="80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</row>
    <row r="810" ht="46.5" customHeight="1">
      <c r="A810" s="23"/>
      <c r="B810" s="23"/>
      <c r="C810" s="23"/>
      <c r="D810" s="23"/>
      <c r="E810" s="23"/>
      <c r="F810" s="23"/>
      <c r="G810" s="23"/>
      <c r="H810" s="23"/>
      <c r="I810" s="80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</row>
    <row r="811" ht="46.5" customHeight="1">
      <c r="A811" s="23"/>
      <c r="B811" s="23"/>
      <c r="C811" s="23"/>
      <c r="D811" s="23"/>
      <c r="E811" s="23"/>
      <c r="F811" s="23"/>
      <c r="G811" s="23"/>
      <c r="H811" s="23"/>
      <c r="I811" s="80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</row>
    <row r="812" ht="46.5" customHeight="1">
      <c r="A812" s="23"/>
      <c r="B812" s="23"/>
      <c r="C812" s="23"/>
      <c r="D812" s="23"/>
      <c r="E812" s="23"/>
      <c r="F812" s="23"/>
      <c r="G812" s="23"/>
      <c r="H812" s="23"/>
      <c r="I812" s="80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</row>
    <row r="813" ht="46.5" customHeight="1">
      <c r="A813" s="23"/>
      <c r="B813" s="23"/>
      <c r="C813" s="23"/>
      <c r="D813" s="23"/>
      <c r="E813" s="23"/>
      <c r="F813" s="23"/>
      <c r="G813" s="23"/>
      <c r="H813" s="23"/>
      <c r="I813" s="80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</row>
    <row r="814" ht="46.5" customHeight="1">
      <c r="A814" s="23"/>
      <c r="B814" s="23"/>
      <c r="C814" s="23"/>
      <c r="D814" s="23"/>
      <c r="E814" s="23"/>
      <c r="F814" s="23"/>
      <c r="G814" s="23"/>
      <c r="H814" s="23"/>
      <c r="I814" s="80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</row>
    <row r="815" ht="46.5" customHeight="1">
      <c r="A815" s="23"/>
      <c r="B815" s="23"/>
      <c r="C815" s="23"/>
      <c r="D815" s="23"/>
      <c r="E815" s="23"/>
      <c r="F815" s="23"/>
      <c r="G815" s="23"/>
      <c r="H815" s="23"/>
      <c r="I815" s="80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</row>
    <row r="816" ht="46.5" customHeight="1">
      <c r="A816" s="23"/>
      <c r="B816" s="23"/>
      <c r="C816" s="23"/>
      <c r="D816" s="23"/>
      <c r="E816" s="23"/>
      <c r="F816" s="23"/>
      <c r="G816" s="23"/>
      <c r="H816" s="23"/>
      <c r="I816" s="80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</row>
    <row r="817" ht="46.5" customHeight="1">
      <c r="A817" s="23"/>
      <c r="B817" s="23"/>
      <c r="C817" s="23"/>
      <c r="D817" s="23"/>
      <c r="E817" s="23"/>
      <c r="F817" s="23"/>
      <c r="G817" s="23"/>
      <c r="H817" s="23"/>
      <c r="I817" s="80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</row>
    <row r="818" ht="46.5" customHeight="1">
      <c r="A818" s="23"/>
      <c r="B818" s="23"/>
      <c r="C818" s="23"/>
      <c r="D818" s="23"/>
      <c r="E818" s="23"/>
      <c r="F818" s="23"/>
      <c r="G818" s="23"/>
      <c r="H818" s="23"/>
      <c r="I818" s="80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</row>
    <row r="819" ht="46.5" customHeight="1">
      <c r="A819" s="23"/>
      <c r="B819" s="23"/>
      <c r="C819" s="23"/>
      <c r="D819" s="23"/>
      <c r="E819" s="23"/>
      <c r="F819" s="23"/>
      <c r="G819" s="23"/>
      <c r="H819" s="23"/>
      <c r="I819" s="80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</row>
    <row r="820" ht="46.5" customHeight="1">
      <c r="A820" s="23"/>
      <c r="B820" s="23"/>
      <c r="C820" s="23"/>
      <c r="D820" s="23"/>
      <c r="E820" s="23"/>
      <c r="F820" s="23"/>
      <c r="G820" s="23"/>
      <c r="H820" s="23"/>
      <c r="I820" s="80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</row>
    <row r="821" ht="46.5" customHeight="1">
      <c r="A821" s="23"/>
      <c r="B821" s="23"/>
      <c r="C821" s="23"/>
      <c r="D821" s="23"/>
      <c r="E821" s="23"/>
      <c r="F821" s="23"/>
      <c r="G821" s="23"/>
      <c r="H821" s="23"/>
      <c r="I821" s="80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</row>
    <row r="822" ht="46.5" customHeight="1">
      <c r="A822" s="23"/>
      <c r="B822" s="23"/>
      <c r="C822" s="23"/>
      <c r="D822" s="23"/>
      <c r="E822" s="23"/>
      <c r="F822" s="23"/>
      <c r="G822" s="23"/>
      <c r="H822" s="23"/>
      <c r="I822" s="80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</row>
    <row r="823" ht="46.5" customHeight="1">
      <c r="A823" s="23"/>
      <c r="B823" s="23"/>
      <c r="C823" s="23"/>
      <c r="D823" s="23"/>
      <c r="E823" s="23"/>
      <c r="F823" s="23"/>
      <c r="G823" s="23"/>
      <c r="H823" s="23"/>
      <c r="I823" s="80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</row>
    <row r="824" ht="46.5" customHeight="1">
      <c r="A824" s="23"/>
      <c r="B824" s="23"/>
      <c r="C824" s="23"/>
      <c r="D824" s="23"/>
      <c r="E824" s="23"/>
      <c r="F824" s="23"/>
      <c r="G824" s="23"/>
      <c r="H824" s="23"/>
      <c r="I824" s="80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</row>
    <row r="825" ht="46.5" customHeight="1">
      <c r="A825" s="23"/>
      <c r="B825" s="23"/>
      <c r="C825" s="23"/>
      <c r="D825" s="23"/>
      <c r="E825" s="23"/>
      <c r="F825" s="23"/>
      <c r="G825" s="23"/>
      <c r="H825" s="23"/>
      <c r="I825" s="80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</row>
    <row r="826" ht="46.5" customHeight="1">
      <c r="A826" s="23"/>
      <c r="B826" s="23"/>
      <c r="C826" s="23"/>
      <c r="D826" s="23"/>
      <c r="E826" s="23"/>
      <c r="F826" s="23"/>
      <c r="G826" s="23"/>
      <c r="H826" s="23"/>
      <c r="I826" s="80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</row>
    <row r="827" ht="46.5" customHeight="1">
      <c r="A827" s="23"/>
      <c r="B827" s="23"/>
      <c r="C827" s="23"/>
      <c r="D827" s="23"/>
      <c r="E827" s="23"/>
      <c r="F827" s="23"/>
      <c r="G827" s="23"/>
      <c r="H827" s="23"/>
      <c r="I827" s="80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</row>
    <row r="828" ht="46.5" customHeight="1">
      <c r="A828" s="23"/>
      <c r="B828" s="23"/>
      <c r="C828" s="23"/>
      <c r="D828" s="23"/>
      <c r="E828" s="23"/>
      <c r="F828" s="23"/>
      <c r="G828" s="23"/>
      <c r="H828" s="23"/>
      <c r="I828" s="80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</row>
    <row r="829" ht="46.5" customHeight="1">
      <c r="A829" s="23"/>
      <c r="B829" s="23"/>
      <c r="C829" s="23"/>
      <c r="D829" s="23"/>
      <c r="E829" s="23"/>
      <c r="F829" s="23"/>
      <c r="G829" s="23"/>
      <c r="H829" s="23"/>
      <c r="I829" s="80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</row>
    <row r="830" ht="46.5" customHeight="1">
      <c r="A830" s="23"/>
      <c r="B830" s="23"/>
      <c r="C830" s="23"/>
      <c r="D830" s="23"/>
      <c r="E830" s="23"/>
      <c r="F830" s="23"/>
      <c r="G830" s="23"/>
      <c r="H830" s="23"/>
      <c r="I830" s="80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</row>
    <row r="831" ht="46.5" customHeight="1">
      <c r="A831" s="23"/>
      <c r="B831" s="23"/>
      <c r="C831" s="23"/>
      <c r="D831" s="23"/>
      <c r="E831" s="23"/>
      <c r="F831" s="23"/>
      <c r="G831" s="23"/>
      <c r="H831" s="23"/>
      <c r="I831" s="80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</row>
    <row r="832" ht="46.5" customHeight="1">
      <c r="A832" s="23"/>
      <c r="B832" s="23"/>
      <c r="C832" s="23"/>
      <c r="D832" s="23"/>
      <c r="E832" s="23"/>
      <c r="F832" s="23"/>
      <c r="G832" s="23"/>
      <c r="H832" s="23"/>
      <c r="I832" s="80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</row>
    <row r="833" ht="46.5" customHeight="1">
      <c r="A833" s="23"/>
      <c r="B833" s="23"/>
      <c r="C833" s="23"/>
      <c r="D833" s="23"/>
      <c r="E833" s="23"/>
      <c r="F833" s="23"/>
      <c r="G833" s="23"/>
      <c r="H833" s="23"/>
      <c r="I833" s="80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</row>
    <row r="834" ht="46.5" customHeight="1">
      <c r="A834" s="23"/>
      <c r="B834" s="23"/>
      <c r="C834" s="23"/>
      <c r="D834" s="23"/>
      <c r="E834" s="23"/>
      <c r="F834" s="23"/>
      <c r="G834" s="23"/>
      <c r="H834" s="23"/>
      <c r="I834" s="80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</row>
    <row r="835" ht="46.5" customHeight="1">
      <c r="A835" s="23"/>
      <c r="B835" s="23"/>
      <c r="C835" s="23"/>
      <c r="D835" s="23"/>
      <c r="E835" s="23"/>
      <c r="F835" s="23"/>
      <c r="G835" s="23"/>
      <c r="H835" s="23"/>
      <c r="I835" s="80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</row>
    <row r="836" ht="46.5" customHeight="1">
      <c r="A836" s="23"/>
      <c r="B836" s="23"/>
      <c r="C836" s="23"/>
      <c r="D836" s="23"/>
      <c r="E836" s="23"/>
      <c r="F836" s="23"/>
      <c r="G836" s="23"/>
      <c r="H836" s="23"/>
      <c r="I836" s="80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</row>
    <row r="837" ht="46.5" customHeight="1">
      <c r="A837" s="23"/>
      <c r="B837" s="23"/>
      <c r="C837" s="23"/>
      <c r="D837" s="23"/>
      <c r="E837" s="23"/>
      <c r="F837" s="23"/>
      <c r="G837" s="23"/>
      <c r="H837" s="23"/>
      <c r="I837" s="80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</row>
    <row r="838" ht="46.5" customHeight="1">
      <c r="A838" s="23"/>
      <c r="B838" s="23"/>
      <c r="C838" s="23"/>
      <c r="D838" s="23"/>
      <c r="E838" s="23"/>
      <c r="F838" s="23"/>
      <c r="G838" s="23"/>
      <c r="H838" s="23"/>
      <c r="I838" s="80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</row>
    <row r="839" ht="46.5" customHeight="1">
      <c r="A839" s="23"/>
      <c r="B839" s="23"/>
      <c r="C839" s="23"/>
      <c r="D839" s="23"/>
      <c r="E839" s="23"/>
      <c r="F839" s="23"/>
      <c r="G839" s="23"/>
      <c r="H839" s="23"/>
      <c r="I839" s="80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</row>
    <row r="840" ht="46.5" customHeight="1">
      <c r="A840" s="23"/>
      <c r="B840" s="23"/>
      <c r="C840" s="23"/>
      <c r="D840" s="23"/>
      <c r="E840" s="23"/>
      <c r="F840" s="23"/>
      <c r="G840" s="23"/>
      <c r="H840" s="23"/>
      <c r="I840" s="80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</row>
    <row r="841" ht="46.5" customHeight="1">
      <c r="A841" s="23"/>
      <c r="B841" s="23"/>
      <c r="C841" s="23"/>
      <c r="D841" s="23"/>
      <c r="E841" s="23"/>
      <c r="F841" s="23"/>
      <c r="G841" s="23"/>
      <c r="H841" s="23"/>
      <c r="I841" s="80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</row>
    <row r="842" ht="46.5" customHeight="1">
      <c r="A842" s="23"/>
      <c r="B842" s="23"/>
      <c r="C842" s="23"/>
      <c r="D842" s="23"/>
      <c r="E842" s="23"/>
      <c r="F842" s="23"/>
      <c r="G842" s="23"/>
      <c r="H842" s="23"/>
      <c r="I842" s="80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</row>
    <row r="843" ht="46.5" customHeight="1">
      <c r="A843" s="23"/>
      <c r="B843" s="23"/>
      <c r="C843" s="23"/>
      <c r="D843" s="23"/>
      <c r="E843" s="23"/>
      <c r="F843" s="23"/>
      <c r="G843" s="23"/>
      <c r="H843" s="23"/>
      <c r="I843" s="80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</row>
    <row r="844" ht="46.5" customHeight="1">
      <c r="A844" s="23"/>
      <c r="B844" s="23"/>
      <c r="C844" s="23"/>
      <c r="D844" s="23"/>
      <c r="E844" s="23"/>
      <c r="F844" s="23"/>
      <c r="G844" s="23"/>
      <c r="H844" s="23"/>
      <c r="I844" s="80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</row>
    <row r="845" ht="46.5" customHeight="1">
      <c r="A845" s="23"/>
      <c r="B845" s="23"/>
      <c r="C845" s="23"/>
      <c r="D845" s="23"/>
      <c r="E845" s="23"/>
      <c r="F845" s="23"/>
      <c r="G845" s="23"/>
      <c r="H845" s="23"/>
      <c r="I845" s="80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</row>
    <row r="846" ht="46.5" customHeight="1">
      <c r="A846" s="23"/>
      <c r="B846" s="23"/>
      <c r="C846" s="23"/>
      <c r="D846" s="23"/>
      <c r="E846" s="23"/>
      <c r="F846" s="23"/>
      <c r="G846" s="23"/>
      <c r="H846" s="23"/>
      <c r="I846" s="80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</row>
    <row r="847" ht="46.5" customHeight="1">
      <c r="A847" s="23"/>
      <c r="B847" s="23"/>
      <c r="C847" s="23"/>
      <c r="D847" s="23"/>
      <c r="E847" s="23"/>
      <c r="F847" s="23"/>
      <c r="G847" s="23"/>
      <c r="H847" s="23"/>
      <c r="I847" s="80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</row>
    <row r="848" ht="46.5" customHeight="1">
      <c r="A848" s="23"/>
      <c r="B848" s="23"/>
      <c r="C848" s="23"/>
      <c r="D848" s="23"/>
      <c r="E848" s="23"/>
      <c r="F848" s="23"/>
      <c r="G848" s="23"/>
      <c r="H848" s="23"/>
      <c r="I848" s="80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</row>
    <row r="849" ht="46.5" customHeight="1">
      <c r="A849" s="23"/>
      <c r="B849" s="23"/>
      <c r="C849" s="23"/>
      <c r="D849" s="23"/>
      <c r="E849" s="23"/>
      <c r="F849" s="23"/>
      <c r="G849" s="23"/>
      <c r="H849" s="23"/>
      <c r="I849" s="80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</row>
    <row r="850" ht="46.5" customHeight="1">
      <c r="A850" s="23"/>
      <c r="B850" s="23"/>
      <c r="C850" s="23"/>
      <c r="D850" s="23"/>
      <c r="E850" s="23"/>
      <c r="F850" s="23"/>
      <c r="G850" s="23"/>
      <c r="H850" s="23"/>
      <c r="I850" s="80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</row>
    <row r="851" ht="46.5" customHeight="1">
      <c r="A851" s="23"/>
      <c r="B851" s="23"/>
      <c r="C851" s="23"/>
      <c r="D851" s="23"/>
      <c r="E851" s="23"/>
      <c r="F851" s="23"/>
      <c r="G851" s="23"/>
      <c r="H851" s="23"/>
      <c r="I851" s="80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</row>
    <row r="852" ht="46.5" customHeight="1">
      <c r="A852" s="23"/>
      <c r="B852" s="23"/>
      <c r="C852" s="23"/>
      <c r="D852" s="23"/>
      <c r="E852" s="23"/>
      <c r="F852" s="23"/>
      <c r="G852" s="23"/>
      <c r="H852" s="23"/>
      <c r="I852" s="80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</row>
    <row r="853" ht="46.5" customHeight="1">
      <c r="A853" s="23"/>
      <c r="B853" s="23"/>
      <c r="C853" s="23"/>
      <c r="D853" s="23"/>
      <c r="E853" s="23"/>
      <c r="F853" s="23"/>
      <c r="G853" s="23"/>
      <c r="H853" s="23"/>
      <c r="I853" s="80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</row>
    <row r="854" ht="46.5" customHeight="1">
      <c r="A854" s="23"/>
      <c r="B854" s="23"/>
      <c r="C854" s="23"/>
      <c r="D854" s="23"/>
      <c r="E854" s="23"/>
      <c r="F854" s="23"/>
      <c r="G854" s="23"/>
      <c r="H854" s="23"/>
      <c r="I854" s="80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</row>
    <row r="855" ht="46.5" customHeight="1">
      <c r="A855" s="23"/>
      <c r="B855" s="23"/>
      <c r="C855" s="23"/>
      <c r="D855" s="23"/>
      <c r="E855" s="23"/>
      <c r="F855" s="23"/>
      <c r="G855" s="23"/>
      <c r="H855" s="23"/>
      <c r="I855" s="80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</row>
    <row r="856" ht="46.5" customHeight="1">
      <c r="A856" s="23"/>
      <c r="B856" s="23"/>
      <c r="C856" s="23"/>
      <c r="D856" s="23"/>
      <c r="E856" s="23"/>
      <c r="F856" s="23"/>
      <c r="G856" s="23"/>
      <c r="H856" s="23"/>
      <c r="I856" s="80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</row>
    <row r="857" ht="46.5" customHeight="1">
      <c r="A857" s="23"/>
      <c r="B857" s="23"/>
      <c r="C857" s="23"/>
      <c r="D857" s="23"/>
      <c r="E857" s="23"/>
      <c r="F857" s="23"/>
      <c r="G857" s="23"/>
      <c r="H857" s="23"/>
      <c r="I857" s="80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</row>
    <row r="858" ht="46.5" customHeight="1">
      <c r="A858" s="23"/>
      <c r="B858" s="23"/>
      <c r="C858" s="23"/>
      <c r="D858" s="23"/>
      <c r="E858" s="23"/>
      <c r="F858" s="23"/>
      <c r="G858" s="23"/>
      <c r="H858" s="23"/>
      <c r="I858" s="80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</row>
    <row r="859" ht="46.5" customHeight="1">
      <c r="A859" s="23"/>
      <c r="B859" s="23"/>
      <c r="C859" s="23"/>
      <c r="D859" s="23"/>
      <c r="E859" s="23"/>
      <c r="F859" s="23"/>
      <c r="G859" s="23"/>
      <c r="H859" s="23"/>
      <c r="I859" s="80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</row>
    <row r="860" ht="46.5" customHeight="1">
      <c r="A860" s="23"/>
      <c r="B860" s="23"/>
      <c r="C860" s="23"/>
      <c r="D860" s="23"/>
      <c r="E860" s="23"/>
      <c r="F860" s="23"/>
      <c r="G860" s="23"/>
      <c r="H860" s="23"/>
      <c r="I860" s="80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</row>
    <row r="861" ht="46.5" customHeight="1">
      <c r="A861" s="23"/>
      <c r="B861" s="23"/>
      <c r="C861" s="23"/>
      <c r="D861" s="23"/>
      <c r="E861" s="23"/>
      <c r="F861" s="23"/>
      <c r="G861" s="23"/>
      <c r="H861" s="23"/>
      <c r="I861" s="80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</row>
    <row r="862" ht="46.5" customHeight="1">
      <c r="A862" s="23"/>
      <c r="B862" s="23"/>
      <c r="C862" s="23"/>
      <c r="D862" s="23"/>
      <c r="E862" s="23"/>
      <c r="F862" s="23"/>
      <c r="G862" s="23"/>
      <c r="H862" s="23"/>
      <c r="I862" s="80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</row>
    <row r="863" ht="46.5" customHeight="1">
      <c r="A863" s="23"/>
      <c r="B863" s="23"/>
      <c r="C863" s="23"/>
      <c r="D863" s="23"/>
      <c r="E863" s="23"/>
      <c r="F863" s="23"/>
      <c r="G863" s="23"/>
      <c r="H863" s="23"/>
      <c r="I863" s="80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</row>
    <row r="864" ht="46.5" customHeight="1">
      <c r="A864" s="23"/>
      <c r="B864" s="23"/>
      <c r="C864" s="23"/>
      <c r="D864" s="23"/>
      <c r="E864" s="23"/>
      <c r="F864" s="23"/>
      <c r="G864" s="23"/>
      <c r="H864" s="23"/>
      <c r="I864" s="80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</row>
    <row r="865" ht="46.5" customHeight="1">
      <c r="A865" s="23"/>
      <c r="B865" s="23"/>
      <c r="C865" s="23"/>
      <c r="D865" s="23"/>
      <c r="E865" s="23"/>
      <c r="F865" s="23"/>
      <c r="G865" s="23"/>
      <c r="H865" s="23"/>
      <c r="I865" s="80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</row>
    <row r="866" ht="46.5" customHeight="1">
      <c r="A866" s="23"/>
      <c r="B866" s="23"/>
      <c r="C866" s="23"/>
      <c r="D866" s="23"/>
      <c r="E866" s="23"/>
      <c r="F866" s="23"/>
      <c r="G866" s="23"/>
      <c r="H866" s="23"/>
      <c r="I866" s="80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</row>
    <row r="867" ht="46.5" customHeight="1">
      <c r="A867" s="23"/>
      <c r="B867" s="23"/>
      <c r="C867" s="23"/>
      <c r="D867" s="23"/>
      <c r="E867" s="23"/>
      <c r="F867" s="23"/>
      <c r="G867" s="23"/>
      <c r="H867" s="23"/>
      <c r="I867" s="80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</row>
    <row r="868" ht="46.5" customHeight="1">
      <c r="A868" s="23"/>
      <c r="B868" s="23"/>
      <c r="C868" s="23"/>
      <c r="D868" s="23"/>
      <c r="E868" s="23"/>
      <c r="F868" s="23"/>
      <c r="G868" s="23"/>
      <c r="H868" s="23"/>
      <c r="I868" s="80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</row>
    <row r="869" ht="46.5" customHeight="1">
      <c r="A869" s="23"/>
      <c r="B869" s="23"/>
      <c r="C869" s="23"/>
      <c r="D869" s="23"/>
      <c r="E869" s="23"/>
      <c r="F869" s="23"/>
      <c r="G869" s="23"/>
      <c r="H869" s="23"/>
      <c r="I869" s="80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</row>
    <row r="870" ht="46.5" customHeight="1">
      <c r="A870" s="23"/>
      <c r="B870" s="23"/>
      <c r="C870" s="23"/>
      <c r="D870" s="23"/>
      <c r="E870" s="23"/>
      <c r="F870" s="23"/>
      <c r="G870" s="23"/>
      <c r="H870" s="23"/>
      <c r="I870" s="80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</row>
    <row r="871" ht="46.5" customHeight="1">
      <c r="A871" s="23"/>
      <c r="B871" s="23"/>
      <c r="C871" s="23"/>
      <c r="D871" s="23"/>
      <c r="E871" s="23"/>
      <c r="F871" s="23"/>
      <c r="G871" s="23"/>
      <c r="H871" s="23"/>
      <c r="I871" s="80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</row>
    <row r="872" ht="46.5" customHeight="1">
      <c r="A872" s="23"/>
      <c r="B872" s="23"/>
      <c r="C872" s="23"/>
      <c r="D872" s="23"/>
      <c r="E872" s="23"/>
      <c r="F872" s="23"/>
      <c r="G872" s="23"/>
      <c r="H872" s="23"/>
      <c r="I872" s="80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</row>
    <row r="873" ht="46.5" customHeight="1">
      <c r="A873" s="23"/>
      <c r="B873" s="23"/>
      <c r="C873" s="23"/>
      <c r="D873" s="23"/>
      <c r="E873" s="23"/>
      <c r="F873" s="23"/>
      <c r="G873" s="23"/>
      <c r="H873" s="23"/>
      <c r="I873" s="80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</row>
    <row r="874" ht="46.5" customHeight="1">
      <c r="A874" s="23"/>
      <c r="B874" s="23"/>
      <c r="C874" s="23"/>
      <c r="D874" s="23"/>
      <c r="E874" s="23"/>
      <c r="F874" s="23"/>
      <c r="G874" s="23"/>
      <c r="H874" s="23"/>
      <c r="I874" s="80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</row>
    <row r="875" ht="46.5" customHeight="1">
      <c r="A875" s="23"/>
      <c r="B875" s="23"/>
      <c r="C875" s="23"/>
      <c r="D875" s="23"/>
      <c r="E875" s="23"/>
      <c r="F875" s="23"/>
      <c r="G875" s="23"/>
      <c r="H875" s="23"/>
      <c r="I875" s="80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</row>
    <row r="876" ht="46.5" customHeight="1">
      <c r="A876" s="23"/>
      <c r="B876" s="23"/>
      <c r="C876" s="23"/>
      <c r="D876" s="23"/>
      <c r="E876" s="23"/>
      <c r="F876" s="23"/>
      <c r="G876" s="23"/>
      <c r="H876" s="23"/>
      <c r="I876" s="80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</row>
    <row r="877" ht="46.5" customHeight="1">
      <c r="A877" s="23"/>
      <c r="B877" s="23"/>
      <c r="C877" s="23"/>
      <c r="D877" s="23"/>
      <c r="E877" s="23"/>
      <c r="F877" s="23"/>
      <c r="G877" s="23"/>
      <c r="H877" s="23"/>
      <c r="I877" s="80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</row>
    <row r="878" ht="46.5" customHeight="1">
      <c r="A878" s="23"/>
      <c r="B878" s="23"/>
      <c r="C878" s="23"/>
      <c r="D878" s="23"/>
      <c r="E878" s="23"/>
      <c r="F878" s="23"/>
      <c r="G878" s="23"/>
      <c r="H878" s="23"/>
      <c r="I878" s="80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</row>
    <row r="879" ht="46.5" customHeight="1">
      <c r="A879" s="23"/>
      <c r="B879" s="23"/>
      <c r="C879" s="23"/>
      <c r="D879" s="23"/>
      <c r="E879" s="23"/>
      <c r="F879" s="23"/>
      <c r="G879" s="23"/>
      <c r="H879" s="23"/>
      <c r="I879" s="80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</row>
    <row r="880" ht="46.5" customHeight="1">
      <c r="A880" s="23"/>
      <c r="B880" s="23"/>
      <c r="C880" s="23"/>
      <c r="D880" s="23"/>
      <c r="E880" s="23"/>
      <c r="F880" s="23"/>
      <c r="G880" s="23"/>
      <c r="H880" s="23"/>
      <c r="I880" s="80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</row>
    <row r="881" ht="46.5" customHeight="1">
      <c r="A881" s="23"/>
      <c r="B881" s="23"/>
      <c r="C881" s="23"/>
      <c r="D881" s="23"/>
      <c r="E881" s="23"/>
      <c r="F881" s="23"/>
      <c r="G881" s="23"/>
      <c r="H881" s="23"/>
      <c r="I881" s="80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</row>
    <row r="882" ht="46.5" customHeight="1">
      <c r="A882" s="23"/>
      <c r="B882" s="23"/>
      <c r="C882" s="23"/>
      <c r="D882" s="23"/>
      <c r="E882" s="23"/>
      <c r="F882" s="23"/>
      <c r="G882" s="23"/>
      <c r="H882" s="23"/>
      <c r="I882" s="80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</row>
    <row r="883" ht="46.5" customHeight="1">
      <c r="A883" s="23"/>
      <c r="B883" s="23"/>
      <c r="C883" s="23"/>
      <c r="D883" s="23"/>
      <c r="E883" s="23"/>
      <c r="F883" s="23"/>
      <c r="G883" s="23"/>
      <c r="H883" s="23"/>
      <c r="I883" s="80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</row>
    <row r="884" ht="46.5" customHeight="1">
      <c r="A884" s="23"/>
      <c r="B884" s="23"/>
      <c r="C884" s="23"/>
      <c r="D884" s="23"/>
      <c r="E884" s="23"/>
      <c r="F884" s="23"/>
      <c r="G884" s="23"/>
      <c r="H884" s="23"/>
      <c r="I884" s="80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</row>
    <row r="885" ht="46.5" customHeight="1">
      <c r="A885" s="23"/>
      <c r="B885" s="23"/>
      <c r="C885" s="23"/>
      <c r="D885" s="23"/>
      <c r="E885" s="23"/>
      <c r="F885" s="23"/>
      <c r="G885" s="23"/>
      <c r="H885" s="23"/>
      <c r="I885" s="80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</row>
    <row r="886" ht="46.5" customHeight="1">
      <c r="A886" s="23"/>
      <c r="B886" s="23"/>
      <c r="C886" s="23"/>
      <c r="D886" s="23"/>
      <c r="E886" s="23"/>
      <c r="F886" s="23"/>
      <c r="G886" s="23"/>
      <c r="H886" s="23"/>
      <c r="I886" s="80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</row>
    <row r="887" ht="46.5" customHeight="1">
      <c r="A887" s="23"/>
      <c r="B887" s="23"/>
      <c r="C887" s="23"/>
      <c r="D887" s="23"/>
      <c r="E887" s="23"/>
      <c r="F887" s="23"/>
      <c r="G887" s="23"/>
      <c r="H887" s="23"/>
      <c r="I887" s="80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</row>
    <row r="888" ht="46.5" customHeight="1">
      <c r="A888" s="23"/>
      <c r="B888" s="23"/>
      <c r="C888" s="23"/>
      <c r="D888" s="23"/>
      <c r="E888" s="23"/>
      <c r="F888" s="23"/>
      <c r="G888" s="23"/>
      <c r="H888" s="23"/>
      <c r="I888" s="80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</row>
    <row r="889" ht="46.5" customHeight="1">
      <c r="A889" s="23"/>
      <c r="B889" s="23"/>
      <c r="C889" s="23"/>
      <c r="D889" s="23"/>
      <c r="E889" s="23"/>
      <c r="F889" s="23"/>
      <c r="G889" s="23"/>
      <c r="H889" s="23"/>
      <c r="I889" s="80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</row>
    <row r="890" ht="46.5" customHeight="1">
      <c r="A890" s="23"/>
      <c r="B890" s="23"/>
      <c r="C890" s="23"/>
      <c r="D890" s="23"/>
      <c r="E890" s="23"/>
      <c r="F890" s="23"/>
      <c r="G890" s="23"/>
      <c r="H890" s="23"/>
      <c r="I890" s="80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</row>
    <row r="891" ht="46.5" customHeight="1">
      <c r="A891" s="23"/>
      <c r="B891" s="23"/>
      <c r="C891" s="23"/>
      <c r="D891" s="23"/>
      <c r="E891" s="23"/>
      <c r="F891" s="23"/>
      <c r="G891" s="23"/>
      <c r="H891" s="23"/>
      <c r="I891" s="80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</row>
    <row r="892" ht="46.5" customHeight="1">
      <c r="A892" s="23"/>
      <c r="B892" s="23"/>
      <c r="C892" s="23"/>
      <c r="D892" s="23"/>
      <c r="E892" s="23"/>
      <c r="F892" s="23"/>
      <c r="G892" s="23"/>
      <c r="H892" s="23"/>
      <c r="I892" s="80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</row>
    <row r="893" ht="46.5" customHeight="1">
      <c r="A893" s="23"/>
      <c r="B893" s="23"/>
      <c r="C893" s="23"/>
      <c r="D893" s="23"/>
      <c r="E893" s="23"/>
      <c r="F893" s="23"/>
      <c r="G893" s="23"/>
      <c r="H893" s="23"/>
      <c r="I893" s="80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</row>
    <row r="894" ht="46.5" customHeight="1">
      <c r="A894" s="23"/>
      <c r="B894" s="23"/>
      <c r="C894" s="23"/>
      <c r="D894" s="23"/>
      <c r="E894" s="23"/>
      <c r="F894" s="23"/>
      <c r="G894" s="23"/>
      <c r="H894" s="23"/>
      <c r="I894" s="80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</row>
    <row r="895" ht="46.5" customHeight="1">
      <c r="A895" s="23"/>
      <c r="B895" s="23"/>
      <c r="C895" s="23"/>
      <c r="D895" s="23"/>
      <c r="E895" s="23"/>
      <c r="F895" s="23"/>
      <c r="G895" s="23"/>
      <c r="H895" s="23"/>
      <c r="I895" s="80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</row>
    <row r="896" ht="46.5" customHeight="1">
      <c r="A896" s="23"/>
      <c r="B896" s="23"/>
      <c r="C896" s="23"/>
      <c r="D896" s="23"/>
      <c r="E896" s="23"/>
      <c r="F896" s="23"/>
      <c r="G896" s="23"/>
      <c r="H896" s="23"/>
      <c r="I896" s="80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</row>
    <row r="897" ht="46.5" customHeight="1">
      <c r="A897" s="23"/>
      <c r="B897" s="23"/>
      <c r="C897" s="23"/>
      <c r="D897" s="23"/>
      <c r="E897" s="23"/>
      <c r="F897" s="23"/>
      <c r="G897" s="23"/>
      <c r="H897" s="23"/>
      <c r="I897" s="80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</row>
    <row r="898" ht="46.5" customHeight="1">
      <c r="A898" s="23"/>
      <c r="B898" s="23"/>
      <c r="C898" s="23"/>
      <c r="D898" s="23"/>
      <c r="E898" s="23"/>
      <c r="F898" s="23"/>
      <c r="G898" s="23"/>
      <c r="H898" s="23"/>
      <c r="I898" s="80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</row>
    <row r="899" ht="46.5" customHeight="1">
      <c r="A899" s="23"/>
      <c r="B899" s="23"/>
      <c r="C899" s="23"/>
      <c r="D899" s="23"/>
      <c r="E899" s="23"/>
      <c r="F899" s="23"/>
      <c r="G899" s="23"/>
      <c r="H899" s="23"/>
      <c r="I899" s="80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</row>
    <row r="900" ht="46.5" customHeight="1">
      <c r="A900" s="23"/>
      <c r="B900" s="23"/>
      <c r="C900" s="23"/>
      <c r="D900" s="23"/>
      <c r="E900" s="23"/>
      <c r="F900" s="23"/>
      <c r="G900" s="23"/>
      <c r="H900" s="23"/>
      <c r="I900" s="80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</row>
    <row r="901" ht="46.5" customHeight="1">
      <c r="A901" s="23"/>
      <c r="B901" s="23"/>
      <c r="C901" s="23"/>
      <c r="D901" s="23"/>
      <c r="E901" s="23"/>
      <c r="F901" s="23"/>
      <c r="G901" s="23"/>
      <c r="H901" s="23"/>
      <c r="I901" s="80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</row>
    <row r="902" ht="46.5" customHeight="1">
      <c r="A902" s="23"/>
      <c r="B902" s="23"/>
      <c r="C902" s="23"/>
      <c r="D902" s="23"/>
      <c r="E902" s="23"/>
      <c r="F902" s="23"/>
      <c r="G902" s="23"/>
      <c r="H902" s="23"/>
      <c r="I902" s="80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</row>
    <row r="903" ht="46.5" customHeight="1">
      <c r="A903" s="23"/>
      <c r="B903" s="23"/>
      <c r="C903" s="23"/>
      <c r="D903" s="23"/>
      <c r="E903" s="23"/>
      <c r="F903" s="23"/>
      <c r="G903" s="23"/>
      <c r="H903" s="23"/>
      <c r="I903" s="80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</row>
    <row r="904" ht="46.5" customHeight="1">
      <c r="A904" s="23"/>
      <c r="B904" s="23"/>
      <c r="C904" s="23"/>
      <c r="D904" s="23"/>
      <c r="E904" s="23"/>
      <c r="F904" s="23"/>
      <c r="G904" s="23"/>
      <c r="H904" s="23"/>
      <c r="I904" s="80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</row>
    <row r="905" ht="46.5" customHeight="1">
      <c r="A905" s="23"/>
      <c r="B905" s="23"/>
      <c r="C905" s="23"/>
      <c r="D905" s="23"/>
      <c r="E905" s="23"/>
      <c r="F905" s="23"/>
      <c r="G905" s="23"/>
      <c r="H905" s="23"/>
      <c r="I905" s="80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</row>
    <row r="906" ht="46.5" customHeight="1">
      <c r="A906" s="23"/>
      <c r="B906" s="23"/>
      <c r="C906" s="23"/>
      <c r="D906" s="23"/>
      <c r="E906" s="23"/>
      <c r="F906" s="23"/>
      <c r="G906" s="23"/>
      <c r="H906" s="23"/>
      <c r="I906" s="80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</row>
    <row r="907" ht="46.5" customHeight="1">
      <c r="A907" s="23"/>
      <c r="B907" s="23"/>
      <c r="C907" s="23"/>
      <c r="D907" s="23"/>
      <c r="E907" s="23"/>
      <c r="F907" s="23"/>
      <c r="G907" s="23"/>
      <c r="H907" s="23"/>
      <c r="I907" s="80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</row>
    <row r="908" ht="46.5" customHeight="1">
      <c r="A908" s="23"/>
      <c r="B908" s="23"/>
      <c r="C908" s="23"/>
      <c r="D908" s="23"/>
      <c r="E908" s="23"/>
      <c r="F908" s="23"/>
      <c r="G908" s="23"/>
      <c r="H908" s="23"/>
      <c r="I908" s="80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</row>
    <row r="909" ht="46.5" customHeight="1">
      <c r="A909" s="23"/>
      <c r="B909" s="23"/>
      <c r="C909" s="23"/>
      <c r="D909" s="23"/>
      <c r="E909" s="23"/>
      <c r="F909" s="23"/>
      <c r="G909" s="23"/>
      <c r="H909" s="23"/>
      <c r="I909" s="80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</row>
    <row r="910" ht="46.5" customHeight="1">
      <c r="A910" s="23"/>
      <c r="B910" s="23"/>
      <c r="C910" s="23"/>
      <c r="D910" s="23"/>
      <c r="E910" s="23"/>
      <c r="F910" s="23"/>
      <c r="G910" s="23"/>
      <c r="H910" s="23"/>
      <c r="I910" s="80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</row>
    <row r="911" ht="46.5" customHeight="1">
      <c r="A911" s="23"/>
      <c r="B911" s="23"/>
      <c r="C911" s="23"/>
      <c r="D911" s="23"/>
      <c r="E911" s="23"/>
      <c r="F911" s="23"/>
      <c r="G911" s="23"/>
      <c r="H911" s="23"/>
      <c r="I911" s="80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</row>
    <row r="912" ht="46.5" customHeight="1">
      <c r="A912" s="23"/>
      <c r="B912" s="23"/>
      <c r="C912" s="23"/>
      <c r="D912" s="23"/>
      <c r="E912" s="23"/>
      <c r="F912" s="23"/>
      <c r="G912" s="23"/>
      <c r="H912" s="23"/>
      <c r="I912" s="80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</row>
    <row r="913" ht="46.5" customHeight="1">
      <c r="A913" s="23"/>
      <c r="B913" s="23"/>
      <c r="C913" s="23"/>
      <c r="D913" s="23"/>
      <c r="E913" s="23"/>
      <c r="F913" s="23"/>
      <c r="G913" s="23"/>
      <c r="H913" s="23"/>
      <c r="I913" s="80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</row>
    <row r="914" ht="46.5" customHeight="1">
      <c r="A914" s="23"/>
      <c r="B914" s="23"/>
      <c r="C914" s="23"/>
      <c r="D914" s="23"/>
      <c r="E914" s="23"/>
      <c r="F914" s="23"/>
      <c r="G914" s="23"/>
      <c r="H914" s="23"/>
      <c r="I914" s="80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</row>
    <row r="915" ht="46.5" customHeight="1">
      <c r="A915" s="23"/>
      <c r="B915" s="23"/>
      <c r="C915" s="23"/>
      <c r="D915" s="23"/>
      <c r="E915" s="23"/>
      <c r="F915" s="23"/>
      <c r="G915" s="23"/>
      <c r="H915" s="23"/>
      <c r="I915" s="80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</row>
    <row r="916" ht="46.5" customHeight="1">
      <c r="A916" s="23"/>
      <c r="B916" s="23"/>
      <c r="C916" s="23"/>
      <c r="D916" s="23"/>
      <c r="E916" s="23"/>
      <c r="F916" s="23"/>
      <c r="G916" s="23"/>
      <c r="H916" s="23"/>
      <c r="I916" s="80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</row>
    <row r="917" ht="46.5" customHeight="1">
      <c r="A917" s="23"/>
      <c r="B917" s="23"/>
      <c r="C917" s="23"/>
      <c r="D917" s="23"/>
      <c r="E917" s="23"/>
      <c r="F917" s="23"/>
      <c r="G917" s="23"/>
      <c r="H917" s="23"/>
      <c r="I917" s="80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</row>
    <row r="918" ht="46.5" customHeight="1">
      <c r="A918" s="23"/>
      <c r="B918" s="23"/>
      <c r="C918" s="23"/>
      <c r="D918" s="23"/>
      <c r="E918" s="23"/>
      <c r="F918" s="23"/>
      <c r="G918" s="23"/>
      <c r="H918" s="23"/>
      <c r="I918" s="80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</row>
    <row r="919" ht="46.5" customHeight="1">
      <c r="A919" s="23"/>
      <c r="B919" s="23"/>
      <c r="C919" s="23"/>
      <c r="D919" s="23"/>
      <c r="E919" s="23"/>
      <c r="F919" s="23"/>
      <c r="G919" s="23"/>
      <c r="H919" s="23"/>
      <c r="I919" s="80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</row>
    <row r="920" ht="46.5" customHeight="1">
      <c r="A920" s="23"/>
      <c r="B920" s="23"/>
      <c r="C920" s="23"/>
      <c r="D920" s="23"/>
      <c r="E920" s="23"/>
      <c r="F920" s="23"/>
      <c r="G920" s="23"/>
      <c r="H920" s="23"/>
      <c r="I920" s="80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</row>
    <row r="921" ht="46.5" customHeight="1">
      <c r="A921" s="23"/>
      <c r="B921" s="23"/>
      <c r="C921" s="23"/>
      <c r="D921" s="23"/>
      <c r="E921" s="23"/>
      <c r="F921" s="23"/>
      <c r="G921" s="23"/>
      <c r="H921" s="23"/>
      <c r="I921" s="80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</row>
    <row r="922" ht="46.5" customHeight="1">
      <c r="A922" s="23"/>
      <c r="B922" s="23"/>
      <c r="C922" s="23"/>
      <c r="D922" s="23"/>
      <c r="E922" s="23"/>
      <c r="F922" s="23"/>
      <c r="G922" s="23"/>
      <c r="H922" s="23"/>
      <c r="I922" s="80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</row>
    <row r="923" ht="46.5" customHeight="1">
      <c r="A923" s="23"/>
      <c r="B923" s="23"/>
      <c r="C923" s="23"/>
      <c r="D923" s="23"/>
      <c r="E923" s="23"/>
      <c r="F923" s="23"/>
      <c r="G923" s="23"/>
      <c r="H923" s="23"/>
      <c r="I923" s="80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</row>
    <row r="924" ht="46.5" customHeight="1">
      <c r="A924" s="23"/>
      <c r="B924" s="23"/>
      <c r="C924" s="23"/>
      <c r="D924" s="23"/>
      <c r="E924" s="23"/>
      <c r="F924" s="23"/>
      <c r="G924" s="23"/>
      <c r="H924" s="23"/>
      <c r="I924" s="80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</row>
    <row r="925" ht="46.5" customHeight="1">
      <c r="A925" s="23"/>
      <c r="B925" s="23"/>
      <c r="C925" s="23"/>
      <c r="D925" s="23"/>
      <c r="E925" s="23"/>
      <c r="F925" s="23"/>
      <c r="G925" s="23"/>
      <c r="H925" s="23"/>
      <c r="I925" s="80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</row>
    <row r="926" ht="46.5" customHeight="1">
      <c r="A926" s="23"/>
      <c r="B926" s="23"/>
      <c r="C926" s="23"/>
      <c r="D926" s="23"/>
      <c r="E926" s="23"/>
      <c r="F926" s="23"/>
      <c r="G926" s="23"/>
      <c r="H926" s="23"/>
      <c r="I926" s="80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</row>
    <row r="927" ht="46.5" customHeight="1">
      <c r="A927" s="23"/>
      <c r="B927" s="23"/>
      <c r="C927" s="23"/>
      <c r="D927" s="23"/>
      <c r="E927" s="23"/>
      <c r="F927" s="23"/>
      <c r="G927" s="23"/>
      <c r="H927" s="23"/>
      <c r="I927" s="80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</row>
    <row r="928" ht="46.5" customHeight="1">
      <c r="A928" s="23"/>
      <c r="B928" s="23"/>
      <c r="C928" s="23"/>
      <c r="D928" s="23"/>
      <c r="E928" s="23"/>
      <c r="F928" s="23"/>
      <c r="G928" s="23"/>
      <c r="H928" s="23"/>
      <c r="I928" s="80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</row>
    <row r="929" ht="46.5" customHeight="1">
      <c r="A929" s="23"/>
      <c r="B929" s="23"/>
      <c r="C929" s="23"/>
      <c r="D929" s="23"/>
      <c r="E929" s="23"/>
      <c r="F929" s="23"/>
      <c r="G929" s="23"/>
      <c r="H929" s="23"/>
      <c r="I929" s="80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</row>
    <row r="930" ht="46.5" customHeight="1">
      <c r="A930" s="23"/>
      <c r="B930" s="23"/>
      <c r="C930" s="23"/>
      <c r="D930" s="23"/>
      <c r="E930" s="23"/>
      <c r="F930" s="23"/>
      <c r="G930" s="23"/>
      <c r="H930" s="23"/>
      <c r="I930" s="80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</row>
    <row r="931" ht="46.5" customHeight="1">
      <c r="A931" s="23"/>
      <c r="B931" s="23"/>
      <c r="C931" s="23"/>
      <c r="D931" s="23"/>
      <c r="E931" s="23"/>
      <c r="F931" s="23"/>
      <c r="G931" s="23"/>
      <c r="H931" s="23"/>
      <c r="I931" s="80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</row>
    <row r="932" ht="46.5" customHeight="1">
      <c r="A932" s="23"/>
      <c r="B932" s="23"/>
      <c r="C932" s="23"/>
      <c r="D932" s="23"/>
      <c r="E932" s="23"/>
      <c r="F932" s="23"/>
      <c r="G932" s="23"/>
      <c r="H932" s="23"/>
      <c r="I932" s="80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</row>
    <row r="933" ht="46.5" customHeight="1">
      <c r="A933" s="23"/>
      <c r="B933" s="23"/>
      <c r="C933" s="23"/>
      <c r="D933" s="23"/>
      <c r="E933" s="23"/>
      <c r="F933" s="23"/>
      <c r="G933" s="23"/>
      <c r="H933" s="23"/>
      <c r="I933" s="80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</row>
    <row r="934" ht="46.5" customHeight="1">
      <c r="A934" s="23"/>
      <c r="B934" s="23"/>
      <c r="C934" s="23"/>
      <c r="D934" s="23"/>
      <c r="E934" s="23"/>
      <c r="F934" s="23"/>
      <c r="G934" s="23"/>
      <c r="H934" s="23"/>
      <c r="I934" s="80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</row>
    <row r="935" ht="46.5" customHeight="1">
      <c r="A935" s="23"/>
      <c r="B935" s="23"/>
      <c r="C935" s="23"/>
      <c r="D935" s="23"/>
      <c r="E935" s="23"/>
      <c r="F935" s="23"/>
      <c r="G935" s="23"/>
      <c r="H935" s="23"/>
      <c r="I935" s="80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</row>
    <row r="936" ht="46.5" customHeight="1">
      <c r="A936" s="23"/>
      <c r="B936" s="23"/>
      <c r="C936" s="23"/>
      <c r="D936" s="23"/>
      <c r="E936" s="23"/>
      <c r="F936" s="23"/>
      <c r="G936" s="23"/>
      <c r="H936" s="23"/>
      <c r="I936" s="80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</row>
    <row r="937" ht="46.5" customHeight="1">
      <c r="A937" s="23"/>
      <c r="B937" s="23"/>
      <c r="C937" s="23"/>
      <c r="D937" s="23"/>
      <c r="E937" s="23"/>
      <c r="F937" s="23"/>
      <c r="G937" s="23"/>
      <c r="H937" s="23"/>
      <c r="I937" s="80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</row>
    <row r="938" ht="46.5" customHeight="1">
      <c r="A938" s="23"/>
      <c r="B938" s="23"/>
      <c r="C938" s="23"/>
      <c r="D938" s="23"/>
      <c r="E938" s="23"/>
      <c r="F938" s="23"/>
      <c r="G938" s="23"/>
      <c r="H938" s="23"/>
      <c r="I938" s="80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</row>
    <row r="939" ht="46.5" customHeight="1">
      <c r="A939" s="23"/>
      <c r="B939" s="23"/>
      <c r="C939" s="23"/>
      <c r="D939" s="23"/>
      <c r="E939" s="23"/>
      <c r="F939" s="23"/>
      <c r="G939" s="23"/>
      <c r="H939" s="23"/>
      <c r="I939" s="80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</row>
    <row r="940" ht="46.5" customHeight="1">
      <c r="A940" s="23"/>
      <c r="B940" s="23"/>
      <c r="C940" s="23"/>
      <c r="D940" s="23"/>
      <c r="E940" s="23"/>
      <c r="F940" s="23"/>
      <c r="G940" s="23"/>
      <c r="H940" s="23"/>
      <c r="I940" s="80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</row>
    <row r="941" ht="46.5" customHeight="1">
      <c r="A941" s="23"/>
      <c r="B941" s="23"/>
      <c r="C941" s="23"/>
      <c r="D941" s="23"/>
      <c r="E941" s="23"/>
      <c r="F941" s="23"/>
      <c r="G941" s="23"/>
      <c r="H941" s="23"/>
      <c r="I941" s="80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</row>
    <row r="942" ht="46.5" customHeight="1">
      <c r="A942" s="23"/>
      <c r="B942" s="23"/>
      <c r="C942" s="23"/>
      <c r="D942" s="23"/>
      <c r="E942" s="23"/>
      <c r="F942" s="23"/>
      <c r="G942" s="23"/>
      <c r="H942" s="23"/>
      <c r="I942" s="80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</row>
    <row r="943" ht="46.5" customHeight="1">
      <c r="A943" s="23"/>
      <c r="B943" s="23"/>
      <c r="C943" s="23"/>
      <c r="D943" s="23"/>
      <c r="E943" s="23"/>
      <c r="F943" s="23"/>
      <c r="G943" s="23"/>
      <c r="H943" s="23"/>
      <c r="I943" s="80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</row>
    <row r="944" ht="46.5" customHeight="1">
      <c r="A944" s="23"/>
      <c r="B944" s="23"/>
      <c r="C944" s="23"/>
      <c r="D944" s="23"/>
      <c r="E944" s="23"/>
      <c r="F944" s="23"/>
      <c r="G944" s="23"/>
      <c r="H944" s="23"/>
      <c r="I944" s="80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</row>
    <row r="945" ht="46.5" customHeight="1">
      <c r="A945" s="23"/>
      <c r="B945" s="23"/>
      <c r="C945" s="23"/>
      <c r="D945" s="23"/>
      <c r="E945" s="23"/>
      <c r="F945" s="23"/>
      <c r="G945" s="23"/>
      <c r="H945" s="23"/>
      <c r="I945" s="80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</row>
    <row r="946" ht="46.5" customHeight="1">
      <c r="A946" s="23"/>
      <c r="B946" s="23"/>
      <c r="C946" s="23"/>
      <c r="D946" s="23"/>
      <c r="E946" s="23"/>
      <c r="F946" s="23"/>
      <c r="G946" s="23"/>
      <c r="H946" s="23"/>
      <c r="I946" s="80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</row>
    <row r="947" ht="46.5" customHeight="1">
      <c r="A947" s="23"/>
      <c r="B947" s="23"/>
      <c r="C947" s="23"/>
      <c r="D947" s="23"/>
      <c r="E947" s="23"/>
      <c r="F947" s="23"/>
      <c r="G947" s="23"/>
      <c r="H947" s="23"/>
      <c r="I947" s="80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</row>
    <row r="948" ht="46.5" customHeight="1">
      <c r="A948" s="23"/>
      <c r="B948" s="23"/>
      <c r="C948" s="23"/>
      <c r="D948" s="23"/>
      <c r="E948" s="23"/>
      <c r="F948" s="23"/>
      <c r="G948" s="23"/>
      <c r="H948" s="23"/>
      <c r="I948" s="80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</row>
    <row r="949" ht="46.5" customHeight="1">
      <c r="A949" s="23"/>
      <c r="B949" s="23"/>
      <c r="C949" s="23"/>
      <c r="D949" s="23"/>
      <c r="E949" s="23"/>
      <c r="F949" s="23"/>
      <c r="G949" s="23"/>
      <c r="H949" s="23"/>
      <c r="I949" s="80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</row>
    <row r="950" ht="46.5" customHeight="1">
      <c r="A950" s="23"/>
      <c r="B950" s="23"/>
      <c r="C950" s="23"/>
      <c r="D950" s="23"/>
      <c r="E950" s="23"/>
      <c r="F950" s="23"/>
      <c r="G950" s="23"/>
      <c r="H950" s="23"/>
      <c r="I950" s="80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</row>
    <row r="951" ht="46.5" customHeight="1">
      <c r="A951" s="23"/>
      <c r="B951" s="23"/>
      <c r="C951" s="23"/>
      <c r="D951" s="23"/>
      <c r="E951" s="23"/>
      <c r="F951" s="23"/>
      <c r="G951" s="23"/>
      <c r="H951" s="23"/>
      <c r="I951" s="80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</row>
    <row r="952" ht="46.5" customHeight="1">
      <c r="A952" s="23"/>
      <c r="B952" s="23"/>
      <c r="C952" s="23"/>
      <c r="D952" s="23"/>
      <c r="E952" s="23"/>
      <c r="F952" s="23"/>
      <c r="G952" s="23"/>
      <c r="H952" s="23"/>
      <c r="I952" s="80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</row>
    <row r="953" ht="46.5" customHeight="1">
      <c r="A953" s="23"/>
      <c r="B953" s="23"/>
      <c r="C953" s="23"/>
      <c r="D953" s="23"/>
      <c r="E953" s="23"/>
      <c r="F953" s="23"/>
      <c r="G953" s="23"/>
      <c r="H953" s="23"/>
      <c r="I953" s="80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</row>
    <row r="954" ht="46.5" customHeight="1">
      <c r="A954" s="23"/>
      <c r="B954" s="23"/>
      <c r="C954" s="23"/>
      <c r="D954" s="23"/>
      <c r="E954" s="23"/>
      <c r="F954" s="23"/>
      <c r="G954" s="23"/>
      <c r="H954" s="23"/>
      <c r="I954" s="80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</row>
    <row r="955" ht="46.5" customHeight="1">
      <c r="A955" s="23"/>
      <c r="B955" s="23"/>
      <c r="C955" s="23"/>
      <c r="D955" s="23"/>
      <c r="E955" s="23"/>
      <c r="F955" s="23"/>
      <c r="G955" s="23"/>
      <c r="H955" s="23"/>
      <c r="I955" s="80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</row>
    <row r="956" ht="46.5" customHeight="1">
      <c r="A956" s="23"/>
      <c r="B956" s="23"/>
      <c r="C956" s="23"/>
      <c r="D956" s="23"/>
      <c r="E956" s="23"/>
      <c r="F956" s="23"/>
      <c r="G956" s="23"/>
      <c r="H956" s="23"/>
      <c r="I956" s="80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</row>
    <row r="957" ht="46.5" customHeight="1">
      <c r="A957" s="23"/>
      <c r="B957" s="23"/>
      <c r="C957" s="23"/>
      <c r="D957" s="23"/>
      <c r="E957" s="23"/>
      <c r="F957" s="23"/>
      <c r="G957" s="23"/>
      <c r="H957" s="23"/>
      <c r="I957" s="80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</row>
    <row r="958" ht="46.5" customHeight="1">
      <c r="A958" s="23"/>
      <c r="B958" s="23"/>
      <c r="C958" s="23"/>
      <c r="D958" s="23"/>
      <c r="E958" s="23"/>
      <c r="F958" s="23"/>
      <c r="G958" s="23"/>
      <c r="H958" s="23"/>
      <c r="I958" s="80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</row>
    <row r="959" ht="46.5" customHeight="1">
      <c r="A959" s="23"/>
      <c r="B959" s="23"/>
      <c r="C959" s="23"/>
      <c r="D959" s="23"/>
      <c r="E959" s="23"/>
      <c r="F959" s="23"/>
      <c r="G959" s="23"/>
      <c r="H959" s="23"/>
      <c r="I959" s="80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</row>
    <row r="960" ht="46.5" customHeight="1">
      <c r="A960" s="23"/>
      <c r="B960" s="23"/>
      <c r="C960" s="23"/>
      <c r="D960" s="23"/>
      <c r="E960" s="23"/>
      <c r="F960" s="23"/>
      <c r="G960" s="23"/>
      <c r="H960" s="23"/>
      <c r="I960" s="80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</row>
    <row r="961" ht="46.5" customHeight="1">
      <c r="A961" s="23"/>
      <c r="B961" s="23"/>
      <c r="C961" s="23"/>
      <c r="D961" s="23"/>
      <c r="E961" s="23"/>
      <c r="F961" s="23"/>
      <c r="G961" s="23"/>
      <c r="H961" s="23"/>
      <c r="I961" s="80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</row>
    <row r="962" ht="46.5" customHeight="1">
      <c r="A962" s="23"/>
      <c r="B962" s="23"/>
      <c r="C962" s="23"/>
      <c r="D962" s="23"/>
      <c r="E962" s="23"/>
      <c r="F962" s="23"/>
      <c r="G962" s="23"/>
      <c r="H962" s="23"/>
      <c r="I962" s="80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</row>
    <row r="963" ht="46.5" customHeight="1">
      <c r="A963" s="23"/>
      <c r="B963" s="23"/>
      <c r="C963" s="23"/>
      <c r="D963" s="23"/>
      <c r="E963" s="23"/>
      <c r="F963" s="23"/>
      <c r="G963" s="23"/>
      <c r="H963" s="23"/>
      <c r="I963" s="80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</row>
    <row r="964" ht="46.5" customHeight="1">
      <c r="A964" s="23"/>
      <c r="B964" s="23"/>
      <c r="C964" s="23"/>
      <c r="D964" s="23"/>
      <c r="E964" s="23"/>
      <c r="F964" s="23"/>
      <c r="G964" s="23"/>
      <c r="H964" s="23"/>
      <c r="I964" s="80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</row>
    <row r="965" ht="46.5" customHeight="1">
      <c r="A965" s="23"/>
      <c r="B965" s="23"/>
      <c r="C965" s="23"/>
      <c r="D965" s="23"/>
      <c r="E965" s="23"/>
      <c r="F965" s="23"/>
      <c r="G965" s="23"/>
      <c r="H965" s="23"/>
      <c r="I965" s="80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</row>
    <row r="966" ht="46.5" customHeight="1">
      <c r="A966" s="23"/>
      <c r="B966" s="23"/>
      <c r="C966" s="23"/>
      <c r="D966" s="23"/>
      <c r="E966" s="23"/>
      <c r="F966" s="23"/>
      <c r="G966" s="23"/>
      <c r="H966" s="23"/>
      <c r="I966" s="80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</row>
    <row r="967" ht="46.5" customHeight="1">
      <c r="A967" s="23"/>
      <c r="B967" s="23"/>
      <c r="C967" s="23"/>
      <c r="D967" s="23"/>
      <c r="E967" s="23"/>
      <c r="F967" s="23"/>
      <c r="G967" s="23"/>
      <c r="H967" s="23"/>
      <c r="I967" s="80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</row>
    <row r="968" ht="46.5" customHeight="1">
      <c r="A968" s="23"/>
      <c r="B968" s="23"/>
      <c r="C968" s="23"/>
      <c r="D968" s="23"/>
      <c r="E968" s="23"/>
      <c r="F968" s="23"/>
      <c r="G968" s="23"/>
      <c r="H968" s="23"/>
      <c r="I968" s="80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</row>
    <row r="969" ht="46.5" customHeight="1">
      <c r="A969" s="23"/>
      <c r="B969" s="23"/>
      <c r="C969" s="23"/>
      <c r="D969" s="23"/>
      <c r="E969" s="23"/>
      <c r="F969" s="23"/>
      <c r="G969" s="23"/>
      <c r="H969" s="23"/>
      <c r="I969" s="80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</row>
    <row r="970" ht="46.5" customHeight="1">
      <c r="A970" s="23"/>
      <c r="B970" s="23"/>
      <c r="C970" s="23"/>
      <c r="D970" s="23"/>
      <c r="E970" s="23"/>
      <c r="F970" s="23"/>
      <c r="G970" s="23"/>
      <c r="H970" s="23"/>
      <c r="I970" s="80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</row>
    <row r="971" ht="46.5" customHeight="1">
      <c r="A971" s="23"/>
      <c r="B971" s="23"/>
      <c r="C971" s="23"/>
      <c r="D971" s="23"/>
      <c r="E971" s="23"/>
      <c r="F971" s="23"/>
      <c r="G971" s="23"/>
      <c r="H971" s="23"/>
      <c r="I971" s="80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</row>
    <row r="972" ht="46.5" customHeight="1">
      <c r="A972" s="23"/>
      <c r="B972" s="23"/>
      <c r="C972" s="23"/>
      <c r="D972" s="23"/>
      <c r="E972" s="23"/>
      <c r="F972" s="23"/>
      <c r="G972" s="23"/>
      <c r="H972" s="23"/>
      <c r="I972" s="80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</row>
    <row r="973" ht="46.5" customHeight="1">
      <c r="A973" s="23"/>
      <c r="B973" s="23"/>
      <c r="C973" s="23"/>
      <c r="D973" s="23"/>
      <c r="E973" s="23"/>
      <c r="F973" s="23"/>
      <c r="G973" s="23"/>
      <c r="H973" s="23"/>
      <c r="I973" s="80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</row>
    <row r="974" ht="46.5" customHeight="1">
      <c r="A974" s="23"/>
      <c r="B974" s="23"/>
      <c r="C974" s="23"/>
      <c r="D974" s="23"/>
      <c r="E974" s="23"/>
      <c r="F974" s="23"/>
      <c r="G974" s="23"/>
      <c r="H974" s="23"/>
      <c r="I974" s="80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</row>
    <row r="975" ht="46.5" customHeight="1">
      <c r="A975" s="23"/>
      <c r="B975" s="23"/>
      <c r="C975" s="23"/>
      <c r="D975" s="23"/>
      <c r="E975" s="23"/>
      <c r="F975" s="23"/>
      <c r="G975" s="23"/>
      <c r="H975" s="23"/>
      <c r="I975" s="80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</row>
    <row r="976" ht="46.5" customHeight="1">
      <c r="A976" s="23"/>
      <c r="B976" s="23"/>
      <c r="C976" s="23"/>
      <c r="D976" s="23"/>
      <c r="E976" s="23"/>
      <c r="F976" s="23"/>
      <c r="G976" s="23"/>
      <c r="H976" s="23"/>
      <c r="I976" s="80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</row>
    <row r="977" ht="46.5" customHeight="1">
      <c r="A977" s="23"/>
      <c r="B977" s="23"/>
      <c r="C977" s="23"/>
      <c r="D977" s="23"/>
      <c r="E977" s="23"/>
      <c r="F977" s="23"/>
      <c r="G977" s="23"/>
      <c r="H977" s="23"/>
      <c r="I977" s="80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</row>
    <row r="978" ht="46.5" customHeight="1">
      <c r="A978" s="23"/>
      <c r="B978" s="23"/>
      <c r="C978" s="23"/>
      <c r="D978" s="23"/>
      <c r="E978" s="23"/>
      <c r="F978" s="23"/>
      <c r="G978" s="23"/>
      <c r="H978" s="23"/>
      <c r="I978" s="80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</row>
    <row r="979" ht="46.5" customHeight="1">
      <c r="A979" s="23"/>
      <c r="B979" s="23"/>
      <c r="C979" s="23"/>
      <c r="D979" s="23"/>
      <c r="E979" s="23"/>
      <c r="F979" s="23"/>
      <c r="G979" s="23"/>
      <c r="H979" s="23"/>
      <c r="I979" s="80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</row>
    <row r="980" ht="46.5" customHeight="1">
      <c r="A980" s="23"/>
      <c r="B980" s="23"/>
      <c r="C980" s="23"/>
      <c r="D980" s="23"/>
      <c r="E980" s="23"/>
      <c r="F980" s="23"/>
      <c r="G980" s="23"/>
      <c r="H980" s="23"/>
      <c r="I980" s="80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</row>
    <row r="981" ht="46.5" customHeight="1">
      <c r="A981" s="23"/>
      <c r="B981" s="23"/>
      <c r="C981" s="23"/>
      <c r="D981" s="23"/>
      <c r="E981" s="23"/>
      <c r="F981" s="23"/>
      <c r="G981" s="23"/>
      <c r="H981" s="23"/>
      <c r="I981" s="80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</row>
    <row r="982" ht="46.5" customHeight="1">
      <c r="A982" s="23"/>
      <c r="B982" s="23"/>
      <c r="C982" s="23"/>
      <c r="D982" s="23"/>
      <c r="E982" s="23"/>
      <c r="F982" s="23"/>
      <c r="G982" s="23"/>
      <c r="H982" s="23"/>
      <c r="I982" s="80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</row>
    <row r="983" ht="46.5" customHeight="1">
      <c r="A983" s="23"/>
      <c r="B983" s="23"/>
      <c r="C983" s="23"/>
      <c r="D983" s="23"/>
      <c r="E983" s="23"/>
      <c r="F983" s="23"/>
      <c r="G983" s="23"/>
      <c r="H983" s="23"/>
      <c r="I983" s="80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</row>
    <row r="984" ht="46.5" customHeight="1">
      <c r="A984" s="23"/>
      <c r="B984" s="23"/>
      <c r="C984" s="23"/>
      <c r="D984" s="23"/>
      <c r="E984" s="23"/>
      <c r="F984" s="23"/>
      <c r="G984" s="23"/>
      <c r="H984" s="23"/>
      <c r="I984" s="80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</row>
    <row r="985" ht="46.5" customHeight="1">
      <c r="A985" s="23"/>
      <c r="B985" s="23"/>
      <c r="C985" s="23"/>
      <c r="D985" s="23"/>
      <c r="E985" s="23"/>
      <c r="F985" s="23"/>
      <c r="G985" s="23"/>
      <c r="H985" s="23"/>
      <c r="I985" s="80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</row>
    <row r="986" ht="46.5" customHeight="1">
      <c r="A986" s="23"/>
      <c r="B986" s="23"/>
      <c r="C986" s="23"/>
      <c r="D986" s="23"/>
      <c r="E986" s="23"/>
      <c r="F986" s="23"/>
      <c r="G986" s="23"/>
      <c r="H986" s="23"/>
      <c r="I986" s="80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</row>
    <row r="987" ht="46.5" customHeight="1">
      <c r="A987" s="23"/>
      <c r="B987" s="23"/>
      <c r="C987" s="23"/>
      <c r="D987" s="23"/>
      <c r="E987" s="23"/>
      <c r="F987" s="23"/>
      <c r="G987" s="23"/>
      <c r="H987" s="23"/>
      <c r="I987" s="80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</row>
    <row r="988" ht="46.5" customHeight="1">
      <c r="A988" s="23"/>
      <c r="B988" s="23"/>
      <c r="C988" s="23"/>
      <c r="D988" s="23"/>
      <c r="E988" s="23"/>
      <c r="F988" s="23"/>
      <c r="G988" s="23"/>
      <c r="H988" s="23"/>
      <c r="I988" s="80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</row>
    <row r="989" ht="46.5" customHeight="1">
      <c r="A989" s="23"/>
      <c r="B989" s="23"/>
      <c r="C989" s="23"/>
      <c r="D989" s="23"/>
      <c r="E989" s="23"/>
      <c r="F989" s="23"/>
      <c r="G989" s="23"/>
      <c r="H989" s="23"/>
      <c r="I989" s="80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</row>
    <row r="990" ht="46.5" customHeight="1">
      <c r="A990" s="23"/>
      <c r="B990" s="23"/>
      <c r="C990" s="23"/>
      <c r="D990" s="23"/>
      <c r="E990" s="23"/>
      <c r="F990" s="23"/>
      <c r="G990" s="23"/>
      <c r="H990" s="23"/>
      <c r="I990" s="80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</row>
    <row r="991" ht="46.5" customHeight="1">
      <c r="A991" s="23"/>
      <c r="B991" s="23"/>
      <c r="C991" s="23"/>
      <c r="D991" s="23"/>
      <c r="E991" s="23"/>
      <c r="F991" s="23"/>
      <c r="G991" s="23"/>
      <c r="H991" s="23"/>
      <c r="I991" s="80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</row>
    <row r="992" ht="46.5" customHeight="1">
      <c r="A992" s="23"/>
      <c r="B992" s="23"/>
      <c r="C992" s="23"/>
      <c r="D992" s="23"/>
      <c r="E992" s="23"/>
      <c r="F992" s="23"/>
      <c r="G992" s="23"/>
      <c r="H992" s="23"/>
      <c r="I992" s="80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</row>
    <row r="993" ht="46.5" customHeight="1">
      <c r="A993" s="23"/>
      <c r="B993" s="23"/>
      <c r="C993" s="23"/>
      <c r="D993" s="23"/>
      <c r="E993" s="23"/>
      <c r="F993" s="23"/>
      <c r="G993" s="23"/>
      <c r="H993" s="23"/>
      <c r="I993" s="80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</row>
    <row r="994" ht="46.5" customHeight="1">
      <c r="A994" s="23"/>
      <c r="B994" s="23"/>
      <c r="C994" s="23"/>
      <c r="D994" s="23"/>
      <c r="E994" s="23"/>
      <c r="F994" s="23"/>
      <c r="G994" s="23"/>
      <c r="H994" s="23"/>
      <c r="I994" s="80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</row>
    <row r="995" ht="46.5" customHeight="1">
      <c r="A995" s="23"/>
      <c r="B995" s="23"/>
      <c r="C995" s="23"/>
      <c r="D995" s="23"/>
      <c r="E995" s="23"/>
      <c r="F995" s="23"/>
      <c r="G995" s="23"/>
      <c r="H995" s="23"/>
      <c r="I995" s="80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</row>
    <row r="996" ht="46.5" customHeight="1">
      <c r="A996" s="23"/>
      <c r="B996" s="23"/>
      <c r="C996" s="23"/>
      <c r="D996" s="23"/>
      <c r="E996" s="23"/>
      <c r="F996" s="23"/>
      <c r="G996" s="23"/>
      <c r="H996" s="23"/>
      <c r="I996" s="80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</row>
    <row r="997" ht="46.5" customHeight="1">
      <c r="A997" s="23"/>
      <c r="B997" s="23"/>
      <c r="C997" s="23"/>
      <c r="D997" s="23"/>
      <c r="E997" s="23"/>
      <c r="F997" s="23"/>
      <c r="G997" s="23"/>
      <c r="H997" s="23"/>
      <c r="I997" s="80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</row>
    <row r="998" ht="46.5" customHeight="1">
      <c r="A998" s="23"/>
      <c r="B998" s="23"/>
      <c r="C998" s="23"/>
      <c r="D998" s="23"/>
      <c r="E998" s="23"/>
      <c r="F998" s="23"/>
      <c r="G998" s="23"/>
      <c r="H998" s="23"/>
      <c r="I998" s="80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</row>
    <row r="999" ht="46.5" customHeight="1">
      <c r="A999" s="23"/>
      <c r="B999" s="23"/>
      <c r="C999" s="23"/>
      <c r="D999" s="23"/>
      <c r="E999" s="23"/>
      <c r="F999" s="23"/>
      <c r="G999" s="23"/>
      <c r="H999" s="23"/>
      <c r="I999" s="80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</row>
    <row r="1000" ht="46.5" customHeight="1">
      <c r="A1000" s="23"/>
      <c r="B1000" s="23"/>
      <c r="C1000" s="23"/>
      <c r="D1000" s="23"/>
      <c r="E1000" s="23"/>
      <c r="F1000" s="23"/>
      <c r="G1000" s="23"/>
      <c r="H1000" s="23"/>
      <c r="I1000" s="80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</row>
    <row r="1001" ht="46.5" customHeight="1">
      <c r="A1001" s="23"/>
      <c r="B1001" s="23"/>
      <c r="C1001" s="23"/>
      <c r="D1001" s="23"/>
      <c r="E1001" s="23"/>
      <c r="F1001" s="23"/>
      <c r="G1001" s="23"/>
      <c r="H1001" s="23"/>
      <c r="I1001" s="80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</row>
    <row r="1002" ht="46.5" customHeight="1">
      <c r="A1002" s="23"/>
      <c r="B1002" s="23"/>
      <c r="C1002" s="23"/>
      <c r="D1002" s="23"/>
      <c r="E1002" s="23"/>
      <c r="F1002" s="23"/>
      <c r="G1002" s="23"/>
      <c r="H1002" s="23"/>
      <c r="I1002" s="80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33"/>
      <c r="AF1002" s="33"/>
      <c r="AG1002" s="33"/>
      <c r="AH1002" s="33"/>
      <c r="AI1002" s="33"/>
      <c r="AJ1002" s="33"/>
      <c r="AK1002" s="33"/>
      <c r="AL1002" s="33"/>
      <c r="AM1002" s="33"/>
      <c r="AN1002" s="33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</row>
  </sheetData>
  <autoFilter ref="$A$1:$Z$110"/>
  <customSheetViews>
    <customSheetView guid="{A0B426D8-4890-46D0-AFAD-7E6390A7B6B3}" filter="1" showAutoFilter="1">
      <autoFilter ref="$A$1:$Z$110"/>
    </customSheetView>
  </customSheetViews>
  <mergeCells count="1">
    <mergeCell ref="A112:B113"/>
  </mergeCells>
  <hyperlinks>
    <hyperlink r:id="rId1" ref="J5"/>
    <hyperlink r:id="rId2" ref="J30"/>
    <hyperlink r:id="rId3" ref="J45"/>
    <hyperlink r:id="rId4" ref="J98"/>
    <hyperlink r:id="rId5" ref="J103"/>
    <hyperlink r:id="rId6" ref="J105"/>
  </hyperlinks>
  <printOptions horizontalCentered="1" verticalCentered="1"/>
  <pageMargins bottom="0.196527777777778" footer="0.0" header="0.0" left="0.196527777777778" right="0.196527777777778" top="0.196527777777778"/>
  <pageSetup fitToHeight="0" paperSize="9" orientation="landscape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7.14"/>
    <col customWidth="1" min="2" max="2" width="11.71"/>
    <col customWidth="1" hidden="1" min="3" max="3" width="10.57"/>
    <col customWidth="1" min="4" max="4" width="37.57"/>
    <col customWidth="1" min="5" max="5" width="21.29"/>
    <col customWidth="1" min="6" max="6" width="31.29"/>
    <col customWidth="1" min="7" max="7" width="22.57"/>
    <col customWidth="1" min="8" max="8" width="40.29"/>
    <col customWidth="1" min="9" max="9" width="18.29"/>
    <col customWidth="1" min="10" max="11" width="18.0"/>
    <col customWidth="1" min="12" max="12" width="14.29"/>
    <col customWidth="1" min="13" max="13" width="22.0"/>
    <col customWidth="1" min="14" max="14" width="15.57"/>
    <col customWidth="1" min="15" max="15" width="17.0"/>
    <col customWidth="1" min="16" max="16" width="19.29"/>
    <col customWidth="1" min="17" max="18" width="17.14"/>
    <col customWidth="1" min="19" max="19" width="24.14"/>
    <col customWidth="1" min="20" max="20" width="12.14"/>
    <col customWidth="1" min="21" max="21" width="13.29"/>
    <col customWidth="1" min="22" max="22" width="23.0"/>
    <col customWidth="1" min="23" max="23" width="16.29"/>
    <col customWidth="1" min="24" max="24" width="13.14"/>
    <col customWidth="1" min="25" max="25" width="20.57"/>
    <col customWidth="1" min="26" max="26" width="61.0"/>
    <col customWidth="1" hidden="1" min="27" max="27" width="18.43"/>
    <col customWidth="1" hidden="1" min="28" max="28" width="11.57"/>
    <col customWidth="1" hidden="1" min="29" max="29" width="15.57"/>
    <col customWidth="1" hidden="1" min="30" max="30" width="16.86"/>
    <col customWidth="1" min="31" max="50" width="11.57"/>
  </cols>
  <sheetData>
    <row r="1" ht="46.5" customHeight="1">
      <c r="A1" s="29"/>
      <c r="B1" s="30" t="s">
        <v>47</v>
      </c>
      <c r="C1" s="29" t="s">
        <v>48</v>
      </c>
      <c r="D1" s="30" t="s">
        <v>4</v>
      </c>
      <c r="E1" s="30" t="s">
        <v>5</v>
      </c>
      <c r="F1" s="30" t="s">
        <v>49</v>
      </c>
      <c r="G1" s="30" t="s">
        <v>50</v>
      </c>
      <c r="H1" s="30" t="s">
        <v>7</v>
      </c>
      <c r="I1" s="30" t="s">
        <v>51</v>
      </c>
      <c r="J1" s="30" t="s">
        <v>52</v>
      </c>
      <c r="K1" s="30" t="s">
        <v>53</v>
      </c>
      <c r="L1" s="30" t="s">
        <v>54</v>
      </c>
      <c r="M1" s="30" t="s">
        <v>55</v>
      </c>
      <c r="N1" s="30" t="s">
        <v>56</v>
      </c>
      <c r="O1" s="30" t="s">
        <v>57</v>
      </c>
      <c r="P1" s="30" t="s">
        <v>58</v>
      </c>
      <c r="Q1" s="30" t="s">
        <v>59</v>
      </c>
      <c r="R1" s="30" t="s">
        <v>11</v>
      </c>
      <c r="S1" s="30" t="s">
        <v>60</v>
      </c>
      <c r="T1" s="30" t="s">
        <v>61</v>
      </c>
      <c r="U1" s="30" t="s">
        <v>62</v>
      </c>
      <c r="V1" s="30" t="s">
        <v>63</v>
      </c>
      <c r="W1" s="30" t="s">
        <v>13</v>
      </c>
      <c r="X1" s="30" t="s">
        <v>64</v>
      </c>
      <c r="Y1" s="30" t="s">
        <v>65</v>
      </c>
      <c r="Z1" s="30" t="s">
        <v>66</v>
      </c>
      <c r="AA1" s="30" t="s">
        <v>67</v>
      </c>
      <c r="AB1" s="31" t="s">
        <v>68</v>
      </c>
      <c r="AC1" s="32" t="s">
        <v>69</v>
      </c>
      <c r="AD1" s="12" t="s">
        <v>70</v>
      </c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ht="46.5" customHeight="1">
      <c r="A2" s="34">
        <f t="shared" ref="A2:A107" si="1">A1+1</f>
        <v>1</v>
      </c>
      <c r="B2" s="34" t="s">
        <v>71</v>
      </c>
      <c r="C2" s="35" t="s">
        <v>72</v>
      </c>
      <c r="D2" s="34" t="s">
        <v>73</v>
      </c>
      <c r="E2" s="34" t="s">
        <v>74</v>
      </c>
      <c r="F2" s="34" t="s">
        <v>75</v>
      </c>
      <c r="G2" s="34" t="s">
        <v>76</v>
      </c>
      <c r="H2" s="34" t="s">
        <v>77</v>
      </c>
      <c r="I2" s="36" t="s">
        <v>78</v>
      </c>
      <c r="J2" s="34" t="s">
        <v>79</v>
      </c>
      <c r="K2" s="34" t="s">
        <v>80</v>
      </c>
      <c r="L2" s="34" t="s">
        <v>81</v>
      </c>
      <c r="M2" s="34" t="s">
        <v>82</v>
      </c>
      <c r="N2" s="37" t="s">
        <v>83</v>
      </c>
      <c r="O2" s="37" t="s">
        <v>84</v>
      </c>
      <c r="P2" s="38" t="s">
        <v>85</v>
      </c>
      <c r="Q2" s="37" t="s">
        <v>86</v>
      </c>
      <c r="R2" s="37" t="s">
        <v>76</v>
      </c>
      <c r="S2" s="38" t="s">
        <v>87</v>
      </c>
      <c r="T2" s="39">
        <v>42556.0</v>
      </c>
      <c r="U2" s="39">
        <v>44381.0</v>
      </c>
      <c r="V2" s="38"/>
      <c r="W2" s="37" t="s">
        <v>88</v>
      </c>
      <c r="X2" s="37"/>
      <c r="Y2" s="38"/>
      <c r="Z2" s="37"/>
      <c r="AA2" s="37"/>
      <c r="AB2" s="40" t="s">
        <v>89</v>
      </c>
      <c r="AC2" s="41" t="s">
        <v>89</v>
      </c>
      <c r="AD2" s="42">
        <v>43140.0</v>
      </c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</row>
    <row r="3" ht="46.5" customHeight="1">
      <c r="A3" s="35">
        <f t="shared" si="1"/>
        <v>2</v>
      </c>
      <c r="B3" s="34" t="s">
        <v>90</v>
      </c>
      <c r="C3" s="35" t="s">
        <v>89</v>
      </c>
      <c r="D3" s="34" t="s">
        <v>91</v>
      </c>
      <c r="E3" s="34" t="s">
        <v>92</v>
      </c>
      <c r="F3" s="34" t="s">
        <v>92</v>
      </c>
      <c r="G3" s="34" t="s">
        <v>76</v>
      </c>
      <c r="H3" s="34" t="s">
        <v>93</v>
      </c>
      <c r="I3" s="36" t="s">
        <v>94</v>
      </c>
      <c r="J3" s="34" t="s">
        <v>95</v>
      </c>
      <c r="K3" s="34" t="s">
        <v>96</v>
      </c>
      <c r="L3" s="34" t="s">
        <v>97</v>
      </c>
      <c r="M3" s="34" t="s">
        <v>82</v>
      </c>
      <c r="N3" s="37" t="s">
        <v>98</v>
      </c>
      <c r="O3" s="37" t="s">
        <v>99</v>
      </c>
      <c r="P3" s="38" t="s">
        <v>100</v>
      </c>
      <c r="Q3" s="37" t="s">
        <v>86</v>
      </c>
      <c r="R3" s="37" t="s">
        <v>76</v>
      </c>
      <c r="S3" s="38" t="s">
        <v>101</v>
      </c>
      <c r="T3" s="39">
        <v>43435.0</v>
      </c>
      <c r="U3" s="44">
        <v>45131.0</v>
      </c>
      <c r="V3" s="37"/>
      <c r="W3" s="37" t="s">
        <v>88</v>
      </c>
      <c r="X3" s="37"/>
      <c r="Y3" s="38"/>
      <c r="Z3" s="38" t="s">
        <v>102</v>
      </c>
      <c r="AA3" s="37"/>
      <c r="AB3" s="40" t="s">
        <v>89</v>
      </c>
      <c r="AC3" s="41" t="s">
        <v>89</v>
      </c>
      <c r="AD3" s="42">
        <v>43140.0</v>
      </c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</row>
    <row r="4" ht="46.5" customHeight="1">
      <c r="A4" s="35">
        <f t="shared" si="1"/>
        <v>3</v>
      </c>
      <c r="B4" s="35" t="s">
        <v>103</v>
      </c>
      <c r="C4" s="35" t="s">
        <v>72</v>
      </c>
      <c r="D4" s="35" t="s">
        <v>104</v>
      </c>
      <c r="E4" s="35" t="s">
        <v>105</v>
      </c>
      <c r="F4" s="35" t="s">
        <v>105</v>
      </c>
      <c r="G4" s="35" t="s">
        <v>76</v>
      </c>
      <c r="H4" s="35" t="s">
        <v>106</v>
      </c>
      <c r="I4" s="45" t="s">
        <v>107</v>
      </c>
      <c r="J4" s="35" t="s">
        <v>108</v>
      </c>
      <c r="K4" s="35" t="s">
        <v>109</v>
      </c>
      <c r="L4" s="46" t="s">
        <v>110</v>
      </c>
      <c r="M4" s="35" t="s">
        <v>111</v>
      </c>
      <c r="N4" s="47" t="s">
        <v>112</v>
      </c>
      <c r="O4" s="38" t="s">
        <v>113</v>
      </c>
      <c r="P4" s="38" t="s">
        <v>114</v>
      </c>
      <c r="Q4" s="38" t="s">
        <v>86</v>
      </c>
      <c r="R4" s="38" t="s">
        <v>76</v>
      </c>
      <c r="S4" s="38" t="s">
        <v>115</v>
      </c>
      <c r="T4" s="44">
        <v>43976.0</v>
      </c>
      <c r="U4" s="44">
        <v>44706.0</v>
      </c>
      <c r="V4" s="37"/>
      <c r="W4" s="38" t="s">
        <v>88</v>
      </c>
      <c r="X4" s="37"/>
      <c r="Y4" s="38"/>
      <c r="Z4" s="38"/>
      <c r="AA4" s="37"/>
      <c r="AB4" s="40" t="s">
        <v>89</v>
      </c>
      <c r="AC4" s="41" t="s">
        <v>89</v>
      </c>
      <c r="AD4" s="42">
        <v>43140.0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</row>
    <row r="5" ht="46.5" customHeight="1">
      <c r="A5" s="35">
        <f t="shared" si="1"/>
        <v>4</v>
      </c>
      <c r="B5" s="34" t="s">
        <v>116</v>
      </c>
      <c r="C5" s="35" t="s">
        <v>117</v>
      </c>
      <c r="D5" s="34" t="s">
        <v>118</v>
      </c>
      <c r="E5" s="34" t="s">
        <v>119</v>
      </c>
      <c r="F5" s="34" t="s">
        <v>120</v>
      </c>
      <c r="G5" s="34" t="s">
        <v>76</v>
      </c>
      <c r="H5" s="34" t="s">
        <v>121</v>
      </c>
      <c r="I5" s="36" t="s">
        <v>122</v>
      </c>
      <c r="J5" s="48" t="s">
        <v>123</v>
      </c>
      <c r="K5" s="34" t="s">
        <v>124</v>
      </c>
      <c r="L5" s="49" t="s">
        <v>125</v>
      </c>
      <c r="M5" s="34" t="s">
        <v>126</v>
      </c>
      <c r="N5" s="37" t="s">
        <v>127</v>
      </c>
      <c r="O5" s="38" t="s">
        <v>128</v>
      </c>
      <c r="P5" s="38" t="s">
        <v>129</v>
      </c>
      <c r="Q5" s="37" t="s">
        <v>86</v>
      </c>
      <c r="R5" s="37" t="s">
        <v>76</v>
      </c>
      <c r="S5" s="38" t="s">
        <v>130</v>
      </c>
      <c r="T5" s="44">
        <v>43982.0</v>
      </c>
      <c r="U5" s="44">
        <v>44712.0</v>
      </c>
      <c r="V5" s="37"/>
      <c r="W5" s="38" t="s">
        <v>88</v>
      </c>
      <c r="X5" s="37"/>
      <c r="Y5" s="38"/>
      <c r="Z5" s="38" t="s">
        <v>131</v>
      </c>
      <c r="AA5" s="37"/>
      <c r="AB5" s="40" t="s">
        <v>89</v>
      </c>
      <c r="AC5" s="41" t="s">
        <v>89</v>
      </c>
      <c r="AD5" s="42">
        <v>43031.0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ht="46.5" customHeight="1">
      <c r="A6" s="35">
        <f t="shared" si="1"/>
        <v>5</v>
      </c>
      <c r="B6" s="35" t="s">
        <v>132</v>
      </c>
      <c r="C6" s="35" t="s">
        <v>89</v>
      </c>
      <c r="D6" s="35" t="s">
        <v>133</v>
      </c>
      <c r="E6" s="35" t="s">
        <v>119</v>
      </c>
      <c r="F6" s="34" t="s">
        <v>120</v>
      </c>
      <c r="G6" s="34" t="s">
        <v>76</v>
      </c>
      <c r="H6" s="34" t="s">
        <v>134</v>
      </c>
      <c r="I6" s="45" t="s">
        <v>135</v>
      </c>
      <c r="J6" s="35" t="s">
        <v>136</v>
      </c>
      <c r="K6" s="34" t="s">
        <v>137</v>
      </c>
      <c r="L6" s="46" t="s">
        <v>138</v>
      </c>
      <c r="M6" s="34" t="s">
        <v>139</v>
      </c>
      <c r="N6" s="47" t="s">
        <v>140</v>
      </c>
      <c r="O6" s="38" t="s">
        <v>141</v>
      </c>
      <c r="P6" s="38" t="s">
        <v>142</v>
      </c>
      <c r="Q6" s="37" t="s">
        <v>86</v>
      </c>
      <c r="R6" s="37" t="s">
        <v>76</v>
      </c>
      <c r="S6" s="38" t="s">
        <v>143</v>
      </c>
      <c r="T6" s="44">
        <v>44118.0</v>
      </c>
      <c r="U6" s="44">
        <v>44795.0</v>
      </c>
      <c r="V6" s="37"/>
      <c r="W6" s="38" t="s">
        <v>88</v>
      </c>
      <c r="X6" s="37"/>
      <c r="Y6" s="38"/>
      <c r="Z6" s="38" t="s">
        <v>144</v>
      </c>
      <c r="AA6" s="37"/>
      <c r="AB6" s="50"/>
      <c r="AC6" s="14"/>
      <c r="AD6" s="14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ht="46.5" customHeight="1">
      <c r="A7" s="35">
        <f t="shared" si="1"/>
        <v>6</v>
      </c>
      <c r="B7" s="34" t="s">
        <v>145</v>
      </c>
      <c r="C7" s="35" t="s">
        <v>117</v>
      </c>
      <c r="D7" s="34" t="s">
        <v>146</v>
      </c>
      <c r="E7" s="34" t="s">
        <v>105</v>
      </c>
      <c r="F7" s="34" t="s">
        <v>147</v>
      </c>
      <c r="G7" s="34" t="s">
        <v>76</v>
      </c>
      <c r="H7" s="34" t="s">
        <v>148</v>
      </c>
      <c r="I7" s="36" t="s">
        <v>149</v>
      </c>
      <c r="J7" s="34" t="s">
        <v>136</v>
      </c>
      <c r="K7" s="34" t="s">
        <v>150</v>
      </c>
      <c r="L7" s="49" t="s">
        <v>151</v>
      </c>
      <c r="M7" s="34" t="s">
        <v>152</v>
      </c>
      <c r="N7" s="51" t="s">
        <v>153</v>
      </c>
      <c r="O7" s="37" t="s">
        <v>154</v>
      </c>
      <c r="P7" s="38" t="s">
        <v>155</v>
      </c>
      <c r="Q7" s="37" t="s">
        <v>86</v>
      </c>
      <c r="R7" s="37" t="s">
        <v>76</v>
      </c>
      <c r="S7" s="38" t="s">
        <v>156</v>
      </c>
      <c r="T7" s="39">
        <v>43965.0</v>
      </c>
      <c r="U7" s="39">
        <v>44330.0</v>
      </c>
      <c r="V7" s="37"/>
      <c r="W7" s="38" t="s">
        <v>88</v>
      </c>
      <c r="X7" s="37"/>
      <c r="Y7" s="38"/>
      <c r="Z7" s="38"/>
      <c r="AA7" s="37"/>
      <c r="AB7" s="40" t="s">
        <v>89</v>
      </c>
      <c r="AC7" s="41" t="s">
        <v>89</v>
      </c>
      <c r="AD7" s="42">
        <v>43306.0</v>
      </c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ht="46.5" customHeight="1">
      <c r="A8" s="35">
        <f t="shared" si="1"/>
        <v>7</v>
      </c>
      <c r="B8" s="35" t="s">
        <v>157</v>
      </c>
      <c r="C8" s="35"/>
      <c r="D8" s="35" t="s">
        <v>158</v>
      </c>
      <c r="E8" s="34" t="s">
        <v>119</v>
      </c>
      <c r="F8" s="34" t="s">
        <v>120</v>
      </c>
      <c r="G8" s="35" t="s">
        <v>76</v>
      </c>
      <c r="H8" s="35" t="s">
        <v>159</v>
      </c>
      <c r="I8" s="45" t="s">
        <v>160</v>
      </c>
      <c r="J8" s="35" t="s">
        <v>161</v>
      </c>
      <c r="K8" s="35" t="s">
        <v>162</v>
      </c>
      <c r="L8" s="46" t="s">
        <v>163</v>
      </c>
      <c r="M8" s="35" t="s">
        <v>164</v>
      </c>
      <c r="N8" s="47" t="s">
        <v>165</v>
      </c>
      <c r="O8" s="38" t="s">
        <v>166</v>
      </c>
      <c r="P8" s="38" t="s">
        <v>167</v>
      </c>
      <c r="Q8" s="38" t="s">
        <v>86</v>
      </c>
      <c r="R8" s="38" t="s">
        <v>76</v>
      </c>
      <c r="S8" s="38" t="s">
        <v>168</v>
      </c>
      <c r="T8" s="44">
        <v>44142.0</v>
      </c>
      <c r="U8" s="44">
        <v>44872.0</v>
      </c>
      <c r="V8" s="38"/>
      <c r="W8" s="38" t="s">
        <v>88</v>
      </c>
      <c r="X8" s="37"/>
      <c r="Y8" s="38"/>
      <c r="Z8" s="38" t="s">
        <v>169</v>
      </c>
      <c r="AA8" s="37"/>
      <c r="AB8" s="40"/>
      <c r="AC8" s="41"/>
      <c r="AD8" s="42"/>
      <c r="AE8" s="52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ht="46.5" customHeight="1">
      <c r="A9" s="35">
        <f t="shared" si="1"/>
        <v>8</v>
      </c>
      <c r="B9" s="34" t="s">
        <v>170</v>
      </c>
      <c r="C9" s="35" t="s">
        <v>117</v>
      </c>
      <c r="D9" s="34" t="s">
        <v>171</v>
      </c>
      <c r="E9" s="34" t="s">
        <v>172</v>
      </c>
      <c r="F9" s="34" t="s">
        <v>173</v>
      </c>
      <c r="G9" s="34" t="s">
        <v>76</v>
      </c>
      <c r="H9" s="34" t="s">
        <v>174</v>
      </c>
      <c r="I9" s="36" t="s">
        <v>175</v>
      </c>
      <c r="J9" s="34" t="s">
        <v>176</v>
      </c>
      <c r="K9" s="34" t="s">
        <v>177</v>
      </c>
      <c r="L9" s="49" t="s">
        <v>178</v>
      </c>
      <c r="M9" s="34" t="s">
        <v>179</v>
      </c>
      <c r="N9" s="37" t="s">
        <v>180</v>
      </c>
      <c r="O9" s="37" t="s">
        <v>181</v>
      </c>
      <c r="P9" s="37" t="s">
        <v>182</v>
      </c>
      <c r="Q9" s="37" t="s">
        <v>86</v>
      </c>
      <c r="R9" s="37" t="s">
        <v>76</v>
      </c>
      <c r="S9" s="37" t="s">
        <v>183</v>
      </c>
      <c r="T9" s="39">
        <v>43872.0</v>
      </c>
      <c r="U9" s="44">
        <v>44604.0</v>
      </c>
      <c r="V9" s="38" t="s">
        <v>184</v>
      </c>
      <c r="W9" s="38" t="s">
        <v>88</v>
      </c>
      <c r="X9" s="37"/>
      <c r="Y9" s="38"/>
      <c r="Z9" s="38" t="s">
        <v>185</v>
      </c>
      <c r="AA9" s="37"/>
      <c r="AB9" s="40" t="s">
        <v>89</v>
      </c>
      <c r="AC9" s="41" t="s">
        <v>89</v>
      </c>
      <c r="AD9" s="42">
        <v>43549.0</v>
      </c>
      <c r="AE9" s="52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ht="46.5" customHeight="1">
      <c r="A10" s="35">
        <f t="shared" si="1"/>
        <v>9</v>
      </c>
      <c r="B10" s="34" t="s">
        <v>186</v>
      </c>
      <c r="C10" s="35" t="s">
        <v>89</v>
      </c>
      <c r="D10" s="34" t="s">
        <v>187</v>
      </c>
      <c r="E10" s="34" t="s">
        <v>120</v>
      </c>
      <c r="F10" s="34" t="s">
        <v>120</v>
      </c>
      <c r="G10" s="34" t="s">
        <v>76</v>
      </c>
      <c r="H10" s="34" t="s">
        <v>188</v>
      </c>
      <c r="I10" s="36" t="s">
        <v>189</v>
      </c>
      <c r="J10" s="34" t="s">
        <v>136</v>
      </c>
      <c r="K10" s="34" t="s">
        <v>190</v>
      </c>
      <c r="L10" s="34" t="s">
        <v>191</v>
      </c>
      <c r="M10" s="34" t="s">
        <v>192</v>
      </c>
      <c r="N10" s="53" t="s">
        <v>193</v>
      </c>
      <c r="O10" s="38" t="s">
        <v>194</v>
      </c>
      <c r="P10" s="38" t="s">
        <v>195</v>
      </c>
      <c r="Q10" s="37" t="s">
        <v>86</v>
      </c>
      <c r="R10" s="37" t="s">
        <v>76</v>
      </c>
      <c r="S10" s="38" t="s">
        <v>196</v>
      </c>
      <c r="T10" s="44">
        <v>44108.0</v>
      </c>
      <c r="U10" s="44">
        <v>44838.0</v>
      </c>
      <c r="V10" s="37"/>
      <c r="W10" s="38" t="s">
        <v>88</v>
      </c>
      <c r="X10" s="37"/>
      <c r="Y10" s="38"/>
      <c r="Z10" s="54" t="s">
        <v>197</v>
      </c>
      <c r="AA10" s="37"/>
      <c r="AB10" s="40" t="s">
        <v>89</v>
      </c>
      <c r="AC10" s="41" t="s">
        <v>89</v>
      </c>
      <c r="AD10" s="42">
        <v>43578.0</v>
      </c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ht="46.5" customHeight="1">
      <c r="A11" s="35">
        <f t="shared" si="1"/>
        <v>10</v>
      </c>
      <c r="B11" s="34" t="s">
        <v>198</v>
      </c>
      <c r="C11" s="35" t="s">
        <v>89</v>
      </c>
      <c r="D11" s="34" t="s">
        <v>199</v>
      </c>
      <c r="E11" s="34" t="s">
        <v>200</v>
      </c>
      <c r="F11" s="34" t="s">
        <v>200</v>
      </c>
      <c r="G11" s="34" t="s">
        <v>76</v>
      </c>
      <c r="H11" s="34" t="s">
        <v>93</v>
      </c>
      <c r="I11" s="36" t="s">
        <v>201</v>
      </c>
      <c r="J11" s="34" t="s">
        <v>202</v>
      </c>
      <c r="K11" s="34" t="s">
        <v>96</v>
      </c>
      <c r="L11" s="34" t="s">
        <v>203</v>
      </c>
      <c r="M11" s="34" t="s">
        <v>82</v>
      </c>
      <c r="N11" s="37" t="s">
        <v>98</v>
      </c>
      <c r="O11" s="37" t="s">
        <v>99</v>
      </c>
      <c r="P11" s="38" t="s">
        <v>100</v>
      </c>
      <c r="Q11" s="37" t="s">
        <v>86</v>
      </c>
      <c r="R11" s="37" t="s">
        <v>76</v>
      </c>
      <c r="S11" s="38" t="s">
        <v>101</v>
      </c>
      <c r="T11" s="39">
        <v>43306.0</v>
      </c>
      <c r="U11" s="39">
        <v>45131.0</v>
      </c>
      <c r="V11" s="37"/>
      <c r="W11" s="37" t="s">
        <v>88</v>
      </c>
      <c r="X11" s="37"/>
      <c r="Y11" s="38"/>
      <c r="Z11" s="37"/>
      <c r="AA11" s="37"/>
      <c r="AB11" s="55" t="s">
        <v>89</v>
      </c>
      <c r="AC11" s="41" t="s">
        <v>89</v>
      </c>
      <c r="AD11" s="42">
        <v>43865.0</v>
      </c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ht="46.5" customHeight="1">
      <c r="A12" s="35">
        <f t="shared" si="1"/>
        <v>11</v>
      </c>
      <c r="B12" s="34" t="s">
        <v>204</v>
      </c>
      <c r="C12" s="35" t="s">
        <v>117</v>
      </c>
      <c r="D12" s="34" t="s">
        <v>205</v>
      </c>
      <c r="E12" s="34" t="s">
        <v>206</v>
      </c>
      <c r="F12" s="34" t="s">
        <v>173</v>
      </c>
      <c r="G12" s="34" t="s">
        <v>76</v>
      </c>
      <c r="H12" s="34" t="s">
        <v>207</v>
      </c>
      <c r="I12" s="36" t="s">
        <v>208</v>
      </c>
      <c r="J12" s="34" t="s">
        <v>209</v>
      </c>
      <c r="K12" s="35" t="s">
        <v>210</v>
      </c>
      <c r="L12" s="49" t="s">
        <v>211</v>
      </c>
      <c r="M12" s="34" t="s">
        <v>212</v>
      </c>
      <c r="N12" s="47" t="s">
        <v>213</v>
      </c>
      <c r="O12" s="38" t="s">
        <v>214</v>
      </c>
      <c r="P12" s="38" t="s">
        <v>215</v>
      </c>
      <c r="Q12" s="38" t="s">
        <v>86</v>
      </c>
      <c r="R12" s="38" t="s">
        <v>76</v>
      </c>
      <c r="S12" s="38" t="s">
        <v>216</v>
      </c>
      <c r="T12" s="44">
        <v>44150.0</v>
      </c>
      <c r="U12" s="44">
        <v>44880.0</v>
      </c>
      <c r="V12" s="37"/>
      <c r="W12" s="38" t="s">
        <v>88</v>
      </c>
      <c r="X12" s="37"/>
      <c r="Y12" s="38"/>
      <c r="Z12" s="38" t="s">
        <v>217</v>
      </c>
      <c r="AA12" s="37"/>
      <c r="AB12" s="40" t="s">
        <v>89</v>
      </c>
      <c r="AC12" s="41" t="s">
        <v>89</v>
      </c>
      <c r="AD12" s="42">
        <v>43306.0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ht="46.5" customHeight="1">
      <c r="A13" s="35">
        <f t="shared" si="1"/>
        <v>12</v>
      </c>
      <c r="B13" s="34" t="s">
        <v>218</v>
      </c>
      <c r="C13" s="35" t="s">
        <v>72</v>
      </c>
      <c r="D13" s="34" t="s">
        <v>219</v>
      </c>
      <c r="E13" s="34" t="s">
        <v>220</v>
      </c>
      <c r="F13" s="34" t="s">
        <v>173</v>
      </c>
      <c r="G13" s="34" t="s">
        <v>76</v>
      </c>
      <c r="H13" s="34" t="s">
        <v>221</v>
      </c>
      <c r="I13" s="36" t="s">
        <v>222</v>
      </c>
      <c r="J13" s="34" t="s">
        <v>223</v>
      </c>
      <c r="K13" s="34" t="s">
        <v>224</v>
      </c>
      <c r="L13" s="34" t="s">
        <v>191</v>
      </c>
      <c r="M13" s="34" t="s">
        <v>225</v>
      </c>
      <c r="N13" s="47" t="s">
        <v>226</v>
      </c>
      <c r="O13" s="38" t="s">
        <v>227</v>
      </c>
      <c r="P13" s="38" t="s">
        <v>228</v>
      </c>
      <c r="Q13" s="37" t="s">
        <v>86</v>
      </c>
      <c r="R13" s="37" t="s">
        <v>76</v>
      </c>
      <c r="S13" s="38" t="s">
        <v>229</v>
      </c>
      <c r="T13" s="44">
        <v>44151.0</v>
      </c>
      <c r="U13" s="44">
        <v>44881.0</v>
      </c>
      <c r="V13" s="37"/>
      <c r="W13" s="38" t="s">
        <v>88</v>
      </c>
      <c r="X13" s="37"/>
      <c r="Y13" s="38"/>
      <c r="Z13" s="38"/>
      <c r="AA13" s="37"/>
      <c r="AB13" s="40" t="s">
        <v>89</v>
      </c>
      <c r="AC13" s="41" t="s">
        <v>89</v>
      </c>
      <c r="AD13" s="42">
        <v>43671.0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ht="46.5" customHeight="1">
      <c r="A14" s="35">
        <f t="shared" si="1"/>
        <v>13</v>
      </c>
      <c r="B14" s="34" t="s">
        <v>230</v>
      </c>
      <c r="C14" s="35" t="s">
        <v>117</v>
      </c>
      <c r="D14" s="34" t="s">
        <v>231</v>
      </c>
      <c r="E14" s="34" t="s">
        <v>172</v>
      </c>
      <c r="F14" s="34" t="s">
        <v>173</v>
      </c>
      <c r="G14" s="34" t="s">
        <v>76</v>
      </c>
      <c r="H14" s="34" t="s">
        <v>232</v>
      </c>
      <c r="I14" s="36" t="s">
        <v>233</v>
      </c>
      <c r="J14" s="34" t="s">
        <v>234</v>
      </c>
      <c r="K14" s="35" t="s">
        <v>1013</v>
      </c>
      <c r="L14" s="49" t="s">
        <v>236</v>
      </c>
      <c r="M14" s="34" t="s">
        <v>237</v>
      </c>
      <c r="N14" s="47" t="s">
        <v>242</v>
      </c>
      <c r="O14" s="38" t="s">
        <v>1014</v>
      </c>
      <c r="P14" s="38" t="s">
        <v>1015</v>
      </c>
      <c r="Q14" s="37" t="s">
        <v>86</v>
      </c>
      <c r="R14" s="37" t="s">
        <v>76</v>
      </c>
      <c r="S14" s="38" t="s">
        <v>1016</v>
      </c>
      <c r="T14" s="44">
        <v>44251.0</v>
      </c>
      <c r="U14" s="44">
        <v>44981.0</v>
      </c>
      <c r="V14" s="37"/>
      <c r="W14" s="38" t="s">
        <v>375</v>
      </c>
      <c r="X14" s="37"/>
      <c r="Y14" s="38"/>
      <c r="Z14" s="38" t="s">
        <v>1017</v>
      </c>
      <c r="AA14" s="37"/>
      <c r="AB14" s="40" t="s">
        <v>89</v>
      </c>
      <c r="AC14" s="56" t="s">
        <v>89</v>
      </c>
      <c r="AD14" s="42">
        <v>43186.0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ht="46.5" customHeight="1">
      <c r="A15" s="35">
        <f t="shared" si="1"/>
        <v>14</v>
      </c>
      <c r="B15" s="57" t="s">
        <v>244</v>
      </c>
      <c r="C15" s="58" t="s">
        <v>89</v>
      </c>
      <c r="D15" s="57" t="s">
        <v>245</v>
      </c>
      <c r="E15" s="57" t="s">
        <v>220</v>
      </c>
      <c r="F15" s="57" t="s">
        <v>173</v>
      </c>
      <c r="G15" s="57" t="s">
        <v>76</v>
      </c>
      <c r="H15" s="57" t="s">
        <v>246</v>
      </c>
      <c r="I15" s="59" t="s">
        <v>247</v>
      </c>
      <c r="J15" s="57" t="s">
        <v>136</v>
      </c>
      <c r="K15" s="57" t="s">
        <v>248</v>
      </c>
      <c r="L15" s="60" t="s">
        <v>249</v>
      </c>
      <c r="M15" s="57" t="s">
        <v>250</v>
      </c>
      <c r="N15" s="47" t="s">
        <v>251</v>
      </c>
      <c r="O15" s="38" t="s">
        <v>252</v>
      </c>
      <c r="P15" s="38" t="s">
        <v>253</v>
      </c>
      <c r="Q15" s="37" t="s">
        <v>86</v>
      </c>
      <c r="R15" s="37" t="s">
        <v>76</v>
      </c>
      <c r="S15" s="38" t="s">
        <v>254</v>
      </c>
      <c r="T15" s="44">
        <v>44168.0</v>
      </c>
      <c r="U15" s="44">
        <v>44898.0</v>
      </c>
      <c r="V15" s="37"/>
      <c r="W15" s="38" t="s">
        <v>88</v>
      </c>
      <c r="X15" s="37"/>
      <c r="Y15" s="38"/>
      <c r="Z15" s="61"/>
      <c r="AA15" s="62"/>
      <c r="AB15" s="40" t="s">
        <v>89</v>
      </c>
      <c r="AC15" s="41" t="s">
        <v>89</v>
      </c>
      <c r="AD15" s="42">
        <v>43186.0</v>
      </c>
      <c r="AE15" s="52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ht="46.5" customHeight="1">
      <c r="A16" s="35">
        <f t="shared" si="1"/>
        <v>15</v>
      </c>
      <c r="B16" s="34" t="s">
        <v>255</v>
      </c>
      <c r="C16" s="35" t="s">
        <v>117</v>
      </c>
      <c r="D16" s="34" t="s">
        <v>256</v>
      </c>
      <c r="E16" s="34" t="s">
        <v>119</v>
      </c>
      <c r="F16" s="34" t="s">
        <v>120</v>
      </c>
      <c r="G16" s="34" t="s">
        <v>76</v>
      </c>
      <c r="H16" s="34" t="s">
        <v>257</v>
      </c>
      <c r="I16" s="36" t="s">
        <v>258</v>
      </c>
      <c r="J16" s="34" t="s">
        <v>136</v>
      </c>
      <c r="K16" s="34" t="s">
        <v>259</v>
      </c>
      <c r="L16" s="49" t="s">
        <v>260</v>
      </c>
      <c r="M16" s="34" t="s">
        <v>261</v>
      </c>
      <c r="N16" s="37" t="s">
        <v>262</v>
      </c>
      <c r="O16" s="37" t="s">
        <v>263</v>
      </c>
      <c r="P16" s="37" t="s">
        <v>264</v>
      </c>
      <c r="Q16" s="37" t="s">
        <v>86</v>
      </c>
      <c r="R16" s="37" t="s">
        <v>76</v>
      </c>
      <c r="S16" s="37" t="s">
        <v>265</v>
      </c>
      <c r="T16" s="39">
        <v>43864.0</v>
      </c>
      <c r="U16" s="39">
        <v>44594.0</v>
      </c>
      <c r="V16" s="37"/>
      <c r="W16" s="38" t="s">
        <v>88</v>
      </c>
      <c r="X16" s="37"/>
      <c r="Y16" s="38"/>
      <c r="Z16" s="37"/>
      <c r="AA16" s="37"/>
      <c r="AB16" s="40" t="s">
        <v>89</v>
      </c>
      <c r="AC16" s="41" t="s">
        <v>89</v>
      </c>
      <c r="AD16" s="42">
        <v>42332.0</v>
      </c>
      <c r="AE16" s="52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ht="46.5" customHeight="1">
      <c r="A17" s="35">
        <f t="shared" si="1"/>
        <v>16</v>
      </c>
      <c r="B17" s="34" t="s">
        <v>266</v>
      </c>
      <c r="C17" s="35" t="s">
        <v>117</v>
      </c>
      <c r="D17" s="34" t="s">
        <v>267</v>
      </c>
      <c r="E17" s="34" t="s">
        <v>119</v>
      </c>
      <c r="F17" s="34" t="s">
        <v>268</v>
      </c>
      <c r="G17" s="34" t="s">
        <v>76</v>
      </c>
      <c r="H17" s="34" t="s">
        <v>269</v>
      </c>
      <c r="I17" s="36" t="s">
        <v>270</v>
      </c>
      <c r="J17" s="34" t="s">
        <v>136</v>
      </c>
      <c r="K17" s="34" t="s">
        <v>271</v>
      </c>
      <c r="L17" s="49" t="s">
        <v>272</v>
      </c>
      <c r="M17" s="34" t="s">
        <v>273</v>
      </c>
      <c r="N17" s="37" t="s">
        <v>274</v>
      </c>
      <c r="O17" s="38" t="s">
        <v>275</v>
      </c>
      <c r="P17" s="38" t="s">
        <v>276</v>
      </c>
      <c r="Q17" s="38" t="s">
        <v>277</v>
      </c>
      <c r="R17" s="37" t="s">
        <v>278</v>
      </c>
      <c r="S17" s="38" t="s">
        <v>279</v>
      </c>
      <c r="T17" s="44">
        <v>43917.0</v>
      </c>
      <c r="U17" s="44">
        <v>44282.0</v>
      </c>
      <c r="V17" s="37"/>
      <c r="W17" s="38" t="s">
        <v>88</v>
      </c>
      <c r="X17" s="37"/>
      <c r="Y17" s="47" t="s">
        <v>280</v>
      </c>
      <c r="Z17" s="38" t="s">
        <v>243</v>
      </c>
      <c r="AA17" s="37"/>
      <c r="AB17" s="40" t="s">
        <v>89</v>
      </c>
      <c r="AC17" s="56" t="s">
        <v>89</v>
      </c>
      <c r="AD17" s="42">
        <v>43706.0</v>
      </c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ht="46.5" customHeight="1">
      <c r="A18" s="35">
        <f t="shared" si="1"/>
        <v>17</v>
      </c>
      <c r="B18" s="35" t="s">
        <v>281</v>
      </c>
      <c r="C18" s="35" t="s">
        <v>89</v>
      </c>
      <c r="D18" s="35" t="s">
        <v>282</v>
      </c>
      <c r="E18" s="35" t="s">
        <v>92</v>
      </c>
      <c r="F18" s="34" t="s">
        <v>92</v>
      </c>
      <c r="G18" s="35" t="s">
        <v>76</v>
      </c>
      <c r="H18" s="34" t="s">
        <v>93</v>
      </c>
      <c r="I18" s="45" t="s">
        <v>283</v>
      </c>
      <c r="J18" s="35" t="s">
        <v>284</v>
      </c>
      <c r="K18" s="35" t="s">
        <v>96</v>
      </c>
      <c r="L18" s="46" t="s">
        <v>285</v>
      </c>
      <c r="M18" s="35" t="s">
        <v>82</v>
      </c>
      <c r="N18" s="47" t="s">
        <v>286</v>
      </c>
      <c r="O18" s="37" t="s">
        <v>99</v>
      </c>
      <c r="P18" s="38" t="s">
        <v>100</v>
      </c>
      <c r="Q18" s="38" t="s">
        <v>86</v>
      </c>
      <c r="R18" s="38" t="s">
        <v>76</v>
      </c>
      <c r="S18" s="38" t="s">
        <v>101</v>
      </c>
      <c r="T18" s="44">
        <v>43983.0</v>
      </c>
      <c r="U18" s="44">
        <v>45131.0</v>
      </c>
      <c r="V18" s="37"/>
      <c r="W18" s="37" t="s">
        <v>88</v>
      </c>
      <c r="X18" s="37"/>
      <c r="Y18" s="38"/>
      <c r="Z18" s="38"/>
      <c r="AA18" s="37"/>
      <c r="AB18" s="55" t="s">
        <v>89</v>
      </c>
      <c r="AC18" s="41" t="s">
        <v>89</v>
      </c>
      <c r="AD18" s="63">
        <v>43983.0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ht="46.5" customHeight="1">
      <c r="A19" s="35">
        <f t="shared" si="1"/>
        <v>18</v>
      </c>
      <c r="B19" s="34" t="s">
        <v>287</v>
      </c>
      <c r="C19" s="35" t="s">
        <v>89</v>
      </c>
      <c r="D19" s="34" t="s">
        <v>288</v>
      </c>
      <c r="E19" s="34" t="s">
        <v>92</v>
      </c>
      <c r="F19" s="34" t="s">
        <v>92</v>
      </c>
      <c r="G19" s="34" t="s">
        <v>76</v>
      </c>
      <c r="H19" s="34" t="s">
        <v>93</v>
      </c>
      <c r="I19" s="36" t="s">
        <v>289</v>
      </c>
      <c r="J19" s="34" t="s">
        <v>290</v>
      </c>
      <c r="K19" s="34" t="s">
        <v>96</v>
      </c>
      <c r="L19" s="34" t="s">
        <v>291</v>
      </c>
      <c r="M19" s="34" t="s">
        <v>82</v>
      </c>
      <c r="N19" s="37" t="s">
        <v>98</v>
      </c>
      <c r="O19" s="37" t="s">
        <v>99</v>
      </c>
      <c r="P19" s="38" t="s">
        <v>100</v>
      </c>
      <c r="Q19" s="37" t="s">
        <v>86</v>
      </c>
      <c r="R19" s="37" t="s">
        <v>76</v>
      </c>
      <c r="S19" s="38" t="s">
        <v>101</v>
      </c>
      <c r="T19" s="39">
        <v>43435.0</v>
      </c>
      <c r="U19" s="44">
        <v>45131.0</v>
      </c>
      <c r="V19" s="37"/>
      <c r="W19" s="37" t="s">
        <v>88</v>
      </c>
      <c r="X19" s="37"/>
      <c r="Y19" s="38"/>
      <c r="Z19" s="37"/>
      <c r="AA19" s="37"/>
      <c r="AB19" s="40" t="s">
        <v>89</v>
      </c>
      <c r="AC19" s="41" t="s">
        <v>89</v>
      </c>
      <c r="AD19" s="42">
        <v>42964.0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ht="46.5" customHeight="1">
      <c r="A20" s="35">
        <f t="shared" si="1"/>
        <v>19</v>
      </c>
      <c r="B20" s="35" t="s">
        <v>292</v>
      </c>
      <c r="C20" s="35" t="s">
        <v>89</v>
      </c>
      <c r="D20" s="35" t="s">
        <v>293</v>
      </c>
      <c r="E20" s="35" t="s">
        <v>294</v>
      </c>
      <c r="F20" s="34" t="s">
        <v>173</v>
      </c>
      <c r="G20" s="34" t="s">
        <v>76</v>
      </c>
      <c r="H20" s="35" t="s">
        <v>295</v>
      </c>
      <c r="I20" s="45" t="s">
        <v>296</v>
      </c>
      <c r="J20" s="35" t="s">
        <v>297</v>
      </c>
      <c r="K20" s="35" t="s">
        <v>298</v>
      </c>
      <c r="L20" s="46" t="s">
        <v>299</v>
      </c>
      <c r="M20" s="35" t="s">
        <v>300</v>
      </c>
      <c r="N20" s="47" t="s">
        <v>301</v>
      </c>
      <c r="O20" s="38" t="s">
        <v>302</v>
      </c>
      <c r="P20" s="38" t="s">
        <v>303</v>
      </c>
      <c r="Q20" s="38" t="s">
        <v>86</v>
      </c>
      <c r="R20" s="38" t="s">
        <v>76</v>
      </c>
      <c r="S20" s="38" t="s">
        <v>304</v>
      </c>
      <c r="T20" s="44">
        <v>44138.0</v>
      </c>
      <c r="U20" s="44">
        <v>44868.0</v>
      </c>
      <c r="V20" s="37"/>
      <c r="W20" s="38" t="s">
        <v>88</v>
      </c>
      <c r="X20" s="37"/>
      <c r="Y20" s="38"/>
      <c r="Z20" s="38" t="s">
        <v>305</v>
      </c>
      <c r="AA20" s="37"/>
      <c r="AB20" s="40" t="s">
        <v>89</v>
      </c>
      <c r="AC20" s="56" t="s">
        <v>89</v>
      </c>
      <c r="AD20" s="42">
        <v>42556.0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ht="46.5" customHeight="1">
      <c r="A21" s="35">
        <f t="shared" si="1"/>
        <v>20</v>
      </c>
      <c r="B21" s="34" t="s">
        <v>306</v>
      </c>
      <c r="C21" s="35" t="s">
        <v>89</v>
      </c>
      <c r="D21" s="34" t="s">
        <v>307</v>
      </c>
      <c r="E21" s="34" t="s">
        <v>308</v>
      </c>
      <c r="F21" s="34" t="s">
        <v>220</v>
      </c>
      <c r="G21" s="34" t="s">
        <v>76</v>
      </c>
      <c r="H21" s="34" t="s">
        <v>309</v>
      </c>
      <c r="I21" s="36" t="s">
        <v>310</v>
      </c>
      <c r="J21" s="34" t="s">
        <v>311</v>
      </c>
      <c r="K21" s="34" t="s">
        <v>312</v>
      </c>
      <c r="L21" s="49">
        <v>1258.0</v>
      </c>
      <c r="M21" s="34" t="s">
        <v>313</v>
      </c>
      <c r="N21" s="47" t="s">
        <v>314</v>
      </c>
      <c r="O21" s="38" t="s">
        <v>315</v>
      </c>
      <c r="P21" s="38" t="s">
        <v>316</v>
      </c>
      <c r="Q21" s="37" t="s">
        <v>86</v>
      </c>
      <c r="R21" s="37" t="s">
        <v>76</v>
      </c>
      <c r="S21" s="38" t="s">
        <v>317</v>
      </c>
      <c r="T21" s="44">
        <v>44000.0</v>
      </c>
      <c r="U21" s="44">
        <v>44730.0</v>
      </c>
      <c r="V21" s="37"/>
      <c r="W21" s="38" t="s">
        <v>88</v>
      </c>
      <c r="X21" s="37"/>
      <c r="Y21" s="38"/>
      <c r="Z21" s="38"/>
      <c r="AA21" s="37"/>
      <c r="AB21" s="40" t="s">
        <v>89</v>
      </c>
      <c r="AC21" s="41" t="s">
        <v>89</v>
      </c>
      <c r="AD21" s="42">
        <v>43306.0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ht="46.5" customHeight="1">
      <c r="A22" s="35">
        <f t="shared" si="1"/>
        <v>21</v>
      </c>
      <c r="B22" s="34" t="s">
        <v>318</v>
      </c>
      <c r="C22" s="35" t="s">
        <v>89</v>
      </c>
      <c r="D22" s="34" t="s">
        <v>319</v>
      </c>
      <c r="E22" s="34" t="s">
        <v>320</v>
      </c>
      <c r="F22" s="34" t="s">
        <v>173</v>
      </c>
      <c r="G22" s="34" t="s">
        <v>76</v>
      </c>
      <c r="H22" s="34" t="s">
        <v>321</v>
      </c>
      <c r="I22" s="36" t="s">
        <v>322</v>
      </c>
      <c r="J22" s="34" t="s">
        <v>323</v>
      </c>
      <c r="K22" s="34" t="s">
        <v>324</v>
      </c>
      <c r="L22" s="49" t="s">
        <v>325</v>
      </c>
      <c r="M22" s="34" t="s">
        <v>326</v>
      </c>
      <c r="N22" s="47" t="s">
        <v>327</v>
      </c>
      <c r="O22" s="38" t="s">
        <v>328</v>
      </c>
      <c r="P22" s="38" t="s">
        <v>329</v>
      </c>
      <c r="Q22" s="37" t="s">
        <v>86</v>
      </c>
      <c r="R22" s="37" t="s">
        <v>76</v>
      </c>
      <c r="S22" s="38" t="s">
        <v>330</v>
      </c>
      <c r="T22" s="44">
        <v>44053.0</v>
      </c>
      <c r="U22" s="44">
        <v>44783.0</v>
      </c>
      <c r="V22" s="37"/>
      <c r="W22" s="38" t="s">
        <v>88</v>
      </c>
      <c r="X22" s="37"/>
      <c r="Y22" s="38"/>
      <c r="Z22" s="38"/>
      <c r="AA22" s="37"/>
      <c r="AB22" s="40" t="s">
        <v>89</v>
      </c>
      <c r="AC22" s="56" t="s">
        <v>89</v>
      </c>
      <c r="AD22" s="42">
        <v>41965.0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ht="46.5" customHeight="1">
      <c r="A23" s="35">
        <f t="shared" si="1"/>
        <v>22</v>
      </c>
      <c r="B23" s="34" t="s">
        <v>331</v>
      </c>
      <c r="C23" s="35" t="s">
        <v>72</v>
      </c>
      <c r="D23" s="34" t="s">
        <v>332</v>
      </c>
      <c r="E23" s="34" t="s">
        <v>119</v>
      </c>
      <c r="F23" s="34" t="s">
        <v>268</v>
      </c>
      <c r="G23" s="34" t="s">
        <v>76</v>
      </c>
      <c r="H23" s="34" t="s">
        <v>333</v>
      </c>
      <c r="I23" s="36" t="s">
        <v>258</v>
      </c>
      <c r="J23" s="34" t="s">
        <v>136</v>
      </c>
      <c r="K23" s="34" t="s">
        <v>334</v>
      </c>
      <c r="L23" s="34" t="s">
        <v>335</v>
      </c>
      <c r="M23" s="34" t="s">
        <v>336</v>
      </c>
      <c r="N23" s="37" t="s">
        <v>337</v>
      </c>
      <c r="O23" s="38" t="s">
        <v>338</v>
      </c>
      <c r="P23" s="38" t="s">
        <v>339</v>
      </c>
      <c r="Q23" s="38" t="s">
        <v>86</v>
      </c>
      <c r="R23" s="38" t="s">
        <v>76</v>
      </c>
      <c r="S23" s="38" t="s">
        <v>340</v>
      </c>
      <c r="T23" s="44">
        <v>43972.0</v>
      </c>
      <c r="U23" s="44">
        <v>44702.0</v>
      </c>
      <c r="V23" s="37"/>
      <c r="W23" s="38" t="s">
        <v>88</v>
      </c>
      <c r="X23" s="37"/>
      <c r="Y23" s="38"/>
      <c r="Z23" s="38"/>
      <c r="AA23" s="62"/>
      <c r="AB23" s="40" t="s">
        <v>89</v>
      </c>
      <c r="AC23" s="41" t="s">
        <v>89</v>
      </c>
      <c r="AD23" s="42">
        <v>43306.0</v>
      </c>
      <c r="AE23" s="5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ht="46.5" customHeight="1">
      <c r="A24" s="35">
        <f t="shared" si="1"/>
        <v>23</v>
      </c>
      <c r="B24" s="34" t="s">
        <v>341</v>
      </c>
      <c r="C24" s="35" t="s">
        <v>89</v>
      </c>
      <c r="D24" s="34" t="s">
        <v>342</v>
      </c>
      <c r="E24" s="34" t="s">
        <v>172</v>
      </c>
      <c r="F24" s="34" t="s">
        <v>343</v>
      </c>
      <c r="G24" s="34" t="s">
        <v>76</v>
      </c>
      <c r="H24" s="34" t="s">
        <v>344</v>
      </c>
      <c r="I24" s="36" t="s">
        <v>345</v>
      </c>
      <c r="J24" s="34" t="s">
        <v>346</v>
      </c>
      <c r="K24" s="34" t="s">
        <v>347</v>
      </c>
      <c r="L24" s="34" t="s">
        <v>348</v>
      </c>
      <c r="M24" s="34" t="s">
        <v>349</v>
      </c>
      <c r="N24" s="51" t="s">
        <v>350</v>
      </c>
      <c r="O24" s="38" t="s">
        <v>351</v>
      </c>
      <c r="P24" s="38" t="s">
        <v>352</v>
      </c>
      <c r="Q24" s="38" t="s">
        <v>86</v>
      </c>
      <c r="R24" s="38" t="s">
        <v>76</v>
      </c>
      <c r="S24" s="38" t="s">
        <v>353</v>
      </c>
      <c r="T24" s="44">
        <v>44165.0</v>
      </c>
      <c r="U24" s="44">
        <v>44895.0</v>
      </c>
      <c r="V24" s="37"/>
      <c r="W24" s="38" t="s">
        <v>88</v>
      </c>
      <c r="X24" s="37"/>
      <c r="Y24" s="38"/>
      <c r="Z24" s="38"/>
      <c r="AA24" s="62"/>
      <c r="AB24" s="40" t="s">
        <v>89</v>
      </c>
      <c r="AC24" s="41" t="s">
        <v>89</v>
      </c>
      <c r="AD24" s="42">
        <v>43599.0</v>
      </c>
      <c r="AE24" s="52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ht="46.5" customHeight="1">
      <c r="A25" s="35">
        <f t="shared" si="1"/>
        <v>24</v>
      </c>
      <c r="B25" s="34" t="s">
        <v>366</v>
      </c>
      <c r="C25" s="35" t="s">
        <v>117</v>
      </c>
      <c r="D25" s="34" t="s">
        <v>367</v>
      </c>
      <c r="E25" s="34" t="s">
        <v>308</v>
      </c>
      <c r="F25" s="34" t="s">
        <v>173</v>
      </c>
      <c r="G25" s="34" t="s">
        <v>76</v>
      </c>
      <c r="H25" s="34" t="s">
        <v>368</v>
      </c>
      <c r="I25" s="36" t="s">
        <v>369</v>
      </c>
      <c r="J25" s="34" t="s">
        <v>136</v>
      </c>
      <c r="K25" s="34" t="s">
        <v>370</v>
      </c>
      <c r="L25" s="49" t="s">
        <v>371</v>
      </c>
      <c r="M25" s="34" t="s">
        <v>372</v>
      </c>
      <c r="N25" s="64">
        <v>2.02001384E9</v>
      </c>
      <c r="O25" s="38" t="s">
        <v>373</v>
      </c>
      <c r="P25" s="65">
        <v>44204.0</v>
      </c>
      <c r="Q25" s="37" t="s">
        <v>86</v>
      </c>
      <c r="R25" s="37" t="s">
        <v>76</v>
      </c>
      <c r="S25" s="38" t="s">
        <v>374</v>
      </c>
      <c r="T25" s="44">
        <v>44211.0</v>
      </c>
      <c r="U25" s="44">
        <v>44941.0</v>
      </c>
      <c r="V25" s="37"/>
      <c r="W25" s="38" t="s">
        <v>375</v>
      </c>
      <c r="X25" s="37"/>
      <c r="Y25" s="38"/>
      <c r="Z25" s="47" t="s">
        <v>376</v>
      </c>
      <c r="AA25" s="37"/>
      <c r="AB25" s="40" t="s">
        <v>89</v>
      </c>
      <c r="AC25" s="41" t="s">
        <v>89</v>
      </c>
      <c r="AD25" s="42">
        <v>43031.0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ht="46.5" customHeight="1">
      <c r="A26" s="35">
        <f t="shared" si="1"/>
        <v>25</v>
      </c>
      <c r="B26" s="34" t="s">
        <v>377</v>
      </c>
      <c r="C26" s="35" t="s">
        <v>117</v>
      </c>
      <c r="D26" s="34" t="s">
        <v>378</v>
      </c>
      <c r="E26" s="34" t="s">
        <v>105</v>
      </c>
      <c r="F26" s="34" t="s">
        <v>105</v>
      </c>
      <c r="G26" s="34" t="s">
        <v>76</v>
      </c>
      <c r="H26" s="34" t="s">
        <v>379</v>
      </c>
      <c r="I26" s="36" t="s">
        <v>380</v>
      </c>
      <c r="J26" s="34" t="s">
        <v>136</v>
      </c>
      <c r="K26" s="34" t="s">
        <v>381</v>
      </c>
      <c r="L26" s="49" t="s">
        <v>382</v>
      </c>
      <c r="M26" s="34" t="s">
        <v>383</v>
      </c>
      <c r="N26" s="37" t="s">
        <v>384</v>
      </c>
      <c r="O26" s="38" t="s">
        <v>385</v>
      </c>
      <c r="P26" s="38" t="s">
        <v>386</v>
      </c>
      <c r="Q26" s="38" t="s">
        <v>387</v>
      </c>
      <c r="R26" s="37" t="s">
        <v>278</v>
      </c>
      <c r="S26" s="38" t="s">
        <v>388</v>
      </c>
      <c r="T26" s="44">
        <v>43943.0</v>
      </c>
      <c r="U26" s="44">
        <v>44674.0</v>
      </c>
      <c r="V26" s="37"/>
      <c r="W26" s="38" t="s">
        <v>88</v>
      </c>
      <c r="X26" s="37"/>
      <c r="Y26" s="38"/>
      <c r="Z26" s="38"/>
      <c r="AA26" s="37"/>
      <c r="AB26" s="40" t="s">
        <v>89</v>
      </c>
      <c r="AC26" s="41" t="s">
        <v>89</v>
      </c>
      <c r="AD26" s="42">
        <v>43435.0</v>
      </c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</row>
    <row r="27" ht="46.5" customHeight="1">
      <c r="A27" s="35">
        <f t="shared" si="1"/>
        <v>26</v>
      </c>
      <c r="B27" s="34" t="s">
        <v>389</v>
      </c>
      <c r="C27" s="35" t="s">
        <v>117</v>
      </c>
      <c r="D27" s="34" t="s">
        <v>390</v>
      </c>
      <c r="E27" s="34" t="s">
        <v>172</v>
      </c>
      <c r="F27" s="34" t="s">
        <v>173</v>
      </c>
      <c r="G27" s="34" t="s">
        <v>76</v>
      </c>
      <c r="H27" s="34" t="s">
        <v>257</v>
      </c>
      <c r="I27" s="36" t="s">
        <v>258</v>
      </c>
      <c r="J27" s="34" t="s">
        <v>391</v>
      </c>
      <c r="K27" s="34" t="s">
        <v>392</v>
      </c>
      <c r="L27" s="49" t="s">
        <v>393</v>
      </c>
      <c r="M27" s="34" t="s">
        <v>261</v>
      </c>
      <c r="N27" s="37" t="s">
        <v>262</v>
      </c>
      <c r="O27" s="37" t="s">
        <v>263</v>
      </c>
      <c r="P27" s="37" t="s">
        <v>264</v>
      </c>
      <c r="Q27" s="37" t="s">
        <v>86</v>
      </c>
      <c r="R27" s="37" t="s">
        <v>76</v>
      </c>
      <c r="S27" s="37" t="s">
        <v>265</v>
      </c>
      <c r="T27" s="39">
        <v>43864.0</v>
      </c>
      <c r="U27" s="39">
        <v>44594.0</v>
      </c>
      <c r="V27" s="37"/>
      <c r="W27" s="38" t="s">
        <v>88</v>
      </c>
      <c r="X27" s="37"/>
      <c r="Y27" s="38"/>
      <c r="Z27" s="37"/>
      <c r="AA27" s="37"/>
      <c r="AB27" s="40" t="s">
        <v>89</v>
      </c>
      <c r="AC27" s="41" t="s">
        <v>89</v>
      </c>
      <c r="AD27" s="42">
        <v>41885.0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ht="46.5" customHeight="1">
      <c r="A28" s="35">
        <f t="shared" si="1"/>
        <v>27</v>
      </c>
      <c r="B28" s="34" t="s">
        <v>394</v>
      </c>
      <c r="C28" s="35" t="s">
        <v>117</v>
      </c>
      <c r="D28" s="34" t="s">
        <v>395</v>
      </c>
      <c r="E28" s="34" t="s">
        <v>396</v>
      </c>
      <c r="F28" s="34" t="s">
        <v>173</v>
      </c>
      <c r="G28" s="34" t="s">
        <v>76</v>
      </c>
      <c r="H28" s="34" t="s">
        <v>397</v>
      </c>
      <c r="I28" s="36" t="s">
        <v>398</v>
      </c>
      <c r="J28" s="34" t="s">
        <v>399</v>
      </c>
      <c r="K28" s="34" t="s">
        <v>400</v>
      </c>
      <c r="L28" s="49" t="s">
        <v>401</v>
      </c>
      <c r="M28" s="34" t="s">
        <v>402</v>
      </c>
      <c r="N28" s="47" t="s">
        <v>1039</v>
      </c>
      <c r="O28" s="38" t="s">
        <v>1040</v>
      </c>
      <c r="P28" s="38" t="s">
        <v>1041</v>
      </c>
      <c r="Q28" s="37" t="s">
        <v>86</v>
      </c>
      <c r="R28" s="37" t="s">
        <v>76</v>
      </c>
      <c r="S28" s="38" t="s">
        <v>1042</v>
      </c>
      <c r="T28" s="66">
        <v>44278.0</v>
      </c>
      <c r="U28" s="44">
        <v>45008.0</v>
      </c>
      <c r="V28" s="37"/>
      <c r="W28" s="38" t="s">
        <v>375</v>
      </c>
      <c r="X28" s="37"/>
      <c r="Y28" s="38"/>
      <c r="Z28" s="38"/>
      <c r="AA28" s="37"/>
      <c r="AB28" s="40" t="s">
        <v>89</v>
      </c>
      <c r="AC28" s="41" t="s">
        <v>89</v>
      </c>
      <c r="AD28" s="42">
        <v>42103.0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ht="46.5" customHeight="1">
      <c r="A29" s="35">
        <f t="shared" si="1"/>
        <v>28</v>
      </c>
      <c r="B29" s="34" t="s">
        <v>408</v>
      </c>
      <c r="C29" s="35" t="s">
        <v>89</v>
      </c>
      <c r="D29" s="34" t="s">
        <v>409</v>
      </c>
      <c r="E29" s="34" t="s">
        <v>410</v>
      </c>
      <c r="F29" s="34" t="s">
        <v>173</v>
      </c>
      <c r="G29" s="34" t="s">
        <v>76</v>
      </c>
      <c r="H29" s="34" t="s">
        <v>321</v>
      </c>
      <c r="I29" s="36" t="s">
        <v>411</v>
      </c>
      <c r="J29" s="34" t="s">
        <v>412</v>
      </c>
      <c r="K29" s="34" t="s">
        <v>324</v>
      </c>
      <c r="L29" s="49" t="s">
        <v>413</v>
      </c>
      <c r="M29" s="34" t="s">
        <v>326</v>
      </c>
      <c r="N29" s="47" t="s">
        <v>327</v>
      </c>
      <c r="O29" s="38" t="s">
        <v>328</v>
      </c>
      <c r="P29" s="38" t="s">
        <v>329</v>
      </c>
      <c r="Q29" s="37" t="s">
        <v>86</v>
      </c>
      <c r="R29" s="37" t="s">
        <v>76</v>
      </c>
      <c r="S29" s="38" t="s">
        <v>330</v>
      </c>
      <c r="T29" s="44">
        <v>44053.0</v>
      </c>
      <c r="U29" s="44">
        <v>44783.0</v>
      </c>
      <c r="V29" s="37"/>
      <c r="W29" s="38" t="s">
        <v>88</v>
      </c>
      <c r="X29" s="37"/>
      <c r="Y29" s="38"/>
      <c r="Z29" s="38"/>
      <c r="AA29" s="37"/>
      <c r="AB29" s="40" t="s">
        <v>89</v>
      </c>
      <c r="AC29" s="56" t="s">
        <v>89</v>
      </c>
      <c r="AD29" s="42">
        <v>43186.0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ht="46.5" customHeight="1">
      <c r="A30" s="35">
        <f t="shared" si="1"/>
        <v>29</v>
      </c>
      <c r="B30" s="34" t="s">
        <v>414</v>
      </c>
      <c r="C30" s="35" t="s">
        <v>117</v>
      </c>
      <c r="D30" s="34" t="s">
        <v>415</v>
      </c>
      <c r="E30" s="34" t="s">
        <v>320</v>
      </c>
      <c r="F30" s="34" t="s">
        <v>173</v>
      </c>
      <c r="G30" s="34" t="s">
        <v>76</v>
      </c>
      <c r="H30" s="34" t="s">
        <v>121</v>
      </c>
      <c r="I30" s="36" t="s">
        <v>416</v>
      </c>
      <c r="J30" s="48" t="s">
        <v>417</v>
      </c>
      <c r="K30" s="34" t="s">
        <v>124</v>
      </c>
      <c r="L30" s="49" t="s">
        <v>418</v>
      </c>
      <c r="M30" s="34" t="s">
        <v>126</v>
      </c>
      <c r="N30" s="37" t="s">
        <v>127</v>
      </c>
      <c r="O30" s="38" t="s">
        <v>128</v>
      </c>
      <c r="P30" s="38" t="s">
        <v>129</v>
      </c>
      <c r="Q30" s="37" t="s">
        <v>86</v>
      </c>
      <c r="R30" s="37" t="s">
        <v>76</v>
      </c>
      <c r="S30" s="38" t="s">
        <v>130</v>
      </c>
      <c r="T30" s="44">
        <v>43982.0</v>
      </c>
      <c r="U30" s="44">
        <v>44712.0</v>
      </c>
      <c r="V30" s="37"/>
      <c r="W30" s="38" t="s">
        <v>88</v>
      </c>
      <c r="X30" s="37"/>
      <c r="Y30" s="38"/>
      <c r="Z30" s="38"/>
      <c r="AA30" s="37"/>
      <c r="AB30" s="40" t="s">
        <v>89</v>
      </c>
      <c r="AC30" s="56" t="s">
        <v>89</v>
      </c>
      <c r="AD30" s="42">
        <v>42556.0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ht="46.5" customHeight="1">
      <c r="A31" s="35">
        <f t="shared" si="1"/>
        <v>30</v>
      </c>
      <c r="B31" s="34" t="s">
        <v>419</v>
      </c>
      <c r="C31" s="35" t="s">
        <v>89</v>
      </c>
      <c r="D31" s="34" t="s">
        <v>420</v>
      </c>
      <c r="E31" s="34" t="s">
        <v>200</v>
      </c>
      <c r="F31" s="34" t="s">
        <v>421</v>
      </c>
      <c r="G31" s="34" t="s">
        <v>76</v>
      </c>
      <c r="H31" s="34" t="s">
        <v>93</v>
      </c>
      <c r="I31" s="36" t="s">
        <v>422</v>
      </c>
      <c r="J31" s="34" t="s">
        <v>423</v>
      </c>
      <c r="K31" s="34" t="s">
        <v>96</v>
      </c>
      <c r="L31" s="34" t="s">
        <v>291</v>
      </c>
      <c r="M31" s="34" t="s">
        <v>82</v>
      </c>
      <c r="N31" s="37" t="s">
        <v>98</v>
      </c>
      <c r="O31" s="37" t="s">
        <v>99</v>
      </c>
      <c r="P31" s="38" t="s">
        <v>100</v>
      </c>
      <c r="Q31" s="37" t="s">
        <v>86</v>
      </c>
      <c r="R31" s="37" t="s">
        <v>76</v>
      </c>
      <c r="S31" s="38" t="s">
        <v>101</v>
      </c>
      <c r="T31" s="39">
        <v>43306.0</v>
      </c>
      <c r="U31" s="39">
        <v>45131.0</v>
      </c>
      <c r="V31" s="37"/>
      <c r="W31" s="37" t="s">
        <v>88</v>
      </c>
      <c r="X31" s="37"/>
      <c r="Y31" s="37"/>
      <c r="Z31" s="38"/>
      <c r="AA31" s="37"/>
      <c r="AB31" s="40" t="s">
        <v>89</v>
      </c>
      <c r="AC31" s="41" t="s">
        <v>89</v>
      </c>
      <c r="AD31" s="42">
        <v>43644.0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ht="46.5" customHeight="1">
      <c r="A32" s="35">
        <f t="shared" si="1"/>
        <v>31</v>
      </c>
      <c r="B32" s="34" t="s">
        <v>424</v>
      </c>
      <c r="C32" s="35" t="s">
        <v>425</v>
      </c>
      <c r="D32" s="35" t="s">
        <v>426</v>
      </c>
      <c r="E32" s="34" t="s">
        <v>427</v>
      </c>
      <c r="F32" s="34" t="s">
        <v>120</v>
      </c>
      <c r="G32" s="34" t="s">
        <v>76</v>
      </c>
      <c r="H32" s="34" t="s">
        <v>428</v>
      </c>
      <c r="I32" s="36" t="s">
        <v>429</v>
      </c>
      <c r="J32" s="34" t="s">
        <v>136</v>
      </c>
      <c r="K32" s="34" t="s">
        <v>430</v>
      </c>
      <c r="L32" s="49" t="s">
        <v>431</v>
      </c>
      <c r="M32" s="34" t="s">
        <v>432</v>
      </c>
      <c r="N32" s="47" t="s">
        <v>433</v>
      </c>
      <c r="O32" s="38" t="s">
        <v>434</v>
      </c>
      <c r="P32" s="38" t="s">
        <v>435</v>
      </c>
      <c r="Q32" s="37" t="s">
        <v>86</v>
      </c>
      <c r="R32" s="37" t="s">
        <v>76</v>
      </c>
      <c r="S32" s="38" t="s">
        <v>436</v>
      </c>
      <c r="T32" s="44">
        <v>44099.0</v>
      </c>
      <c r="U32" s="44">
        <v>44829.0</v>
      </c>
      <c r="V32" s="37"/>
      <c r="W32" s="38" t="s">
        <v>88</v>
      </c>
      <c r="X32" s="37"/>
      <c r="Y32" s="38"/>
      <c r="Z32" s="38"/>
      <c r="AA32" s="37"/>
      <c r="AB32" s="40" t="s">
        <v>89</v>
      </c>
      <c r="AC32" s="41" t="s">
        <v>89</v>
      </c>
      <c r="AD32" s="42">
        <v>42048.0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ht="46.5" customHeight="1">
      <c r="A33" s="35">
        <f t="shared" si="1"/>
        <v>32</v>
      </c>
      <c r="B33" s="34" t="s">
        <v>437</v>
      </c>
      <c r="C33" s="35" t="s">
        <v>117</v>
      </c>
      <c r="D33" s="34" t="s">
        <v>438</v>
      </c>
      <c r="E33" s="34" t="s">
        <v>439</v>
      </c>
      <c r="F33" s="34" t="s">
        <v>173</v>
      </c>
      <c r="G33" s="34" t="s">
        <v>76</v>
      </c>
      <c r="H33" s="34" t="s">
        <v>397</v>
      </c>
      <c r="I33" s="36" t="s">
        <v>440</v>
      </c>
      <c r="J33" s="34" t="s">
        <v>441</v>
      </c>
      <c r="K33" s="34" t="s">
        <v>400</v>
      </c>
      <c r="L33" s="49" t="s">
        <v>442</v>
      </c>
      <c r="M33" s="34" t="s">
        <v>402</v>
      </c>
      <c r="N33" s="47" t="s">
        <v>1039</v>
      </c>
      <c r="O33" s="38" t="s">
        <v>1040</v>
      </c>
      <c r="P33" s="38" t="s">
        <v>1041</v>
      </c>
      <c r="Q33" s="37" t="s">
        <v>86</v>
      </c>
      <c r="R33" s="37" t="s">
        <v>76</v>
      </c>
      <c r="S33" s="38" t="s">
        <v>1042</v>
      </c>
      <c r="T33" s="66">
        <v>44278.0</v>
      </c>
      <c r="U33" s="44">
        <v>45008.0</v>
      </c>
      <c r="V33" s="37"/>
      <c r="W33" s="38" t="s">
        <v>375</v>
      </c>
      <c r="X33" s="37"/>
      <c r="Y33" s="38"/>
      <c r="Z33" s="38"/>
      <c r="AA33" s="62"/>
      <c r="AB33" s="93" t="s">
        <v>89</v>
      </c>
      <c r="AC33" s="94" t="s">
        <v>89</v>
      </c>
      <c r="AD33" s="95">
        <v>43238.0</v>
      </c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</row>
    <row r="34" ht="46.5" customHeight="1">
      <c r="A34" s="35">
        <f t="shared" si="1"/>
        <v>33</v>
      </c>
      <c r="B34" s="34" t="s">
        <v>443</v>
      </c>
      <c r="C34" s="35" t="s">
        <v>72</v>
      </c>
      <c r="D34" s="34" t="s">
        <v>444</v>
      </c>
      <c r="E34" s="34" t="s">
        <v>445</v>
      </c>
      <c r="F34" s="34" t="s">
        <v>173</v>
      </c>
      <c r="G34" s="34" t="s">
        <v>76</v>
      </c>
      <c r="H34" s="34" t="s">
        <v>446</v>
      </c>
      <c r="I34" s="36" t="s">
        <v>447</v>
      </c>
      <c r="J34" s="34" t="s">
        <v>136</v>
      </c>
      <c r="K34" s="34" t="s">
        <v>448</v>
      </c>
      <c r="L34" s="49" t="s">
        <v>449</v>
      </c>
      <c r="M34" s="34" t="s">
        <v>450</v>
      </c>
      <c r="N34" s="47" t="s">
        <v>451</v>
      </c>
      <c r="O34" s="38" t="s">
        <v>452</v>
      </c>
      <c r="P34" s="38" t="s">
        <v>453</v>
      </c>
      <c r="Q34" s="37" t="s">
        <v>86</v>
      </c>
      <c r="R34" s="37" t="s">
        <v>76</v>
      </c>
      <c r="S34" s="38" t="s">
        <v>454</v>
      </c>
      <c r="T34" s="44">
        <v>44177.0</v>
      </c>
      <c r="U34" s="44">
        <v>44907.0</v>
      </c>
      <c r="V34" s="37"/>
      <c r="W34" s="38" t="s">
        <v>88</v>
      </c>
      <c r="X34" s="37"/>
      <c r="Y34" s="38"/>
      <c r="Z34" s="38"/>
      <c r="AA34" s="37"/>
      <c r="AB34" s="40" t="s">
        <v>89</v>
      </c>
      <c r="AC34" s="41" t="s">
        <v>89</v>
      </c>
      <c r="AD34" s="42">
        <v>42186.0</v>
      </c>
      <c r="AE34" s="52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ht="46.5" customHeight="1">
      <c r="A35" s="35">
        <f t="shared" si="1"/>
        <v>34</v>
      </c>
      <c r="B35" s="34" t="s">
        <v>455</v>
      </c>
      <c r="C35" s="35" t="s">
        <v>117</v>
      </c>
      <c r="D35" s="34" t="s">
        <v>456</v>
      </c>
      <c r="E35" s="34" t="s">
        <v>105</v>
      </c>
      <c r="F35" s="34" t="s">
        <v>147</v>
      </c>
      <c r="G35" s="34" t="s">
        <v>76</v>
      </c>
      <c r="H35" s="34" t="s">
        <v>148</v>
      </c>
      <c r="I35" s="36" t="s">
        <v>457</v>
      </c>
      <c r="J35" s="34" t="s">
        <v>136</v>
      </c>
      <c r="K35" s="34" t="s">
        <v>150</v>
      </c>
      <c r="L35" s="49" t="s">
        <v>458</v>
      </c>
      <c r="M35" s="34" t="s">
        <v>152</v>
      </c>
      <c r="N35" s="51" t="s">
        <v>153</v>
      </c>
      <c r="O35" s="37" t="s">
        <v>154</v>
      </c>
      <c r="P35" s="38" t="s">
        <v>155</v>
      </c>
      <c r="Q35" s="37" t="s">
        <v>86</v>
      </c>
      <c r="R35" s="37" t="s">
        <v>76</v>
      </c>
      <c r="S35" s="38" t="s">
        <v>156</v>
      </c>
      <c r="T35" s="39">
        <v>43965.0</v>
      </c>
      <c r="U35" s="39">
        <v>44330.0</v>
      </c>
      <c r="V35" s="37"/>
      <c r="W35" s="38" t="s">
        <v>88</v>
      </c>
      <c r="X35" s="37"/>
      <c r="Y35" s="38"/>
      <c r="Z35" s="38"/>
      <c r="AA35" s="37"/>
      <c r="AB35" s="40" t="s">
        <v>89</v>
      </c>
      <c r="AC35" s="41" t="s">
        <v>89</v>
      </c>
      <c r="AD35" s="42">
        <v>43613.0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ht="46.5" customHeight="1">
      <c r="A36" s="35">
        <f t="shared" si="1"/>
        <v>35</v>
      </c>
      <c r="B36" s="34" t="s">
        <v>459</v>
      </c>
      <c r="C36" s="35" t="s">
        <v>117</v>
      </c>
      <c r="D36" s="34" t="s">
        <v>460</v>
      </c>
      <c r="E36" s="34" t="s">
        <v>105</v>
      </c>
      <c r="F36" s="34" t="s">
        <v>147</v>
      </c>
      <c r="G36" s="34" t="s">
        <v>76</v>
      </c>
      <c r="H36" s="34" t="s">
        <v>148</v>
      </c>
      <c r="I36" s="36" t="s">
        <v>461</v>
      </c>
      <c r="J36" s="34" t="s">
        <v>136</v>
      </c>
      <c r="K36" s="34" t="s">
        <v>150</v>
      </c>
      <c r="L36" s="49" t="s">
        <v>462</v>
      </c>
      <c r="M36" s="34" t="s">
        <v>152</v>
      </c>
      <c r="N36" s="51" t="s">
        <v>153</v>
      </c>
      <c r="O36" s="37" t="s">
        <v>154</v>
      </c>
      <c r="P36" s="38" t="s">
        <v>155</v>
      </c>
      <c r="Q36" s="37" t="s">
        <v>86</v>
      </c>
      <c r="R36" s="37" t="s">
        <v>76</v>
      </c>
      <c r="S36" s="38" t="s">
        <v>156</v>
      </c>
      <c r="T36" s="39">
        <v>43965.0</v>
      </c>
      <c r="U36" s="39">
        <v>44330.0</v>
      </c>
      <c r="V36" s="37"/>
      <c r="W36" s="38" t="s">
        <v>88</v>
      </c>
      <c r="X36" s="37"/>
      <c r="Y36" s="38"/>
      <c r="Z36" s="38"/>
      <c r="AA36" s="62"/>
      <c r="AB36" s="40" t="s">
        <v>89</v>
      </c>
      <c r="AC36" s="41" t="s">
        <v>89</v>
      </c>
      <c r="AD36" s="42">
        <v>41965.0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ht="46.5" customHeight="1">
      <c r="A37" s="35">
        <f t="shared" si="1"/>
        <v>36</v>
      </c>
      <c r="B37" s="34" t="s">
        <v>463</v>
      </c>
      <c r="C37" s="35" t="s">
        <v>89</v>
      </c>
      <c r="D37" s="34" t="s">
        <v>464</v>
      </c>
      <c r="E37" s="34" t="s">
        <v>465</v>
      </c>
      <c r="F37" s="34" t="s">
        <v>173</v>
      </c>
      <c r="G37" s="34" t="s">
        <v>76</v>
      </c>
      <c r="H37" s="34" t="s">
        <v>134</v>
      </c>
      <c r="I37" s="36" t="s">
        <v>466</v>
      </c>
      <c r="J37" s="34" t="s">
        <v>467</v>
      </c>
      <c r="K37" s="34" t="s">
        <v>137</v>
      </c>
      <c r="L37" s="49" t="s">
        <v>468</v>
      </c>
      <c r="M37" s="34" t="s">
        <v>139</v>
      </c>
      <c r="N37" s="47" t="s">
        <v>469</v>
      </c>
      <c r="O37" s="38" t="s">
        <v>470</v>
      </c>
      <c r="P37" s="38" t="s">
        <v>364</v>
      </c>
      <c r="Q37" s="37" t="s">
        <v>86</v>
      </c>
      <c r="R37" s="37" t="s">
        <v>76</v>
      </c>
      <c r="S37" s="38" t="s">
        <v>143</v>
      </c>
      <c r="T37" s="44">
        <v>44066.0</v>
      </c>
      <c r="U37" s="44">
        <v>44796.0</v>
      </c>
      <c r="V37" s="37"/>
      <c r="W37" s="38" t="s">
        <v>88</v>
      </c>
      <c r="X37" s="37"/>
      <c r="Y37" s="38"/>
      <c r="Z37" s="38" t="s">
        <v>1019</v>
      </c>
      <c r="AA37" s="37"/>
      <c r="AB37" s="40" t="s">
        <v>89</v>
      </c>
      <c r="AC37" s="41" t="s">
        <v>89</v>
      </c>
      <c r="AD37" s="42">
        <v>43140.0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</row>
    <row r="38" ht="46.5" customHeight="1">
      <c r="A38" s="35">
        <f t="shared" si="1"/>
        <v>37</v>
      </c>
      <c r="B38" s="34" t="s">
        <v>471</v>
      </c>
      <c r="C38" s="35" t="s">
        <v>117</v>
      </c>
      <c r="D38" s="34" t="s">
        <v>472</v>
      </c>
      <c r="E38" s="34" t="s">
        <v>473</v>
      </c>
      <c r="F38" s="34" t="s">
        <v>173</v>
      </c>
      <c r="G38" s="34" t="s">
        <v>76</v>
      </c>
      <c r="H38" s="34" t="s">
        <v>269</v>
      </c>
      <c r="I38" s="36" t="s">
        <v>474</v>
      </c>
      <c r="J38" s="34" t="s">
        <v>136</v>
      </c>
      <c r="K38" s="34" t="s">
        <v>271</v>
      </c>
      <c r="L38" s="49" t="s">
        <v>475</v>
      </c>
      <c r="M38" s="34" t="s">
        <v>273</v>
      </c>
      <c r="N38" s="37" t="s">
        <v>274</v>
      </c>
      <c r="O38" s="38" t="s">
        <v>275</v>
      </c>
      <c r="P38" s="38" t="s">
        <v>276</v>
      </c>
      <c r="Q38" s="38" t="s">
        <v>277</v>
      </c>
      <c r="R38" s="37" t="s">
        <v>278</v>
      </c>
      <c r="S38" s="38" t="s">
        <v>279</v>
      </c>
      <c r="T38" s="44">
        <v>43917.0</v>
      </c>
      <c r="U38" s="44">
        <v>44282.0</v>
      </c>
      <c r="V38" s="37"/>
      <c r="W38" s="38" t="s">
        <v>88</v>
      </c>
      <c r="X38" s="37"/>
      <c r="Y38" s="47" t="s">
        <v>280</v>
      </c>
      <c r="Z38" s="38" t="s">
        <v>476</v>
      </c>
      <c r="AA38" s="37"/>
      <c r="AB38" s="40" t="s">
        <v>89</v>
      </c>
      <c r="AC38" s="41" t="s">
        <v>89</v>
      </c>
      <c r="AD38" s="42">
        <v>41988.0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ht="46.5" customHeight="1">
      <c r="A39" s="35">
        <f t="shared" si="1"/>
        <v>38</v>
      </c>
      <c r="B39" s="34" t="s">
        <v>477</v>
      </c>
      <c r="C39" s="35" t="s">
        <v>89</v>
      </c>
      <c r="D39" s="34" t="s">
        <v>478</v>
      </c>
      <c r="E39" s="34" t="s">
        <v>200</v>
      </c>
      <c r="F39" s="34" t="s">
        <v>421</v>
      </c>
      <c r="G39" s="34" t="s">
        <v>76</v>
      </c>
      <c r="H39" s="34" t="s">
        <v>93</v>
      </c>
      <c r="I39" s="36" t="s">
        <v>479</v>
      </c>
      <c r="J39" s="34" t="s">
        <v>480</v>
      </c>
      <c r="K39" s="34" t="s">
        <v>96</v>
      </c>
      <c r="L39" s="34" t="s">
        <v>291</v>
      </c>
      <c r="M39" s="34" t="s">
        <v>82</v>
      </c>
      <c r="N39" s="37" t="s">
        <v>98</v>
      </c>
      <c r="O39" s="37" t="s">
        <v>99</v>
      </c>
      <c r="P39" s="38" t="s">
        <v>100</v>
      </c>
      <c r="Q39" s="37" t="s">
        <v>86</v>
      </c>
      <c r="R39" s="37" t="s">
        <v>76</v>
      </c>
      <c r="S39" s="38" t="s">
        <v>101</v>
      </c>
      <c r="T39" s="39">
        <v>43306.0</v>
      </c>
      <c r="U39" s="39">
        <v>45131.0</v>
      </c>
      <c r="V39" s="37"/>
      <c r="W39" s="37" t="s">
        <v>88</v>
      </c>
      <c r="X39" s="37"/>
      <c r="Y39" s="38"/>
      <c r="Z39" s="37"/>
      <c r="AA39" s="37"/>
      <c r="AB39" s="55" t="s">
        <v>89</v>
      </c>
      <c r="AC39" s="41" t="s">
        <v>89</v>
      </c>
      <c r="AD39" s="42">
        <v>41852.0</v>
      </c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</row>
    <row r="40" ht="46.5" customHeight="1">
      <c r="A40" s="35">
        <f t="shared" si="1"/>
        <v>39</v>
      </c>
      <c r="B40" s="34" t="s">
        <v>481</v>
      </c>
      <c r="C40" s="35" t="s">
        <v>72</v>
      </c>
      <c r="D40" s="34" t="s">
        <v>482</v>
      </c>
      <c r="E40" s="34" t="s">
        <v>483</v>
      </c>
      <c r="F40" s="34" t="s">
        <v>484</v>
      </c>
      <c r="G40" s="34" t="s">
        <v>76</v>
      </c>
      <c r="H40" s="34" t="s">
        <v>77</v>
      </c>
      <c r="I40" s="36" t="s">
        <v>485</v>
      </c>
      <c r="J40" s="34" t="s">
        <v>486</v>
      </c>
      <c r="K40" s="34" t="s">
        <v>80</v>
      </c>
      <c r="L40" s="34" t="s">
        <v>487</v>
      </c>
      <c r="M40" s="34" t="s">
        <v>82</v>
      </c>
      <c r="N40" s="37" t="s">
        <v>83</v>
      </c>
      <c r="O40" s="37" t="s">
        <v>84</v>
      </c>
      <c r="P40" s="38" t="s">
        <v>85</v>
      </c>
      <c r="Q40" s="37" t="s">
        <v>86</v>
      </c>
      <c r="R40" s="37" t="s">
        <v>76</v>
      </c>
      <c r="S40" s="38" t="s">
        <v>87</v>
      </c>
      <c r="T40" s="39">
        <v>42556.0</v>
      </c>
      <c r="U40" s="39">
        <v>44381.0</v>
      </c>
      <c r="V40" s="37"/>
      <c r="W40" s="37" t="s">
        <v>88</v>
      </c>
      <c r="X40" s="37"/>
      <c r="Y40" s="38"/>
      <c r="Z40" s="37"/>
      <c r="AA40" s="37"/>
      <c r="AB40" s="40" t="s">
        <v>89</v>
      </c>
      <c r="AC40" s="41" t="s">
        <v>89</v>
      </c>
      <c r="AD40" s="42">
        <v>43497.0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ht="46.5" customHeight="1">
      <c r="A41" s="35">
        <f t="shared" si="1"/>
        <v>40</v>
      </c>
      <c r="B41" s="34" t="s">
        <v>488</v>
      </c>
      <c r="C41" s="35" t="s">
        <v>89</v>
      </c>
      <c r="D41" s="34" t="s">
        <v>489</v>
      </c>
      <c r="E41" s="34" t="s">
        <v>490</v>
      </c>
      <c r="F41" s="34" t="s">
        <v>173</v>
      </c>
      <c r="G41" s="34" t="s">
        <v>76</v>
      </c>
      <c r="H41" s="34" t="s">
        <v>491</v>
      </c>
      <c r="I41" s="36" t="s">
        <v>492</v>
      </c>
      <c r="J41" s="34" t="s">
        <v>136</v>
      </c>
      <c r="K41" s="35" t="s">
        <v>493</v>
      </c>
      <c r="L41" s="49" t="s">
        <v>494</v>
      </c>
      <c r="M41" s="34" t="s">
        <v>495</v>
      </c>
      <c r="N41" s="47" t="s">
        <v>496</v>
      </c>
      <c r="O41" s="38" t="s">
        <v>497</v>
      </c>
      <c r="P41" s="38" t="s">
        <v>316</v>
      </c>
      <c r="Q41" s="37" t="s">
        <v>86</v>
      </c>
      <c r="R41" s="37" t="s">
        <v>76</v>
      </c>
      <c r="S41" s="38" t="s">
        <v>498</v>
      </c>
      <c r="T41" s="44">
        <v>44050.0</v>
      </c>
      <c r="U41" s="44">
        <v>44780.0</v>
      </c>
      <c r="V41" s="37"/>
      <c r="W41" s="38" t="s">
        <v>88</v>
      </c>
      <c r="X41" s="37"/>
      <c r="Y41" s="38"/>
      <c r="Z41" s="38"/>
      <c r="AA41" s="38"/>
      <c r="AB41" s="40" t="s">
        <v>89</v>
      </c>
      <c r="AC41" s="41" t="s">
        <v>89</v>
      </c>
      <c r="AD41" s="42">
        <v>43271.0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ht="46.5" customHeight="1">
      <c r="A42" s="35">
        <f t="shared" si="1"/>
        <v>41</v>
      </c>
      <c r="B42" s="34" t="s">
        <v>499</v>
      </c>
      <c r="C42" s="35" t="s">
        <v>89</v>
      </c>
      <c r="D42" s="34" t="s">
        <v>500</v>
      </c>
      <c r="E42" s="34" t="s">
        <v>220</v>
      </c>
      <c r="F42" s="34" t="s">
        <v>173</v>
      </c>
      <c r="G42" s="34" t="s">
        <v>76</v>
      </c>
      <c r="H42" s="34" t="s">
        <v>501</v>
      </c>
      <c r="I42" s="36" t="s">
        <v>502</v>
      </c>
      <c r="J42" s="34" t="s">
        <v>503</v>
      </c>
      <c r="K42" s="34" t="s">
        <v>504</v>
      </c>
      <c r="L42" s="49" t="s">
        <v>505</v>
      </c>
      <c r="M42" s="34" t="s">
        <v>506</v>
      </c>
      <c r="N42" s="47" t="s">
        <v>507</v>
      </c>
      <c r="O42" s="67">
        <v>44197.0</v>
      </c>
      <c r="P42" s="38" t="s">
        <v>1020</v>
      </c>
      <c r="Q42" s="37" t="s">
        <v>86</v>
      </c>
      <c r="R42" s="37" t="s">
        <v>76</v>
      </c>
      <c r="S42" s="38" t="s">
        <v>1021</v>
      </c>
      <c r="T42" s="44">
        <v>44236.0</v>
      </c>
      <c r="U42" s="44">
        <v>44966.0</v>
      </c>
      <c r="V42" s="37"/>
      <c r="W42" s="38" t="s">
        <v>375</v>
      </c>
      <c r="X42" s="37"/>
      <c r="Y42" s="38"/>
      <c r="Z42" s="38"/>
      <c r="AA42" s="62"/>
      <c r="AB42" s="40" t="s">
        <v>89</v>
      </c>
      <c r="AC42" s="41" t="s">
        <v>89</v>
      </c>
      <c r="AD42" s="42">
        <v>42103.0</v>
      </c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ht="46.5" customHeight="1">
      <c r="A43" s="35">
        <f t="shared" si="1"/>
        <v>42</v>
      </c>
      <c r="B43" s="35" t="s">
        <v>512</v>
      </c>
      <c r="C43" s="35" t="s">
        <v>117</v>
      </c>
      <c r="D43" s="35" t="s">
        <v>513</v>
      </c>
      <c r="E43" s="35" t="s">
        <v>514</v>
      </c>
      <c r="F43" s="35" t="s">
        <v>173</v>
      </c>
      <c r="G43" s="34" t="s">
        <v>76</v>
      </c>
      <c r="H43" s="34" t="s">
        <v>207</v>
      </c>
      <c r="I43" s="45" t="s">
        <v>515</v>
      </c>
      <c r="J43" s="35" t="s">
        <v>516</v>
      </c>
      <c r="K43" s="35" t="s">
        <v>210</v>
      </c>
      <c r="L43" s="46" t="s">
        <v>517</v>
      </c>
      <c r="M43" s="34" t="s">
        <v>212</v>
      </c>
      <c r="N43" s="47" t="s">
        <v>213</v>
      </c>
      <c r="O43" s="38" t="s">
        <v>214</v>
      </c>
      <c r="P43" s="38" t="s">
        <v>215</v>
      </c>
      <c r="Q43" s="38" t="s">
        <v>86</v>
      </c>
      <c r="R43" s="38" t="s">
        <v>76</v>
      </c>
      <c r="S43" s="38" t="s">
        <v>216</v>
      </c>
      <c r="T43" s="44">
        <v>44150.0</v>
      </c>
      <c r="U43" s="44">
        <v>44880.0</v>
      </c>
      <c r="V43" s="37"/>
      <c r="W43" s="38" t="s">
        <v>88</v>
      </c>
      <c r="X43" s="37"/>
      <c r="Y43" s="47" t="s">
        <v>213</v>
      </c>
      <c r="Z43" s="38" t="s">
        <v>518</v>
      </c>
      <c r="AA43" s="37"/>
      <c r="AB43" s="40" t="s">
        <v>89</v>
      </c>
      <c r="AC43" s="41" t="s">
        <v>89</v>
      </c>
      <c r="AD43" s="42">
        <v>43435.0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ht="46.5" customHeight="1">
      <c r="A44" s="35">
        <f t="shared" si="1"/>
        <v>43</v>
      </c>
      <c r="B44" s="34" t="s">
        <v>519</v>
      </c>
      <c r="C44" s="35" t="s">
        <v>89</v>
      </c>
      <c r="D44" s="34" t="s">
        <v>520</v>
      </c>
      <c r="E44" s="34" t="s">
        <v>465</v>
      </c>
      <c r="F44" s="34" t="s">
        <v>173</v>
      </c>
      <c r="G44" s="34" t="s">
        <v>76</v>
      </c>
      <c r="H44" s="34" t="s">
        <v>521</v>
      </c>
      <c r="I44" s="36" t="s">
        <v>522</v>
      </c>
      <c r="J44" s="34" t="s">
        <v>523</v>
      </c>
      <c r="K44" s="34" t="s">
        <v>524</v>
      </c>
      <c r="L44" s="34" t="s">
        <v>525</v>
      </c>
      <c r="M44" s="34" t="s">
        <v>526</v>
      </c>
      <c r="N44" s="47" t="s">
        <v>527</v>
      </c>
      <c r="O44" s="38" t="s">
        <v>528</v>
      </c>
      <c r="P44" s="38" t="s">
        <v>529</v>
      </c>
      <c r="Q44" s="37" t="s">
        <v>86</v>
      </c>
      <c r="R44" s="37" t="s">
        <v>76</v>
      </c>
      <c r="S44" s="38" t="s">
        <v>530</v>
      </c>
      <c r="T44" s="44">
        <v>43969.0</v>
      </c>
      <c r="U44" s="44">
        <v>44334.0</v>
      </c>
      <c r="V44" s="37"/>
      <c r="W44" s="38" t="s">
        <v>88</v>
      </c>
      <c r="X44" s="37"/>
      <c r="Y44" s="38"/>
      <c r="Z44" s="38"/>
      <c r="AA44" s="37"/>
      <c r="AB44" s="55" t="s">
        <v>531</v>
      </c>
      <c r="AC44" s="41" t="s">
        <v>531</v>
      </c>
      <c r="AD44" s="42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ht="46.5" customHeight="1">
      <c r="A45" s="35">
        <f t="shared" si="1"/>
        <v>44</v>
      </c>
      <c r="B45" s="34" t="s">
        <v>532</v>
      </c>
      <c r="C45" s="35" t="s">
        <v>117</v>
      </c>
      <c r="D45" s="34" t="s">
        <v>533</v>
      </c>
      <c r="E45" s="34" t="s">
        <v>172</v>
      </c>
      <c r="F45" s="34" t="s">
        <v>173</v>
      </c>
      <c r="G45" s="34" t="s">
        <v>76</v>
      </c>
      <c r="H45" s="34" t="s">
        <v>121</v>
      </c>
      <c r="I45" s="36" t="s">
        <v>534</v>
      </c>
      <c r="J45" s="48" t="s">
        <v>535</v>
      </c>
      <c r="K45" s="34" t="s">
        <v>124</v>
      </c>
      <c r="L45" s="49" t="s">
        <v>536</v>
      </c>
      <c r="M45" s="34" t="s">
        <v>126</v>
      </c>
      <c r="N45" s="37" t="s">
        <v>127</v>
      </c>
      <c r="O45" s="38" t="s">
        <v>128</v>
      </c>
      <c r="P45" s="38" t="s">
        <v>129</v>
      </c>
      <c r="Q45" s="37" t="s">
        <v>86</v>
      </c>
      <c r="R45" s="37" t="s">
        <v>76</v>
      </c>
      <c r="S45" s="38" t="s">
        <v>130</v>
      </c>
      <c r="T45" s="44">
        <v>43982.0</v>
      </c>
      <c r="U45" s="44">
        <v>44712.0</v>
      </c>
      <c r="V45" s="37"/>
      <c r="W45" s="38" t="s">
        <v>88</v>
      </c>
      <c r="X45" s="37"/>
      <c r="Y45" s="38"/>
      <c r="Z45" s="64" t="s">
        <v>537</v>
      </c>
      <c r="AA45" s="37"/>
      <c r="AB45" s="40" t="s">
        <v>89</v>
      </c>
      <c r="AC45" s="41" t="s">
        <v>89</v>
      </c>
      <c r="AD45" s="42">
        <v>42332.0</v>
      </c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ht="46.5" customHeight="1">
      <c r="A46" s="35">
        <f t="shared" si="1"/>
        <v>45</v>
      </c>
      <c r="B46" s="35" t="s">
        <v>538</v>
      </c>
      <c r="C46" s="35"/>
      <c r="D46" s="35" t="s">
        <v>539</v>
      </c>
      <c r="E46" s="35" t="s">
        <v>540</v>
      </c>
      <c r="F46" s="35" t="s">
        <v>540</v>
      </c>
      <c r="G46" s="35" t="s">
        <v>76</v>
      </c>
      <c r="H46" s="35" t="s">
        <v>541</v>
      </c>
      <c r="I46" s="45" t="s">
        <v>542</v>
      </c>
      <c r="J46" s="35" t="s">
        <v>543</v>
      </c>
      <c r="K46" s="35" t="s">
        <v>544</v>
      </c>
      <c r="L46" s="46" t="s">
        <v>545</v>
      </c>
      <c r="M46" s="35" t="s">
        <v>546</v>
      </c>
      <c r="N46" s="47" t="s">
        <v>547</v>
      </c>
      <c r="O46" s="67">
        <v>43862.0</v>
      </c>
      <c r="P46" s="38" t="s">
        <v>548</v>
      </c>
      <c r="Q46" s="38" t="s">
        <v>549</v>
      </c>
      <c r="R46" s="38" t="s">
        <v>278</v>
      </c>
      <c r="S46" s="38" t="s">
        <v>550</v>
      </c>
      <c r="T46" s="44">
        <v>44109.0</v>
      </c>
      <c r="U46" s="44">
        <v>44839.0</v>
      </c>
      <c r="V46" s="37"/>
      <c r="W46" s="38" t="s">
        <v>88</v>
      </c>
      <c r="X46" s="37"/>
      <c r="Y46" s="38"/>
      <c r="Z46" s="38"/>
      <c r="AA46" s="37"/>
      <c r="AB46" s="40" t="s">
        <v>89</v>
      </c>
      <c r="AC46" s="56" t="s">
        <v>89</v>
      </c>
      <c r="AD46" s="42">
        <v>43154.0</v>
      </c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ht="46.5" customHeight="1">
      <c r="A47" s="35">
        <f t="shared" si="1"/>
        <v>46</v>
      </c>
      <c r="B47" s="35" t="s">
        <v>551</v>
      </c>
      <c r="C47" s="35" t="s">
        <v>89</v>
      </c>
      <c r="D47" s="35" t="s">
        <v>552</v>
      </c>
      <c r="E47" s="35" t="s">
        <v>553</v>
      </c>
      <c r="F47" s="35" t="s">
        <v>554</v>
      </c>
      <c r="G47" s="35" t="s">
        <v>76</v>
      </c>
      <c r="H47" s="35" t="s">
        <v>93</v>
      </c>
      <c r="I47" s="45" t="s">
        <v>555</v>
      </c>
      <c r="J47" s="35" t="s">
        <v>556</v>
      </c>
      <c r="K47" s="35" t="s">
        <v>96</v>
      </c>
      <c r="L47" s="46" t="s">
        <v>557</v>
      </c>
      <c r="M47" s="35" t="s">
        <v>82</v>
      </c>
      <c r="N47" s="47" t="s">
        <v>558</v>
      </c>
      <c r="O47" s="37" t="s">
        <v>99</v>
      </c>
      <c r="P47" s="38" t="s">
        <v>100</v>
      </c>
      <c r="Q47" s="37" t="s">
        <v>86</v>
      </c>
      <c r="R47" s="37" t="s">
        <v>76</v>
      </c>
      <c r="S47" s="38" t="s">
        <v>101</v>
      </c>
      <c r="T47" s="44">
        <v>44069.0</v>
      </c>
      <c r="U47" s="39">
        <v>45131.0</v>
      </c>
      <c r="V47" s="37"/>
      <c r="W47" s="37" t="s">
        <v>88</v>
      </c>
      <c r="X47" s="37"/>
      <c r="Y47" s="38"/>
      <c r="Z47" s="38"/>
      <c r="AA47" s="37"/>
      <c r="AB47" s="40" t="s">
        <v>89</v>
      </c>
      <c r="AC47" s="41" t="s">
        <v>89</v>
      </c>
      <c r="AD47" s="42">
        <v>43028.0</v>
      </c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ht="46.5" customHeight="1">
      <c r="A48" s="35">
        <f t="shared" si="1"/>
        <v>47</v>
      </c>
      <c r="B48" s="34" t="s">
        <v>559</v>
      </c>
      <c r="C48" s="35" t="s">
        <v>89</v>
      </c>
      <c r="D48" s="34" t="s">
        <v>560</v>
      </c>
      <c r="E48" s="34" t="s">
        <v>200</v>
      </c>
      <c r="F48" s="34" t="s">
        <v>421</v>
      </c>
      <c r="G48" s="34" t="s">
        <v>76</v>
      </c>
      <c r="H48" s="34" t="s">
        <v>93</v>
      </c>
      <c r="I48" s="36" t="s">
        <v>561</v>
      </c>
      <c r="J48" s="34" t="s">
        <v>562</v>
      </c>
      <c r="K48" s="34" t="s">
        <v>96</v>
      </c>
      <c r="L48" s="34" t="s">
        <v>291</v>
      </c>
      <c r="M48" s="34" t="s">
        <v>82</v>
      </c>
      <c r="N48" s="37" t="s">
        <v>98</v>
      </c>
      <c r="O48" s="37" t="s">
        <v>99</v>
      </c>
      <c r="P48" s="38" t="s">
        <v>100</v>
      </c>
      <c r="Q48" s="37" t="s">
        <v>86</v>
      </c>
      <c r="R48" s="37" t="s">
        <v>76</v>
      </c>
      <c r="S48" s="38" t="s">
        <v>101</v>
      </c>
      <c r="T48" s="39">
        <v>43306.0</v>
      </c>
      <c r="U48" s="39">
        <v>45131.0</v>
      </c>
      <c r="V48" s="37"/>
      <c r="W48" s="37" t="s">
        <v>88</v>
      </c>
      <c r="X48" s="37"/>
      <c r="Y48" s="38"/>
      <c r="Z48" s="37"/>
      <c r="AA48" s="37"/>
      <c r="AB48" s="40" t="s">
        <v>89</v>
      </c>
      <c r="AC48" s="41" t="s">
        <v>89</v>
      </c>
      <c r="AD48" s="42">
        <v>43803.0</v>
      </c>
      <c r="AE48" s="52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</row>
    <row r="49" ht="46.5" customHeight="1">
      <c r="A49" s="35">
        <f t="shared" si="1"/>
        <v>48</v>
      </c>
      <c r="B49" s="34" t="s">
        <v>563</v>
      </c>
      <c r="C49" s="35" t="s">
        <v>117</v>
      </c>
      <c r="D49" s="34" t="s">
        <v>564</v>
      </c>
      <c r="E49" s="34" t="s">
        <v>320</v>
      </c>
      <c r="F49" s="34" t="s">
        <v>173</v>
      </c>
      <c r="G49" s="34" t="s">
        <v>76</v>
      </c>
      <c r="H49" s="34" t="s">
        <v>207</v>
      </c>
      <c r="I49" s="36" t="s">
        <v>565</v>
      </c>
      <c r="J49" s="34" t="s">
        <v>566</v>
      </c>
      <c r="K49" s="35" t="s">
        <v>210</v>
      </c>
      <c r="L49" s="49" t="s">
        <v>567</v>
      </c>
      <c r="M49" s="34" t="s">
        <v>212</v>
      </c>
      <c r="N49" s="47" t="s">
        <v>213</v>
      </c>
      <c r="O49" s="38" t="s">
        <v>214</v>
      </c>
      <c r="P49" s="38" t="s">
        <v>215</v>
      </c>
      <c r="Q49" s="38" t="s">
        <v>86</v>
      </c>
      <c r="R49" s="38" t="s">
        <v>76</v>
      </c>
      <c r="S49" s="38" t="s">
        <v>216</v>
      </c>
      <c r="T49" s="44">
        <v>44150.0</v>
      </c>
      <c r="U49" s="44">
        <v>44880.0</v>
      </c>
      <c r="V49" s="37"/>
      <c r="W49" s="38" t="s">
        <v>88</v>
      </c>
      <c r="X49" s="37"/>
      <c r="Y49" s="38"/>
      <c r="Z49" s="38"/>
      <c r="AA49" s="37"/>
      <c r="AB49" s="40" t="s">
        <v>89</v>
      </c>
      <c r="AC49" s="41" t="s">
        <v>89</v>
      </c>
      <c r="AD49" s="42">
        <v>42186.0</v>
      </c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ht="46.5" customHeight="1">
      <c r="A50" s="35">
        <f t="shared" si="1"/>
        <v>49</v>
      </c>
      <c r="B50" s="34" t="s">
        <v>568</v>
      </c>
      <c r="C50" s="35" t="s">
        <v>117</v>
      </c>
      <c r="D50" s="34" t="s">
        <v>569</v>
      </c>
      <c r="E50" s="34" t="s">
        <v>570</v>
      </c>
      <c r="F50" s="34" t="s">
        <v>570</v>
      </c>
      <c r="G50" s="34" t="s">
        <v>76</v>
      </c>
      <c r="H50" s="34" t="s">
        <v>541</v>
      </c>
      <c r="I50" s="36" t="s">
        <v>258</v>
      </c>
      <c r="J50" s="34" t="s">
        <v>136</v>
      </c>
      <c r="K50" s="34" t="s">
        <v>571</v>
      </c>
      <c r="L50" s="49" t="s">
        <v>572</v>
      </c>
      <c r="M50" s="34" t="s">
        <v>573</v>
      </c>
      <c r="N50" s="51" t="s">
        <v>574</v>
      </c>
      <c r="O50" s="37" t="s">
        <v>575</v>
      </c>
      <c r="P50" s="37" t="s">
        <v>576</v>
      </c>
      <c r="Q50" s="37" t="s">
        <v>577</v>
      </c>
      <c r="R50" s="37" t="s">
        <v>278</v>
      </c>
      <c r="S50" s="38" t="s">
        <v>578</v>
      </c>
      <c r="T50" s="39">
        <v>43979.0</v>
      </c>
      <c r="U50" s="39">
        <v>44709.0</v>
      </c>
      <c r="V50" s="37"/>
      <c r="W50" s="38" t="s">
        <v>88</v>
      </c>
      <c r="X50" s="37"/>
      <c r="Y50" s="38"/>
      <c r="Z50" s="38"/>
      <c r="AA50" s="37"/>
      <c r="AB50" s="40" t="s">
        <v>89</v>
      </c>
      <c r="AC50" s="41" t="s">
        <v>89</v>
      </c>
      <c r="AD50" s="42">
        <v>43306.0</v>
      </c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</row>
    <row r="51" ht="46.5" customHeight="1">
      <c r="A51" s="35">
        <f t="shared" si="1"/>
        <v>50</v>
      </c>
      <c r="B51" s="34" t="s">
        <v>579</v>
      </c>
      <c r="C51" s="35" t="s">
        <v>117</v>
      </c>
      <c r="D51" s="34" t="s">
        <v>580</v>
      </c>
      <c r="E51" s="34" t="s">
        <v>490</v>
      </c>
      <c r="F51" s="34" t="s">
        <v>581</v>
      </c>
      <c r="G51" s="34" t="s">
        <v>76</v>
      </c>
      <c r="H51" s="34" t="s">
        <v>257</v>
      </c>
      <c r="I51" s="36" t="s">
        <v>582</v>
      </c>
      <c r="J51" s="34" t="s">
        <v>583</v>
      </c>
      <c r="K51" s="34" t="s">
        <v>392</v>
      </c>
      <c r="L51" s="49" t="s">
        <v>584</v>
      </c>
      <c r="M51" s="34" t="s">
        <v>261</v>
      </c>
      <c r="N51" s="37" t="s">
        <v>262</v>
      </c>
      <c r="O51" s="37" t="s">
        <v>263</v>
      </c>
      <c r="P51" s="37" t="s">
        <v>264</v>
      </c>
      <c r="Q51" s="37" t="s">
        <v>86</v>
      </c>
      <c r="R51" s="37" t="s">
        <v>76</v>
      </c>
      <c r="S51" s="37" t="s">
        <v>265</v>
      </c>
      <c r="T51" s="39">
        <v>43864.0</v>
      </c>
      <c r="U51" s="39">
        <v>44594.0</v>
      </c>
      <c r="V51" s="37"/>
      <c r="W51" s="38" t="s">
        <v>88</v>
      </c>
      <c r="X51" s="37"/>
      <c r="Y51" s="38"/>
      <c r="Z51" s="37"/>
      <c r="AA51" s="37"/>
      <c r="AB51" s="40" t="s">
        <v>89</v>
      </c>
      <c r="AC51" s="41" t="s">
        <v>89</v>
      </c>
      <c r="AD51" s="42">
        <v>43140.0</v>
      </c>
      <c r="AE51" s="5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ht="46.5" customHeight="1">
      <c r="A52" s="35">
        <f t="shared" si="1"/>
        <v>51</v>
      </c>
      <c r="B52" s="34" t="s">
        <v>597</v>
      </c>
      <c r="C52" s="35" t="s">
        <v>117</v>
      </c>
      <c r="D52" s="34" t="s">
        <v>598</v>
      </c>
      <c r="E52" s="34" t="s">
        <v>599</v>
      </c>
      <c r="F52" s="34" t="s">
        <v>120</v>
      </c>
      <c r="G52" s="34" t="s">
        <v>76</v>
      </c>
      <c r="H52" s="34" t="s">
        <v>600</v>
      </c>
      <c r="I52" s="36" t="s">
        <v>601</v>
      </c>
      <c r="J52" s="34" t="s">
        <v>602</v>
      </c>
      <c r="K52" s="34" t="s">
        <v>150</v>
      </c>
      <c r="L52" s="49" t="s">
        <v>603</v>
      </c>
      <c r="M52" s="34" t="s">
        <v>604</v>
      </c>
      <c r="N52" s="37" t="s">
        <v>605</v>
      </c>
      <c r="O52" s="38" t="s">
        <v>606</v>
      </c>
      <c r="P52" s="38" t="s">
        <v>607</v>
      </c>
      <c r="Q52" s="38" t="s">
        <v>86</v>
      </c>
      <c r="R52" s="38" t="s">
        <v>76</v>
      </c>
      <c r="S52" s="38" t="s">
        <v>608</v>
      </c>
      <c r="T52" s="44">
        <v>43955.0</v>
      </c>
      <c r="U52" s="44">
        <v>44320.0</v>
      </c>
      <c r="V52" s="38" t="s">
        <v>609</v>
      </c>
      <c r="W52" s="38" t="s">
        <v>88</v>
      </c>
      <c r="X52" s="37"/>
      <c r="Y52" s="38"/>
      <c r="Z52" s="38" t="s">
        <v>610</v>
      </c>
      <c r="AA52" s="37"/>
      <c r="AB52" s="40" t="s">
        <v>89</v>
      </c>
      <c r="AC52" s="41" t="s">
        <v>89</v>
      </c>
      <c r="AD52" s="42">
        <v>42332.0</v>
      </c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ht="46.5" customHeight="1">
      <c r="A53" s="35">
        <f t="shared" si="1"/>
        <v>52</v>
      </c>
      <c r="B53" s="34" t="s">
        <v>611</v>
      </c>
      <c r="C53" s="35" t="s">
        <v>117</v>
      </c>
      <c r="D53" s="34" t="s">
        <v>612</v>
      </c>
      <c r="E53" s="34" t="s">
        <v>613</v>
      </c>
      <c r="F53" s="34" t="s">
        <v>147</v>
      </c>
      <c r="G53" s="34" t="s">
        <v>76</v>
      </c>
      <c r="H53" s="34" t="s">
        <v>269</v>
      </c>
      <c r="I53" s="36" t="s">
        <v>614</v>
      </c>
      <c r="J53" s="34" t="s">
        <v>136</v>
      </c>
      <c r="K53" s="34" t="s">
        <v>271</v>
      </c>
      <c r="L53" s="49" t="s">
        <v>615</v>
      </c>
      <c r="M53" s="34" t="s">
        <v>273</v>
      </c>
      <c r="N53" s="37" t="s">
        <v>274</v>
      </c>
      <c r="O53" s="38" t="s">
        <v>275</v>
      </c>
      <c r="P53" s="38" t="s">
        <v>276</v>
      </c>
      <c r="Q53" s="38" t="s">
        <v>277</v>
      </c>
      <c r="R53" s="37" t="s">
        <v>278</v>
      </c>
      <c r="S53" s="38" t="s">
        <v>279</v>
      </c>
      <c r="T53" s="44">
        <v>43917.0</v>
      </c>
      <c r="U53" s="44">
        <v>44282.0</v>
      </c>
      <c r="V53" s="37"/>
      <c r="W53" s="38" t="s">
        <v>88</v>
      </c>
      <c r="X53" s="37"/>
      <c r="Y53" s="47" t="s">
        <v>280</v>
      </c>
      <c r="Z53" s="38" t="s">
        <v>243</v>
      </c>
      <c r="AA53" s="37"/>
      <c r="AB53" s="40" t="s">
        <v>89</v>
      </c>
      <c r="AC53" s="41" t="s">
        <v>89</v>
      </c>
      <c r="AD53" s="42">
        <v>43025.0</v>
      </c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ht="46.5" customHeight="1">
      <c r="A54" s="35">
        <f t="shared" si="1"/>
        <v>53</v>
      </c>
      <c r="B54" s="34" t="s">
        <v>616</v>
      </c>
      <c r="C54" s="35" t="s">
        <v>117</v>
      </c>
      <c r="D54" s="35" t="s">
        <v>617</v>
      </c>
      <c r="E54" s="34" t="s">
        <v>200</v>
      </c>
      <c r="F54" s="34" t="s">
        <v>421</v>
      </c>
      <c r="G54" s="34" t="s">
        <v>76</v>
      </c>
      <c r="H54" s="34" t="s">
        <v>93</v>
      </c>
      <c r="I54" s="36" t="s">
        <v>258</v>
      </c>
      <c r="J54" s="34" t="s">
        <v>136</v>
      </c>
      <c r="K54" s="34" t="s">
        <v>96</v>
      </c>
      <c r="L54" s="34" t="s">
        <v>291</v>
      </c>
      <c r="M54" s="34" t="s">
        <v>82</v>
      </c>
      <c r="N54" s="37" t="s">
        <v>98</v>
      </c>
      <c r="O54" s="37" t="s">
        <v>99</v>
      </c>
      <c r="P54" s="38" t="s">
        <v>100</v>
      </c>
      <c r="Q54" s="37" t="s">
        <v>86</v>
      </c>
      <c r="R54" s="37" t="s">
        <v>76</v>
      </c>
      <c r="S54" s="38" t="s">
        <v>101</v>
      </c>
      <c r="T54" s="39">
        <v>43306.0</v>
      </c>
      <c r="U54" s="39">
        <v>45131.0</v>
      </c>
      <c r="V54" s="37"/>
      <c r="W54" s="37" t="s">
        <v>88</v>
      </c>
      <c r="X54" s="37"/>
      <c r="Y54" s="38"/>
      <c r="Z54" s="38" t="s">
        <v>618</v>
      </c>
      <c r="AA54" s="37"/>
      <c r="AB54" s="40" t="s">
        <v>89</v>
      </c>
      <c r="AC54" s="41" t="s">
        <v>89</v>
      </c>
      <c r="AD54" s="42">
        <v>43507.0</v>
      </c>
      <c r="AE54" s="52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ht="46.5" customHeight="1">
      <c r="A55" s="35">
        <f t="shared" si="1"/>
        <v>54</v>
      </c>
      <c r="B55" s="34" t="s">
        <v>619</v>
      </c>
      <c r="C55" s="35" t="s">
        <v>89</v>
      </c>
      <c r="D55" s="34" t="s">
        <v>620</v>
      </c>
      <c r="E55" s="34" t="s">
        <v>172</v>
      </c>
      <c r="F55" s="34" t="s">
        <v>343</v>
      </c>
      <c r="G55" s="34" t="s">
        <v>76</v>
      </c>
      <c r="H55" s="34" t="s">
        <v>621</v>
      </c>
      <c r="I55" s="36" t="s">
        <v>622</v>
      </c>
      <c r="J55" s="34" t="s">
        <v>623</v>
      </c>
      <c r="K55" s="34" t="s">
        <v>624</v>
      </c>
      <c r="L55" s="49" t="s">
        <v>625</v>
      </c>
      <c r="M55" s="34" t="s">
        <v>626</v>
      </c>
      <c r="N55" s="47" t="s">
        <v>627</v>
      </c>
      <c r="O55" s="38" t="s">
        <v>628</v>
      </c>
      <c r="P55" s="38" t="s">
        <v>629</v>
      </c>
      <c r="Q55" s="38" t="s">
        <v>86</v>
      </c>
      <c r="R55" s="38" t="s">
        <v>76</v>
      </c>
      <c r="S55" s="38" t="s">
        <v>630</v>
      </c>
      <c r="T55" s="44">
        <v>43876.0</v>
      </c>
      <c r="U55" s="44">
        <v>44607.0</v>
      </c>
      <c r="V55" s="37"/>
      <c r="W55" s="38" t="s">
        <v>88</v>
      </c>
      <c r="X55" s="37"/>
      <c r="Y55" s="38"/>
      <c r="Z55" s="37"/>
      <c r="AA55" s="37"/>
      <c r="AB55" s="40" t="s">
        <v>89</v>
      </c>
      <c r="AC55" s="41" t="s">
        <v>89</v>
      </c>
      <c r="AD55" s="42">
        <v>43294.0</v>
      </c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ht="46.5" customHeight="1">
      <c r="A56" s="35">
        <f t="shared" si="1"/>
        <v>55</v>
      </c>
      <c r="B56" s="35" t="s">
        <v>157</v>
      </c>
      <c r="C56" s="35"/>
      <c r="D56" s="35" t="s">
        <v>631</v>
      </c>
      <c r="E56" s="35" t="s">
        <v>105</v>
      </c>
      <c r="F56" s="35" t="s">
        <v>105</v>
      </c>
      <c r="G56" s="35" t="s">
        <v>76</v>
      </c>
      <c r="H56" s="35" t="s">
        <v>428</v>
      </c>
      <c r="I56" s="45" t="s">
        <v>632</v>
      </c>
      <c r="J56" s="35" t="s">
        <v>633</v>
      </c>
      <c r="K56" s="34" t="s">
        <v>634</v>
      </c>
      <c r="L56" s="46" t="s">
        <v>635</v>
      </c>
      <c r="M56" s="34" t="s">
        <v>432</v>
      </c>
      <c r="N56" s="47" t="s">
        <v>636</v>
      </c>
      <c r="O56" s="38" t="s">
        <v>637</v>
      </c>
      <c r="P56" s="38" t="s">
        <v>638</v>
      </c>
      <c r="Q56" s="37" t="s">
        <v>86</v>
      </c>
      <c r="R56" s="37" t="s">
        <v>76</v>
      </c>
      <c r="S56" s="38" t="s">
        <v>436</v>
      </c>
      <c r="T56" s="44">
        <v>44175.0</v>
      </c>
      <c r="U56" s="44">
        <v>44829.0</v>
      </c>
      <c r="V56" s="37"/>
      <c r="W56" s="38" t="s">
        <v>88</v>
      </c>
      <c r="X56" s="37"/>
      <c r="Y56" s="38"/>
      <c r="Z56" s="38"/>
      <c r="AA56" s="37"/>
      <c r="AB56" s="40"/>
      <c r="AC56" s="41"/>
      <c r="AD56" s="42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ht="46.5" customHeight="1">
      <c r="A57" s="35">
        <f t="shared" si="1"/>
        <v>56</v>
      </c>
      <c r="B57" s="34" t="s">
        <v>639</v>
      </c>
      <c r="C57" s="35" t="s">
        <v>89</v>
      </c>
      <c r="D57" s="34" t="s">
        <v>640</v>
      </c>
      <c r="E57" s="34" t="s">
        <v>220</v>
      </c>
      <c r="F57" s="34" t="s">
        <v>173</v>
      </c>
      <c r="G57" s="34" t="s">
        <v>76</v>
      </c>
      <c r="H57" s="34" t="s">
        <v>641</v>
      </c>
      <c r="I57" s="36" t="s">
        <v>642</v>
      </c>
      <c r="J57" s="34" t="s">
        <v>643</v>
      </c>
      <c r="K57" s="34" t="s">
        <v>644</v>
      </c>
      <c r="L57" s="49" t="s">
        <v>645</v>
      </c>
      <c r="M57" s="34" t="s">
        <v>646</v>
      </c>
      <c r="N57" s="47" t="s">
        <v>647</v>
      </c>
      <c r="O57" s="38" t="s">
        <v>648</v>
      </c>
      <c r="P57" s="38" t="s">
        <v>649</v>
      </c>
      <c r="Q57" s="37" t="s">
        <v>86</v>
      </c>
      <c r="R57" s="37" t="s">
        <v>76</v>
      </c>
      <c r="S57" s="38" t="s">
        <v>650</v>
      </c>
      <c r="T57" s="44">
        <v>44015.0</v>
      </c>
      <c r="U57" s="44">
        <v>44745.0</v>
      </c>
      <c r="V57" s="37"/>
      <c r="W57" s="38" t="s">
        <v>88</v>
      </c>
      <c r="X57" s="37"/>
      <c r="Y57" s="38"/>
      <c r="Z57" s="38"/>
      <c r="AA57" s="37"/>
      <c r="AB57" s="40" t="s">
        <v>89</v>
      </c>
      <c r="AC57" s="41" t="s">
        <v>89</v>
      </c>
      <c r="AD57" s="42">
        <v>43511.0</v>
      </c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ht="46.5" customHeight="1">
      <c r="A58" s="35">
        <f t="shared" si="1"/>
        <v>57</v>
      </c>
      <c r="B58" s="34" t="s">
        <v>651</v>
      </c>
      <c r="C58" s="35" t="s">
        <v>117</v>
      </c>
      <c r="D58" s="34" t="s">
        <v>652</v>
      </c>
      <c r="E58" s="34" t="s">
        <v>613</v>
      </c>
      <c r="F58" s="34" t="s">
        <v>147</v>
      </c>
      <c r="G58" s="34" t="s">
        <v>76</v>
      </c>
      <c r="H58" s="34" t="s">
        <v>653</v>
      </c>
      <c r="I58" s="36" t="s">
        <v>654</v>
      </c>
      <c r="J58" s="34" t="s">
        <v>655</v>
      </c>
      <c r="K58" s="34" t="s">
        <v>656</v>
      </c>
      <c r="L58" s="34" t="s">
        <v>657</v>
      </c>
      <c r="M58" s="34" t="s">
        <v>658</v>
      </c>
      <c r="N58" s="37" t="s">
        <v>659</v>
      </c>
      <c r="O58" s="37" t="s">
        <v>660</v>
      </c>
      <c r="P58" s="38" t="s">
        <v>661</v>
      </c>
      <c r="Q58" s="37" t="s">
        <v>86</v>
      </c>
      <c r="R58" s="37" t="s">
        <v>76</v>
      </c>
      <c r="S58" s="37" t="s">
        <v>662</v>
      </c>
      <c r="T58" s="39">
        <v>43903.0</v>
      </c>
      <c r="U58" s="39">
        <v>44632.0</v>
      </c>
      <c r="V58" s="37"/>
      <c r="W58" s="38" t="s">
        <v>88</v>
      </c>
      <c r="X58" s="37"/>
      <c r="Y58" s="38"/>
      <c r="Z58" s="37"/>
      <c r="AA58" s="37"/>
      <c r="AB58" s="55"/>
      <c r="AC58" s="41"/>
      <c r="AD58" s="42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ht="46.5" customHeight="1">
      <c r="A59" s="35">
        <f t="shared" si="1"/>
        <v>58</v>
      </c>
      <c r="B59" s="34" t="s">
        <v>663</v>
      </c>
      <c r="C59" s="35" t="s">
        <v>117</v>
      </c>
      <c r="D59" s="34" t="s">
        <v>664</v>
      </c>
      <c r="E59" s="34" t="s">
        <v>599</v>
      </c>
      <c r="F59" s="34" t="s">
        <v>120</v>
      </c>
      <c r="G59" s="34" t="s">
        <v>76</v>
      </c>
      <c r="H59" s="34" t="s">
        <v>148</v>
      </c>
      <c r="I59" s="36" t="s">
        <v>665</v>
      </c>
      <c r="J59" s="34" t="s">
        <v>136</v>
      </c>
      <c r="K59" s="34" t="s">
        <v>150</v>
      </c>
      <c r="L59" s="49" t="s">
        <v>666</v>
      </c>
      <c r="M59" s="34" t="s">
        <v>152</v>
      </c>
      <c r="N59" s="51" t="s">
        <v>153</v>
      </c>
      <c r="O59" s="37" t="s">
        <v>154</v>
      </c>
      <c r="P59" s="38" t="s">
        <v>155</v>
      </c>
      <c r="Q59" s="37" t="s">
        <v>86</v>
      </c>
      <c r="R59" s="37" t="s">
        <v>76</v>
      </c>
      <c r="S59" s="38" t="s">
        <v>156</v>
      </c>
      <c r="T59" s="39">
        <v>43965.0</v>
      </c>
      <c r="U59" s="39">
        <v>44330.0</v>
      </c>
      <c r="V59" s="37"/>
      <c r="W59" s="38" t="s">
        <v>88</v>
      </c>
      <c r="X59" s="37"/>
      <c r="Y59" s="38"/>
      <c r="Z59" s="38"/>
      <c r="AA59" s="37"/>
      <c r="AB59" s="40" t="s">
        <v>89</v>
      </c>
      <c r="AC59" s="41" t="s">
        <v>89</v>
      </c>
      <c r="AD59" s="42">
        <v>43087.0</v>
      </c>
      <c r="AE59" s="52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</row>
    <row r="60" ht="46.5" customHeight="1">
      <c r="A60" s="35">
        <f t="shared" si="1"/>
        <v>59</v>
      </c>
      <c r="B60" s="34" t="s">
        <v>667</v>
      </c>
      <c r="C60" s="35" t="s">
        <v>89</v>
      </c>
      <c r="D60" s="34" t="s">
        <v>668</v>
      </c>
      <c r="E60" s="34" t="s">
        <v>119</v>
      </c>
      <c r="F60" s="34" t="s">
        <v>120</v>
      </c>
      <c r="G60" s="34" t="s">
        <v>76</v>
      </c>
      <c r="H60" s="34" t="s">
        <v>321</v>
      </c>
      <c r="I60" s="36" t="s">
        <v>669</v>
      </c>
      <c r="J60" s="34" t="s">
        <v>670</v>
      </c>
      <c r="K60" s="34" t="s">
        <v>324</v>
      </c>
      <c r="L60" s="49" t="s">
        <v>671</v>
      </c>
      <c r="M60" s="34" t="s">
        <v>326</v>
      </c>
      <c r="N60" s="47" t="s">
        <v>327</v>
      </c>
      <c r="O60" s="38" t="s">
        <v>328</v>
      </c>
      <c r="P60" s="38" t="s">
        <v>329</v>
      </c>
      <c r="Q60" s="37" t="s">
        <v>86</v>
      </c>
      <c r="R60" s="37" t="s">
        <v>76</v>
      </c>
      <c r="S60" s="38" t="s">
        <v>330</v>
      </c>
      <c r="T60" s="44">
        <v>44053.0</v>
      </c>
      <c r="U60" s="44">
        <v>44783.0</v>
      </c>
      <c r="V60" s="37"/>
      <c r="W60" s="38" t="s">
        <v>88</v>
      </c>
      <c r="X60" s="37"/>
      <c r="Y60" s="38"/>
      <c r="Z60" s="38"/>
      <c r="AA60" s="37"/>
      <c r="AB60" s="40" t="s">
        <v>89</v>
      </c>
      <c r="AC60" s="41" t="s">
        <v>89</v>
      </c>
      <c r="AD60" s="42">
        <v>43140.0</v>
      </c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</row>
    <row r="61" ht="46.5" customHeight="1">
      <c r="A61" s="35">
        <f t="shared" si="1"/>
        <v>60</v>
      </c>
      <c r="B61" s="34" t="s">
        <v>683</v>
      </c>
      <c r="C61" s="35" t="s">
        <v>89</v>
      </c>
      <c r="D61" s="34" t="s">
        <v>684</v>
      </c>
      <c r="E61" s="34" t="s">
        <v>220</v>
      </c>
      <c r="F61" s="34" t="s">
        <v>343</v>
      </c>
      <c r="G61" s="34" t="s">
        <v>76</v>
      </c>
      <c r="H61" s="34" t="s">
        <v>685</v>
      </c>
      <c r="I61" s="36" t="s">
        <v>686</v>
      </c>
      <c r="J61" s="34" t="s">
        <v>687</v>
      </c>
      <c r="K61" s="34" t="s">
        <v>688</v>
      </c>
      <c r="L61" s="34" t="s">
        <v>689</v>
      </c>
      <c r="M61" s="34" t="s">
        <v>690</v>
      </c>
      <c r="N61" s="51" t="s">
        <v>691</v>
      </c>
      <c r="O61" s="37" t="s">
        <v>692</v>
      </c>
      <c r="P61" s="37" t="s">
        <v>693</v>
      </c>
      <c r="Q61" s="37" t="s">
        <v>694</v>
      </c>
      <c r="R61" s="37" t="s">
        <v>278</v>
      </c>
      <c r="S61" s="37" t="s">
        <v>695</v>
      </c>
      <c r="T61" s="39">
        <v>43965.0</v>
      </c>
      <c r="U61" s="39">
        <v>44695.0</v>
      </c>
      <c r="V61" s="37"/>
      <c r="W61" s="38" t="s">
        <v>88</v>
      </c>
      <c r="X61" s="37"/>
      <c r="Y61" s="38"/>
      <c r="Z61" s="68"/>
      <c r="AA61" s="62"/>
      <c r="AB61" s="40" t="s">
        <v>89</v>
      </c>
      <c r="AC61" s="41" t="s">
        <v>89</v>
      </c>
      <c r="AD61" s="42">
        <v>41988.0</v>
      </c>
      <c r="AE61" s="52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ht="46.5" customHeight="1">
      <c r="A62" s="35">
        <f t="shared" si="1"/>
        <v>61</v>
      </c>
      <c r="B62" s="34" t="s">
        <v>696</v>
      </c>
      <c r="C62" s="35" t="s">
        <v>117</v>
      </c>
      <c r="D62" s="34" t="s">
        <v>697</v>
      </c>
      <c r="E62" s="34" t="s">
        <v>105</v>
      </c>
      <c r="F62" s="34" t="s">
        <v>105</v>
      </c>
      <c r="G62" s="34" t="s">
        <v>76</v>
      </c>
      <c r="H62" s="34" t="s">
        <v>379</v>
      </c>
      <c r="I62" s="36" t="s">
        <v>258</v>
      </c>
      <c r="J62" s="34" t="s">
        <v>136</v>
      </c>
      <c r="K62" s="34" t="s">
        <v>381</v>
      </c>
      <c r="L62" s="49" t="s">
        <v>698</v>
      </c>
      <c r="M62" s="34" t="s">
        <v>383</v>
      </c>
      <c r="N62" s="37" t="s">
        <v>384</v>
      </c>
      <c r="O62" s="38" t="s">
        <v>385</v>
      </c>
      <c r="P62" s="38" t="s">
        <v>699</v>
      </c>
      <c r="Q62" s="38" t="s">
        <v>387</v>
      </c>
      <c r="R62" s="37" t="s">
        <v>278</v>
      </c>
      <c r="S62" s="38" t="s">
        <v>388</v>
      </c>
      <c r="T62" s="44">
        <v>43943.0</v>
      </c>
      <c r="U62" s="44">
        <v>44674.0</v>
      </c>
      <c r="V62" s="37"/>
      <c r="W62" s="38" t="s">
        <v>88</v>
      </c>
      <c r="X62" s="37"/>
      <c r="Y62" s="38"/>
      <c r="Z62" s="38"/>
      <c r="AA62" s="37"/>
      <c r="AB62" s="40" t="s">
        <v>89</v>
      </c>
      <c r="AC62" s="41" t="s">
        <v>89</v>
      </c>
      <c r="AD62" s="42">
        <v>42217.0</v>
      </c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ht="46.5" customHeight="1">
      <c r="A63" s="35">
        <f t="shared" si="1"/>
        <v>62</v>
      </c>
      <c r="B63" s="34" t="s">
        <v>700</v>
      </c>
      <c r="C63" s="35" t="s">
        <v>89</v>
      </c>
      <c r="D63" s="34" t="s">
        <v>701</v>
      </c>
      <c r="E63" s="34" t="s">
        <v>702</v>
      </c>
      <c r="F63" s="34" t="s">
        <v>220</v>
      </c>
      <c r="G63" s="34" t="s">
        <v>76</v>
      </c>
      <c r="H63" s="34" t="s">
        <v>703</v>
      </c>
      <c r="I63" s="36" t="s">
        <v>704</v>
      </c>
      <c r="J63" s="34" t="s">
        <v>136</v>
      </c>
      <c r="K63" s="34" t="s">
        <v>705</v>
      </c>
      <c r="L63" s="49" t="s">
        <v>706</v>
      </c>
      <c r="M63" s="34" t="s">
        <v>707</v>
      </c>
      <c r="N63" s="47" t="s">
        <v>708</v>
      </c>
      <c r="O63" s="38" t="s">
        <v>709</v>
      </c>
      <c r="P63" s="38" t="s">
        <v>710</v>
      </c>
      <c r="Q63" s="37" t="s">
        <v>86</v>
      </c>
      <c r="R63" s="37" t="s">
        <v>76</v>
      </c>
      <c r="S63" s="38" t="s">
        <v>711</v>
      </c>
      <c r="T63" s="44">
        <v>44010.0</v>
      </c>
      <c r="U63" s="65">
        <v>44740.0</v>
      </c>
      <c r="V63" s="37"/>
      <c r="W63" s="38" t="s">
        <v>88</v>
      </c>
      <c r="X63" s="37"/>
      <c r="Y63" s="37"/>
      <c r="Z63" s="38"/>
      <c r="AA63" s="62"/>
      <c r="AB63" s="40" t="s">
        <v>89</v>
      </c>
      <c r="AC63" s="41" t="s">
        <v>89</v>
      </c>
      <c r="AD63" s="42">
        <v>41691.0</v>
      </c>
      <c r="AE63" s="52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ht="46.5" customHeight="1">
      <c r="A64" s="35">
        <f t="shared" si="1"/>
        <v>63</v>
      </c>
      <c r="B64" s="34" t="s">
        <v>713</v>
      </c>
      <c r="C64" s="35" t="s">
        <v>89</v>
      </c>
      <c r="D64" s="34" t="s">
        <v>714</v>
      </c>
      <c r="E64" s="34" t="s">
        <v>220</v>
      </c>
      <c r="F64" s="34" t="s">
        <v>173</v>
      </c>
      <c r="G64" s="34" t="s">
        <v>76</v>
      </c>
      <c r="H64" s="34" t="s">
        <v>246</v>
      </c>
      <c r="I64" s="36" t="s">
        <v>715</v>
      </c>
      <c r="J64" s="34" t="s">
        <v>716</v>
      </c>
      <c r="K64" s="34" t="s">
        <v>248</v>
      </c>
      <c r="L64" s="49" t="s">
        <v>717</v>
      </c>
      <c r="M64" s="34" t="s">
        <v>250</v>
      </c>
      <c r="N64" s="47" t="s">
        <v>251</v>
      </c>
      <c r="O64" s="38" t="s">
        <v>252</v>
      </c>
      <c r="P64" s="38" t="s">
        <v>253</v>
      </c>
      <c r="Q64" s="37" t="s">
        <v>86</v>
      </c>
      <c r="R64" s="37" t="s">
        <v>76</v>
      </c>
      <c r="S64" s="38" t="s">
        <v>254</v>
      </c>
      <c r="T64" s="44">
        <v>44169.0</v>
      </c>
      <c r="U64" s="44">
        <v>44899.0</v>
      </c>
      <c r="V64" s="37"/>
      <c r="W64" s="38" t="s">
        <v>88</v>
      </c>
      <c r="X64" s="37"/>
      <c r="Y64" s="38"/>
      <c r="Z64" s="38"/>
      <c r="AA64" s="37"/>
      <c r="AB64" s="40" t="s">
        <v>89</v>
      </c>
      <c r="AC64" s="56" t="s">
        <v>89</v>
      </c>
      <c r="AD64" s="42">
        <v>43497.0</v>
      </c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</row>
    <row r="65" ht="46.5" customHeight="1">
      <c r="A65" s="35">
        <f t="shared" si="1"/>
        <v>64</v>
      </c>
      <c r="B65" s="34" t="s">
        <v>718</v>
      </c>
      <c r="C65" s="35" t="s">
        <v>89</v>
      </c>
      <c r="D65" s="34" t="s">
        <v>719</v>
      </c>
      <c r="E65" s="34" t="s">
        <v>720</v>
      </c>
      <c r="F65" s="34" t="s">
        <v>173</v>
      </c>
      <c r="G65" s="34" t="s">
        <v>76</v>
      </c>
      <c r="H65" s="34" t="s">
        <v>321</v>
      </c>
      <c r="I65" s="36" t="s">
        <v>721</v>
      </c>
      <c r="J65" s="34" t="s">
        <v>722</v>
      </c>
      <c r="K65" s="34" t="s">
        <v>324</v>
      </c>
      <c r="L65" s="49" t="s">
        <v>723</v>
      </c>
      <c r="M65" s="34" t="s">
        <v>326</v>
      </c>
      <c r="N65" s="47" t="s">
        <v>327</v>
      </c>
      <c r="O65" s="38" t="s">
        <v>328</v>
      </c>
      <c r="P65" s="38" t="s">
        <v>329</v>
      </c>
      <c r="Q65" s="37" t="s">
        <v>86</v>
      </c>
      <c r="R65" s="37" t="s">
        <v>76</v>
      </c>
      <c r="S65" s="38" t="s">
        <v>330</v>
      </c>
      <c r="T65" s="44">
        <v>44053.0</v>
      </c>
      <c r="U65" s="44">
        <v>44783.0</v>
      </c>
      <c r="V65" s="37"/>
      <c r="W65" s="38" t="s">
        <v>88</v>
      </c>
      <c r="X65" s="37"/>
      <c r="Y65" s="38"/>
      <c r="Z65" s="38"/>
      <c r="AA65" s="37"/>
      <c r="AB65" s="40" t="s">
        <v>89</v>
      </c>
      <c r="AC65" s="56" t="s">
        <v>89</v>
      </c>
      <c r="AD65" s="42">
        <v>43313.0</v>
      </c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</row>
    <row r="66" ht="46.5" customHeight="1">
      <c r="A66" s="35">
        <f t="shared" si="1"/>
        <v>65</v>
      </c>
      <c r="B66" s="34" t="s">
        <v>724</v>
      </c>
      <c r="C66" s="35" t="s">
        <v>72</v>
      </c>
      <c r="D66" s="34" t="s">
        <v>725</v>
      </c>
      <c r="E66" s="34" t="s">
        <v>726</v>
      </c>
      <c r="F66" s="34" t="s">
        <v>120</v>
      </c>
      <c r="G66" s="34" t="s">
        <v>76</v>
      </c>
      <c r="H66" s="34" t="s">
        <v>446</v>
      </c>
      <c r="I66" s="36" t="s">
        <v>727</v>
      </c>
      <c r="J66" s="34" t="s">
        <v>136</v>
      </c>
      <c r="K66" s="34" t="s">
        <v>448</v>
      </c>
      <c r="L66" s="49" t="s">
        <v>728</v>
      </c>
      <c r="M66" s="34" t="s">
        <v>450</v>
      </c>
      <c r="N66" s="47" t="s">
        <v>451</v>
      </c>
      <c r="O66" s="38" t="s">
        <v>452</v>
      </c>
      <c r="P66" s="38" t="s">
        <v>453</v>
      </c>
      <c r="Q66" s="37" t="s">
        <v>86</v>
      </c>
      <c r="R66" s="37" t="s">
        <v>76</v>
      </c>
      <c r="S66" s="38" t="s">
        <v>454</v>
      </c>
      <c r="T66" s="44">
        <v>44177.0</v>
      </c>
      <c r="U66" s="44">
        <v>44907.0</v>
      </c>
      <c r="V66" s="37"/>
      <c r="W66" s="38" t="s">
        <v>88</v>
      </c>
      <c r="X66" s="37"/>
      <c r="Y66" s="38"/>
      <c r="Z66" s="38"/>
      <c r="AA66" s="37"/>
      <c r="AB66" s="40" t="s">
        <v>89</v>
      </c>
      <c r="AC66" s="56" t="s">
        <v>89</v>
      </c>
      <c r="AD66" s="42">
        <v>43049.0</v>
      </c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ht="46.5" customHeight="1">
      <c r="A67" s="35">
        <f t="shared" si="1"/>
        <v>66</v>
      </c>
      <c r="B67" s="34" t="s">
        <v>729</v>
      </c>
      <c r="C67" s="35" t="s">
        <v>117</v>
      </c>
      <c r="D67" s="34" t="s">
        <v>730</v>
      </c>
      <c r="E67" s="34" t="s">
        <v>396</v>
      </c>
      <c r="F67" s="34" t="s">
        <v>173</v>
      </c>
      <c r="G67" s="34" t="s">
        <v>76</v>
      </c>
      <c r="H67" s="34" t="s">
        <v>397</v>
      </c>
      <c r="I67" s="36" t="s">
        <v>731</v>
      </c>
      <c r="J67" s="34" t="s">
        <v>732</v>
      </c>
      <c r="K67" s="34" t="s">
        <v>400</v>
      </c>
      <c r="L67" s="49" t="s">
        <v>733</v>
      </c>
      <c r="M67" s="34" t="s">
        <v>402</v>
      </c>
      <c r="N67" s="47" t="s">
        <v>403</v>
      </c>
      <c r="O67" s="38" t="s">
        <v>404</v>
      </c>
      <c r="P67" s="38" t="s">
        <v>1041</v>
      </c>
      <c r="Q67" s="37" t="s">
        <v>86</v>
      </c>
      <c r="R67" s="37" t="s">
        <v>76</v>
      </c>
      <c r="S67" s="38" t="s">
        <v>1042</v>
      </c>
      <c r="T67" s="66">
        <v>44278.0</v>
      </c>
      <c r="U67" s="44">
        <v>45008.0</v>
      </c>
      <c r="V67" s="37"/>
      <c r="W67" s="38" t="s">
        <v>375</v>
      </c>
      <c r="X67" s="37"/>
      <c r="Y67" s="64"/>
      <c r="Z67" s="38"/>
      <c r="AA67" s="37"/>
      <c r="AB67" s="40" t="s">
        <v>89</v>
      </c>
      <c r="AC67" s="56" t="s">
        <v>89</v>
      </c>
      <c r="AD67" s="42">
        <v>43313.0</v>
      </c>
      <c r="AE67" s="52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ht="46.5" customHeight="1">
      <c r="A68" s="35">
        <f t="shared" si="1"/>
        <v>67</v>
      </c>
      <c r="B68" s="34" t="s">
        <v>734</v>
      </c>
      <c r="C68" s="35" t="s">
        <v>89</v>
      </c>
      <c r="D68" s="34" t="s">
        <v>735</v>
      </c>
      <c r="E68" s="34" t="s">
        <v>120</v>
      </c>
      <c r="F68" s="34" t="s">
        <v>268</v>
      </c>
      <c r="G68" s="34" t="s">
        <v>76</v>
      </c>
      <c r="H68" s="34" t="s">
        <v>309</v>
      </c>
      <c r="I68" s="36" t="s">
        <v>736</v>
      </c>
      <c r="J68" s="34" t="s">
        <v>136</v>
      </c>
      <c r="K68" s="34" t="s">
        <v>312</v>
      </c>
      <c r="L68" s="49" t="s">
        <v>737</v>
      </c>
      <c r="M68" s="34" t="s">
        <v>313</v>
      </c>
      <c r="N68" s="47" t="s">
        <v>314</v>
      </c>
      <c r="O68" s="38" t="s">
        <v>315</v>
      </c>
      <c r="P68" s="38" t="s">
        <v>316</v>
      </c>
      <c r="Q68" s="37" t="s">
        <v>86</v>
      </c>
      <c r="R68" s="37" t="s">
        <v>76</v>
      </c>
      <c r="S68" s="38" t="s">
        <v>317</v>
      </c>
      <c r="T68" s="44">
        <v>44000.0</v>
      </c>
      <c r="U68" s="44">
        <v>44730.0</v>
      </c>
      <c r="V68" s="37"/>
      <c r="W68" s="38" t="s">
        <v>88</v>
      </c>
      <c r="X68" s="37"/>
      <c r="Y68" s="38"/>
      <c r="Z68" s="38"/>
      <c r="AA68" s="37"/>
      <c r="AB68" s="40" t="s">
        <v>89</v>
      </c>
      <c r="AC68" s="41" t="s">
        <v>89</v>
      </c>
      <c r="AD68" s="42">
        <v>41968.0</v>
      </c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ht="46.5" customHeight="1">
      <c r="A69" s="35">
        <f t="shared" si="1"/>
        <v>68</v>
      </c>
      <c r="B69" s="34" t="s">
        <v>738</v>
      </c>
      <c r="C69" s="35" t="s">
        <v>72</v>
      </c>
      <c r="D69" s="34" t="s">
        <v>739</v>
      </c>
      <c r="E69" s="34" t="s">
        <v>308</v>
      </c>
      <c r="F69" s="34" t="s">
        <v>173</v>
      </c>
      <c r="G69" s="34" t="s">
        <v>76</v>
      </c>
      <c r="H69" s="34" t="s">
        <v>740</v>
      </c>
      <c r="I69" s="36" t="s">
        <v>258</v>
      </c>
      <c r="J69" s="34" t="s">
        <v>741</v>
      </c>
      <c r="K69" s="34" t="s">
        <v>705</v>
      </c>
      <c r="L69" s="49" t="s">
        <v>742</v>
      </c>
      <c r="M69" s="34" t="s">
        <v>743</v>
      </c>
      <c r="N69" s="47" t="s">
        <v>744</v>
      </c>
      <c r="O69" s="38" t="s">
        <v>745</v>
      </c>
      <c r="P69" s="38" t="s">
        <v>142</v>
      </c>
      <c r="Q69" s="37" t="s">
        <v>86</v>
      </c>
      <c r="R69" s="37" t="s">
        <v>76</v>
      </c>
      <c r="S69" s="38" t="s">
        <v>746</v>
      </c>
      <c r="T69" s="44">
        <v>44137.0</v>
      </c>
      <c r="U69" s="44">
        <v>44867.0</v>
      </c>
      <c r="V69" s="37"/>
      <c r="W69" s="38" t="s">
        <v>88</v>
      </c>
      <c r="X69" s="37"/>
      <c r="Y69" s="38"/>
      <c r="Z69" s="38"/>
      <c r="AA69" s="37"/>
      <c r="AB69" s="40" t="s">
        <v>89</v>
      </c>
      <c r="AC69" s="41" t="s">
        <v>89</v>
      </c>
      <c r="AD69" s="42">
        <v>43140.0</v>
      </c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ht="46.5" customHeight="1">
      <c r="A70" s="35">
        <f t="shared" si="1"/>
        <v>69</v>
      </c>
      <c r="B70" s="34" t="s">
        <v>747</v>
      </c>
      <c r="C70" s="35" t="s">
        <v>72</v>
      </c>
      <c r="D70" s="34" t="s">
        <v>748</v>
      </c>
      <c r="E70" s="34" t="s">
        <v>749</v>
      </c>
      <c r="F70" s="34" t="s">
        <v>75</v>
      </c>
      <c r="G70" s="34" t="s">
        <v>76</v>
      </c>
      <c r="H70" s="34" t="s">
        <v>77</v>
      </c>
      <c r="I70" s="36" t="s">
        <v>750</v>
      </c>
      <c r="J70" s="34" t="s">
        <v>751</v>
      </c>
      <c r="K70" s="34" t="s">
        <v>80</v>
      </c>
      <c r="L70" s="34" t="s">
        <v>752</v>
      </c>
      <c r="M70" s="34" t="s">
        <v>82</v>
      </c>
      <c r="N70" s="37" t="s">
        <v>83</v>
      </c>
      <c r="O70" s="37" t="s">
        <v>84</v>
      </c>
      <c r="P70" s="38" t="s">
        <v>85</v>
      </c>
      <c r="Q70" s="37" t="s">
        <v>86</v>
      </c>
      <c r="R70" s="37" t="s">
        <v>76</v>
      </c>
      <c r="S70" s="38" t="s">
        <v>87</v>
      </c>
      <c r="T70" s="39">
        <v>42556.0</v>
      </c>
      <c r="U70" s="39">
        <v>44381.0</v>
      </c>
      <c r="V70" s="37"/>
      <c r="W70" s="37" t="s">
        <v>88</v>
      </c>
      <c r="X70" s="37"/>
      <c r="Y70" s="38"/>
      <c r="Z70" s="37"/>
      <c r="AA70" s="37"/>
      <c r="AB70" s="40" t="s">
        <v>89</v>
      </c>
      <c r="AC70" s="56" t="s">
        <v>89</v>
      </c>
      <c r="AD70" s="42">
        <v>43704.0</v>
      </c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ht="46.5" customHeight="1">
      <c r="A71" s="35">
        <f t="shared" si="1"/>
        <v>70</v>
      </c>
      <c r="B71" s="35" t="s">
        <v>157</v>
      </c>
      <c r="C71" s="35"/>
      <c r="D71" s="35" t="s">
        <v>1043</v>
      </c>
      <c r="E71" s="35" t="s">
        <v>613</v>
      </c>
      <c r="F71" s="35" t="s">
        <v>147</v>
      </c>
      <c r="G71" s="34" t="s">
        <v>76</v>
      </c>
      <c r="H71" s="34" t="s">
        <v>188</v>
      </c>
      <c r="I71" s="45" t="s">
        <v>1044</v>
      </c>
      <c r="J71" s="35" t="s">
        <v>1045</v>
      </c>
      <c r="K71" s="34" t="s">
        <v>190</v>
      </c>
      <c r="L71" s="98" t="s">
        <v>1046</v>
      </c>
      <c r="M71" s="34" t="s">
        <v>192</v>
      </c>
      <c r="N71" s="53" t="s">
        <v>1047</v>
      </c>
      <c r="O71" s="38" t="s">
        <v>1048</v>
      </c>
      <c r="P71" s="38" t="s">
        <v>1049</v>
      </c>
      <c r="Q71" s="38" t="s">
        <v>86</v>
      </c>
      <c r="R71" s="38" t="s">
        <v>76</v>
      </c>
      <c r="S71" s="38" t="s">
        <v>1050</v>
      </c>
      <c r="T71" s="44">
        <v>44274.0</v>
      </c>
      <c r="U71" s="44">
        <v>45004.0</v>
      </c>
      <c r="V71" s="37"/>
      <c r="W71" s="38" t="s">
        <v>375</v>
      </c>
      <c r="X71" s="37"/>
      <c r="Y71" s="38"/>
      <c r="Z71" s="54"/>
      <c r="AA71" s="37"/>
      <c r="AB71" s="55"/>
      <c r="AC71" s="41"/>
      <c r="AD71" s="42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ht="46.5" customHeight="1">
      <c r="A72" s="35">
        <f t="shared" si="1"/>
        <v>71</v>
      </c>
      <c r="B72" s="34" t="s">
        <v>753</v>
      </c>
      <c r="C72" s="35" t="s">
        <v>89</v>
      </c>
      <c r="D72" s="34" t="s">
        <v>754</v>
      </c>
      <c r="E72" s="34" t="s">
        <v>172</v>
      </c>
      <c r="F72" s="34" t="s">
        <v>343</v>
      </c>
      <c r="G72" s="34" t="s">
        <v>76</v>
      </c>
      <c r="H72" s="34" t="s">
        <v>188</v>
      </c>
      <c r="I72" s="36" t="s">
        <v>755</v>
      </c>
      <c r="J72" s="34" t="s">
        <v>136</v>
      </c>
      <c r="K72" s="34" t="s">
        <v>190</v>
      </c>
      <c r="L72" s="34" t="s">
        <v>756</v>
      </c>
      <c r="M72" s="34" t="s">
        <v>192</v>
      </c>
      <c r="N72" s="53" t="s">
        <v>193</v>
      </c>
      <c r="O72" s="38" t="s">
        <v>194</v>
      </c>
      <c r="P72" s="38" t="s">
        <v>195</v>
      </c>
      <c r="Q72" s="37" t="s">
        <v>86</v>
      </c>
      <c r="R72" s="37" t="s">
        <v>76</v>
      </c>
      <c r="S72" s="38" t="s">
        <v>196</v>
      </c>
      <c r="T72" s="44">
        <v>44108.0</v>
      </c>
      <c r="U72" s="44">
        <v>44838.0</v>
      </c>
      <c r="V72" s="37"/>
      <c r="W72" s="38" t="s">
        <v>88</v>
      </c>
      <c r="X72" s="37"/>
      <c r="Y72" s="38"/>
      <c r="Z72" s="54"/>
      <c r="AA72" s="37"/>
      <c r="AB72" s="55" t="s">
        <v>89</v>
      </c>
      <c r="AC72" s="41" t="s">
        <v>89</v>
      </c>
      <c r="AD72" s="42">
        <v>43322.0</v>
      </c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ht="46.5" customHeight="1">
      <c r="A73" s="35">
        <f t="shared" si="1"/>
        <v>72</v>
      </c>
      <c r="B73" s="35" t="s">
        <v>1051</v>
      </c>
      <c r="C73" s="35"/>
      <c r="D73" s="35" t="s">
        <v>1022</v>
      </c>
      <c r="E73" s="35" t="s">
        <v>1023</v>
      </c>
      <c r="F73" s="34" t="s">
        <v>343</v>
      </c>
      <c r="G73" s="35" t="s">
        <v>76</v>
      </c>
      <c r="H73" s="35" t="s">
        <v>246</v>
      </c>
      <c r="I73" s="45" t="s">
        <v>1024</v>
      </c>
      <c r="J73" s="35" t="s">
        <v>1025</v>
      </c>
      <c r="K73" s="35" t="s">
        <v>1026</v>
      </c>
      <c r="L73" s="34"/>
      <c r="M73" s="35" t="s">
        <v>250</v>
      </c>
      <c r="N73" s="53" t="s">
        <v>1027</v>
      </c>
      <c r="O73" s="38" t="s">
        <v>1028</v>
      </c>
      <c r="P73" s="38"/>
      <c r="Q73" s="38" t="s">
        <v>86</v>
      </c>
      <c r="R73" s="38" t="s">
        <v>76</v>
      </c>
      <c r="S73" s="38" t="s">
        <v>1029</v>
      </c>
      <c r="T73" s="44">
        <v>44263.0</v>
      </c>
      <c r="U73" s="44">
        <v>44993.0</v>
      </c>
      <c r="V73" s="37"/>
      <c r="W73" s="38" t="s">
        <v>88</v>
      </c>
      <c r="X73" s="37"/>
      <c r="Y73" s="38"/>
      <c r="Z73" s="38"/>
      <c r="AA73" s="38"/>
      <c r="AB73" s="40"/>
      <c r="AC73" s="41"/>
      <c r="AD73" s="42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</row>
    <row r="74" ht="46.5" customHeight="1">
      <c r="A74" s="35">
        <f t="shared" si="1"/>
        <v>73</v>
      </c>
      <c r="B74" s="34" t="s">
        <v>757</v>
      </c>
      <c r="C74" s="35" t="s">
        <v>72</v>
      </c>
      <c r="D74" s="34" t="s">
        <v>758</v>
      </c>
      <c r="E74" s="34" t="s">
        <v>119</v>
      </c>
      <c r="F74" s="34" t="s">
        <v>120</v>
      </c>
      <c r="G74" s="34" t="s">
        <v>76</v>
      </c>
      <c r="H74" s="34" t="s">
        <v>221</v>
      </c>
      <c r="I74" s="36" t="s">
        <v>759</v>
      </c>
      <c r="J74" s="34" t="s">
        <v>136</v>
      </c>
      <c r="K74" s="34" t="s">
        <v>224</v>
      </c>
      <c r="L74" s="34" t="s">
        <v>760</v>
      </c>
      <c r="M74" s="34" t="s">
        <v>225</v>
      </c>
      <c r="N74" s="47" t="s">
        <v>226</v>
      </c>
      <c r="O74" s="38" t="s">
        <v>227</v>
      </c>
      <c r="P74" s="38" t="s">
        <v>228</v>
      </c>
      <c r="Q74" s="37" t="s">
        <v>86</v>
      </c>
      <c r="R74" s="37" t="s">
        <v>76</v>
      </c>
      <c r="S74" s="38" t="s">
        <v>229</v>
      </c>
      <c r="T74" s="44">
        <v>44151.0</v>
      </c>
      <c r="U74" s="44">
        <v>44881.0</v>
      </c>
      <c r="V74" s="37"/>
      <c r="W74" s="38" t="s">
        <v>88</v>
      </c>
      <c r="X74" s="37"/>
      <c r="Y74" s="38"/>
      <c r="Z74" s="38" t="s">
        <v>761</v>
      </c>
      <c r="AA74" s="38"/>
      <c r="AB74" s="40" t="s">
        <v>89</v>
      </c>
      <c r="AC74" s="41" t="s">
        <v>89</v>
      </c>
      <c r="AD74" s="42">
        <v>42556.0</v>
      </c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</row>
    <row r="75" ht="46.5" customHeight="1">
      <c r="A75" s="35">
        <f t="shared" si="1"/>
        <v>74</v>
      </c>
      <c r="B75" s="34" t="s">
        <v>762</v>
      </c>
      <c r="C75" s="35" t="s">
        <v>89</v>
      </c>
      <c r="D75" s="34" t="s">
        <v>763</v>
      </c>
      <c r="E75" s="34" t="s">
        <v>764</v>
      </c>
      <c r="F75" s="34" t="s">
        <v>120</v>
      </c>
      <c r="G75" s="34" t="s">
        <v>76</v>
      </c>
      <c r="H75" s="34" t="s">
        <v>641</v>
      </c>
      <c r="I75" s="36" t="s">
        <v>642</v>
      </c>
      <c r="J75" s="34" t="s">
        <v>136</v>
      </c>
      <c r="K75" s="34" t="s">
        <v>644</v>
      </c>
      <c r="L75" s="49" t="s">
        <v>765</v>
      </c>
      <c r="M75" s="34" t="s">
        <v>646</v>
      </c>
      <c r="N75" s="47" t="s">
        <v>647</v>
      </c>
      <c r="O75" s="38" t="s">
        <v>648</v>
      </c>
      <c r="P75" s="38" t="s">
        <v>649</v>
      </c>
      <c r="Q75" s="37" t="s">
        <v>86</v>
      </c>
      <c r="R75" s="37" t="s">
        <v>76</v>
      </c>
      <c r="S75" s="38" t="s">
        <v>650</v>
      </c>
      <c r="T75" s="44">
        <v>44015.0</v>
      </c>
      <c r="U75" s="44">
        <v>44745.0</v>
      </c>
      <c r="V75" s="37"/>
      <c r="W75" s="38" t="s">
        <v>88</v>
      </c>
      <c r="X75" s="37"/>
      <c r="Y75" s="38"/>
      <c r="Z75" s="38"/>
      <c r="AA75" s="37"/>
      <c r="AB75" s="40" t="s">
        <v>89</v>
      </c>
      <c r="AC75" s="41" t="s">
        <v>89</v>
      </c>
      <c r="AD75" s="63">
        <v>43703.0</v>
      </c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ht="46.5" customHeight="1">
      <c r="A76" s="35">
        <f t="shared" si="1"/>
        <v>75</v>
      </c>
      <c r="B76" s="34" t="s">
        <v>778</v>
      </c>
      <c r="C76" s="35" t="s">
        <v>72</v>
      </c>
      <c r="D76" s="34" t="s">
        <v>779</v>
      </c>
      <c r="E76" s="34" t="s">
        <v>119</v>
      </c>
      <c r="F76" s="34" t="s">
        <v>268</v>
      </c>
      <c r="G76" s="34" t="s">
        <v>76</v>
      </c>
      <c r="H76" s="34" t="s">
        <v>780</v>
      </c>
      <c r="I76" s="36" t="s">
        <v>781</v>
      </c>
      <c r="J76" s="34" t="s">
        <v>136</v>
      </c>
      <c r="K76" s="34" t="s">
        <v>448</v>
      </c>
      <c r="L76" s="49" t="s">
        <v>782</v>
      </c>
      <c r="M76" s="34" t="s">
        <v>783</v>
      </c>
      <c r="N76" s="47" t="s">
        <v>784</v>
      </c>
      <c r="O76" s="38" t="s">
        <v>785</v>
      </c>
      <c r="P76" s="38" t="s">
        <v>509</v>
      </c>
      <c r="Q76" s="37" t="s">
        <v>86</v>
      </c>
      <c r="R76" s="37" t="s">
        <v>76</v>
      </c>
      <c r="S76" s="38" t="s">
        <v>786</v>
      </c>
      <c r="T76" s="44">
        <v>44105.0</v>
      </c>
      <c r="U76" s="44">
        <v>44835.0</v>
      </c>
      <c r="V76" s="37"/>
      <c r="W76" s="38" t="s">
        <v>88</v>
      </c>
      <c r="X76" s="37"/>
      <c r="Y76" s="38"/>
      <c r="Z76" s="54"/>
      <c r="AA76" s="62"/>
      <c r="AB76" s="40" t="s">
        <v>89</v>
      </c>
      <c r="AC76" s="41" t="s">
        <v>89</v>
      </c>
      <c r="AD76" s="42">
        <v>43278.0</v>
      </c>
      <c r="AE76" s="52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ht="46.5" customHeight="1">
      <c r="A77" s="35">
        <f t="shared" si="1"/>
        <v>76</v>
      </c>
      <c r="B77" s="34" t="s">
        <v>787</v>
      </c>
      <c r="C77" s="35" t="s">
        <v>89</v>
      </c>
      <c r="D77" s="34" t="s">
        <v>788</v>
      </c>
      <c r="E77" s="34" t="s">
        <v>200</v>
      </c>
      <c r="F77" s="34" t="s">
        <v>421</v>
      </c>
      <c r="G77" s="34" t="s">
        <v>76</v>
      </c>
      <c r="H77" s="34" t="s">
        <v>93</v>
      </c>
      <c r="I77" s="36" t="s">
        <v>789</v>
      </c>
      <c r="J77" s="34" t="s">
        <v>790</v>
      </c>
      <c r="K77" s="34" t="s">
        <v>96</v>
      </c>
      <c r="L77" s="34" t="s">
        <v>291</v>
      </c>
      <c r="M77" s="34" t="s">
        <v>82</v>
      </c>
      <c r="N77" s="37" t="s">
        <v>98</v>
      </c>
      <c r="O77" s="37" t="s">
        <v>99</v>
      </c>
      <c r="P77" s="38" t="s">
        <v>100</v>
      </c>
      <c r="Q77" s="37" t="s">
        <v>86</v>
      </c>
      <c r="R77" s="37" t="s">
        <v>76</v>
      </c>
      <c r="S77" s="38" t="s">
        <v>101</v>
      </c>
      <c r="T77" s="39">
        <v>43306.0</v>
      </c>
      <c r="U77" s="39">
        <v>45131.0</v>
      </c>
      <c r="V77" s="37"/>
      <c r="W77" s="37" t="s">
        <v>88</v>
      </c>
      <c r="X77" s="37"/>
      <c r="Y77" s="38"/>
      <c r="Z77" s="37"/>
      <c r="AA77" s="37"/>
      <c r="AB77" s="40" t="s">
        <v>89</v>
      </c>
      <c r="AC77" s="56" t="s">
        <v>89</v>
      </c>
      <c r="AD77" s="42">
        <v>42556.0</v>
      </c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ht="46.5" customHeight="1">
      <c r="A78" s="35">
        <f t="shared" si="1"/>
        <v>77</v>
      </c>
      <c r="B78" s="34" t="s">
        <v>791</v>
      </c>
      <c r="C78" s="35" t="s">
        <v>72</v>
      </c>
      <c r="D78" s="34" t="s">
        <v>792</v>
      </c>
      <c r="E78" s="34" t="s">
        <v>483</v>
      </c>
      <c r="F78" s="34" t="s">
        <v>484</v>
      </c>
      <c r="G78" s="34" t="s">
        <v>76</v>
      </c>
      <c r="H78" s="34" t="s">
        <v>77</v>
      </c>
      <c r="I78" s="36" t="s">
        <v>793</v>
      </c>
      <c r="J78" s="34" t="s">
        <v>794</v>
      </c>
      <c r="K78" s="34" t="s">
        <v>80</v>
      </c>
      <c r="L78" s="34" t="s">
        <v>795</v>
      </c>
      <c r="M78" s="34" t="s">
        <v>82</v>
      </c>
      <c r="N78" s="37" t="s">
        <v>83</v>
      </c>
      <c r="O78" s="37" t="s">
        <v>84</v>
      </c>
      <c r="P78" s="38" t="s">
        <v>85</v>
      </c>
      <c r="Q78" s="37" t="s">
        <v>86</v>
      </c>
      <c r="R78" s="37" t="s">
        <v>76</v>
      </c>
      <c r="S78" s="38" t="s">
        <v>87</v>
      </c>
      <c r="T78" s="39">
        <v>42556.0</v>
      </c>
      <c r="U78" s="39">
        <v>44381.0</v>
      </c>
      <c r="V78" s="37"/>
      <c r="W78" s="37" t="s">
        <v>88</v>
      </c>
      <c r="X78" s="37"/>
      <c r="Y78" s="38"/>
      <c r="Z78" s="37"/>
      <c r="AA78" s="37"/>
      <c r="AB78" s="40" t="s">
        <v>89</v>
      </c>
      <c r="AC78" s="56" t="s">
        <v>89</v>
      </c>
      <c r="AD78" s="42">
        <v>43391.0</v>
      </c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ht="46.5" customHeight="1">
      <c r="A79" s="35">
        <f t="shared" si="1"/>
        <v>78</v>
      </c>
      <c r="B79" s="34" t="s">
        <v>796</v>
      </c>
      <c r="C79" s="35" t="s">
        <v>117</v>
      </c>
      <c r="D79" s="34" t="s">
        <v>797</v>
      </c>
      <c r="E79" s="34" t="s">
        <v>570</v>
      </c>
      <c r="F79" s="34" t="s">
        <v>570</v>
      </c>
      <c r="G79" s="34" t="s">
        <v>76</v>
      </c>
      <c r="H79" s="34" t="s">
        <v>541</v>
      </c>
      <c r="I79" s="36" t="s">
        <v>798</v>
      </c>
      <c r="J79" s="34" t="s">
        <v>799</v>
      </c>
      <c r="K79" s="34" t="s">
        <v>800</v>
      </c>
      <c r="L79" s="49" t="s">
        <v>801</v>
      </c>
      <c r="M79" s="34" t="s">
        <v>82</v>
      </c>
      <c r="N79" s="47" t="s">
        <v>802</v>
      </c>
      <c r="O79" s="38" t="s">
        <v>803</v>
      </c>
      <c r="P79" s="38" t="s">
        <v>804</v>
      </c>
      <c r="Q79" s="37" t="s">
        <v>86</v>
      </c>
      <c r="R79" s="37" t="s">
        <v>76</v>
      </c>
      <c r="S79" s="38" t="s">
        <v>805</v>
      </c>
      <c r="T79" s="44">
        <v>44002.0</v>
      </c>
      <c r="U79" s="44">
        <v>44732.0</v>
      </c>
      <c r="V79" s="37"/>
      <c r="W79" s="38" t="s">
        <v>88</v>
      </c>
      <c r="X79" s="37"/>
      <c r="Y79" s="37"/>
      <c r="Z79" s="38"/>
      <c r="AA79" s="37"/>
      <c r="AB79" s="40" t="s">
        <v>89</v>
      </c>
      <c r="AC79" s="41" t="s">
        <v>89</v>
      </c>
      <c r="AD79" s="42">
        <v>42217.0</v>
      </c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ht="46.5" customHeight="1">
      <c r="A80" s="35">
        <f t="shared" si="1"/>
        <v>79</v>
      </c>
      <c r="B80" s="34" t="s">
        <v>806</v>
      </c>
      <c r="C80" s="35" t="s">
        <v>117</v>
      </c>
      <c r="D80" s="34" t="s">
        <v>807</v>
      </c>
      <c r="E80" s="34" t="s">
        <v>92</v>
      </c>
      <c r="F80" s="34" t="s">
        <v>92</v>
      </c>
      <c r="G80" s="34" t="s">
        <v>76</v>
      </c>
      <c r="H80" s="34" t="s">
        <v>93</v>
      </c>
      <c r="I80" s="36" t="s">
        <v>808</v>
      </c>
      <c r="J80" s="34" t="s">
        <v>809</v>
      </c>
      <c r="K80" s="35" t="s">
        <v>291</v>
      </c>
      <c r="L80" s="34" t="s">
        <v>810</v>
      </c>
      <c r="M80" s="34" t="s">
        <v>82</v>
      </c>
      <c r="N80" s="37" t="s">
        <v>811</v>
      </c>
      <c r="O80" s="38" t="s">
        <v>99</v>
      </c>
      <c r="P80" s="37" t="s">
        <v>812</v>
      </c>
      <c r="Q80" s="37" t="s">
        <v>813</v>
      </c>
      <c r="R80" s="37" t="s">
        <v>278</v>
      </c>
      <c r="S80" s="37" t="s">
        <v>814</v>
      </c>
      <c r="T80" s="39">
        <v>43578.0</v>
      </c>
      <c r="U80" s="39">
        <v>45039.0</v>
      </c>
      <c r="V80" s="37"/>
      <c r="W80" s="37" t="s">
        <v>88</v>
      </c>
      <c r="X80" s="37"/>
      <c r="Y80" s="38"/>
      <c r="Z80" s="37"/>
      <c r="AA80" s="62"/>
      <c r="AB80" s="40" t="s">
        <v>89</v>
      </c>
      <c r="AC80" s="41" t="s">
        <v>89</v>
      </c>
      <c r="AD80" s="42">
        <v>42217.0</v>
      </c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ht="46.5" customHeight="1">
      <c r="A81" s="35">
        <f t="shared" si="1"/>
        <v>80</v>
      </c>
      <c r="B81" s="34" t="s">
        <v>815</v>
      </c>
      <c r="C81" s="35" t="s">
        <v>117</v>
      </c>
      <c r="D81" s="34" t="s">
        <v>816</v>
      </c>
      <c r="E81" s="34" t="s">
        <v>817</v>
      </c>
      <c r="F81" s="34" t="s">
        <v>173</v>
      </c>
      <c r="G81" s="34" t="s">
        <v>76</v>
      </c>
      <c r="H81" s="34" t="s">
        <v>121</v>
      </c>
      <c r="I81" s="36" t="s">
        <v>818</v>
      </c>
      <c r="J81" s="34" t="s">
        <v>819</v>
      </c>
      <c r="K81" s="34" t="s">
        <v>124</v>
      </c>
      <c r="L81" s="49" t="s">
        <v>603</v>
      </c>
      <c r="M81" s="34" t="s">
        <v>126</v>
      </c>
      <c r="N81" s="37" t="s">
        <v>127</v>
      </c>
      <c r="O81" s="38" t="s">
        <v>128</v>
      </c>
      <c r="P81" s="38" t="s">
        <v>129</v>
      </c>
      <c r="Q81" s="37" t="s">
        <v>86</v>
      </c>
      <c r="R81" s="37" t="s">
        <v>76</v>
      </c>
      <c r="S81" s="38" t="s">
        <v>130</v>
      </c>
      <c r="T81" s="44">
        <v>43982.0</v>
      </c>
      <c r="U81" s="44">
        <v>44712.0</v>
      </c>
      <c r="V81" s="37"/>
      <c r="W81" s="38" t="s">
        <v>88</v>
      </c>
      <c r="X81" s="37"/>
      <c r="Y81" s="38"/>
      <c r="Z81" s="38"/>
      <c r="AA81" s="37"/>
      <c r="AB81" s="40" t="s">
        <v>89</v>
      </c>
      <c r="AC81" s="56" t="s">
        <v>89</v>
      </c>
      <c r="AD81" s="42">
        <v>43704.0</v>
      </c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</row>
    <row r="82" ht="46.5" customHeight="1">
      <c r="A82" s="35">
        <f t="shared" si="1"/>
        <v>81</v>
      </c>
      <c r="B82" s="34" t="s">
        <v>820</v>
      </c>
      <c r="C82" s="35" t="s">
        <v>117</v>
      </c>
      <c r="D82" s="34" t="s">
        <v>821</v>
      </c>
      <c r="E82" s="34" t="s">
        <v>320</v>
      </c>
      <c r="F82" s="34" t="s">
        <v>173</v>
      </c>
      <c r="G82" s="34" t="s">
        <v>76</v>
      </c>
      <c r="H82" s="34" t="s">
        <v>379</v>
      </c>
      <c r="I82" s="36" t="s">
        <v>822</v>
      </c>
      <c r="J82" s="34" t="s">
        <v>823</v>
      </c>
      <c r="K82" s="34" t="s">
        <v>381</v>
      </c>
      <c r="L82" s="49" t="s">
        <v>824</v>
      </c>
      <c r="M82" s="34" t="s">
        <v>383</v>
      </c>
      <c r="N82" s="37" t="s">
        <v>384</v>
      </c>
      <c r="O82" s="38" t="s">
        <v>385</v>
      </c>
      <c r="P82" s="38" t="s">
        <v>699</v>
      </c>
      <c r="Q82" s="38" t="s">
        <v>387</v>
      </c>
      <c r="R82" s="37" t="s">
        <v>278</v>
      </c>
      <c r="S82" s="38" t="s">
        <v>388</v>
      </c>
      <c r="T82" s="44">
        <v>43943.0</v>
      </c>
      <c r="U82" s="44">
        <v>44674.0</v>
      </c>
      <c r="V82" s="37"/>
      <c r="W82" s="38" t="s">
        <v>88</v>
      </c>
      <c r="X82" s="37"/>
      <c r="Y82" s="38"/>
      <c r="Z82" s="38"/>
      <c r="AA82" s="37"/>
      <c r="AB82" s="40" t="s">
        <v>89</v>
      </c>
      <c r="AC82" s="41" t="s">
        <v>89</v>
      </c>
      <c r="AD82" s="42">
        <v>42217.0</v>
      </c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ht="46.5" customHeight="1">
      <c r="A83" s="35">
        <f t="shared" si="1"/>
        <v>82</v>
      </c>
      <c r="B83" s="34" t="s">
        <v>825</v>
      </c>
      <c r="C83" s="35" t="s">
        <v>89</v>
      </c>
      <c r="D83" s="34" t="s">
        <v>826</v>
      </c>
      <c r="E83" s="34" t="s">
        <v>308</v>
      </c>
      <c r="F83" s="34" t="s">
        <v>173</v>
      </c>
      <c r="G83" s="34" t="s">
        <v>76</v>
      </c>
      <c r="H83" s="34" t="s">
        <v>827</v>
      </c>
      <c r="I83" s="36" t="s">
        <v>258</v>
      </c>
      <c r="J83" s="34" t="s">
        <v>136</v>
      </c>
      <c r="K83" s="34" t="s">
        <v>828</v>
      </c>
      <c r="L83" s="49" t="s">
        <v>829</v>
      </c>
      <c r="M83" s="34" t="s">
        <v>830</v>
      </c>
      <c r="N83" s="47" t="s">
        <v>831</v>
      </c>
      <c r="O83" s="38" t="s">
        <v>832</v>
      </c>
      <c r="P83" s="65">
        <v>44200.0</v>
      </c>
      <c r="Q83" s="37" t="s">
        <v>86</v>
      </c>
      <c r="R83" s="37" t="s">
        <v>76</v>
      </c>
      <c r="S83" s="38" t="s">
        <v>833</v>
      </c>
      <c r="T83" s="44">
        <v>44183.0</v>
      </c>
      <c r="U83" s="44">
        <v>44548.0</v>
      </c>
      <c r="V83" s="62"/>
      <c r="W83" s="38" t="s">
        <v>88</v>
      </c>
      <c r="X83" s="62"/>
      <c r="Y83" s="38"/>
      <c r="Z83" s="61"/>
      <c r="AA83" s="37"/>
      <c r="AB83" s="55" t="s">
        <v>531</v>
      </c>
      <c r="AC83" s="41" t="s">
        <v>531</v>
      </c>
      <c r="AD83" s="42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ht="46.5" customHeight="1">
      <c r="A84" s="35">
        <f t="shared" si="1"/>
        <v>83</v>
      </c>
      <c r="B84" s="34" t="s">
        <v>834</v>
      </c>
      <c r="C84" s="35" t="s">
        <v>117</v>
      </c>
      <c r="D84" s="34" t="s">
        <v>835</v>
      </c>
      <c r="E84" s="34" t="s">
        <v>308</v>
      </c>
      <c r="F84" s="34" t="s">
        <v>173</v>
      </c>
      <c r="G84" s="34" t="s">
        <v>76</v>
      </c>
      <c r="H84" s="34" t="s">
        <v>269</v>
      </c>
      <c r="I84" s="36" t="s">
        <v>836</v>
      </c>
      <c r="J84" s="34" t="s">
        <v>837</v>
      </c>
      <c r="K84" s="34" t="s">
        <v>271</v>
      </c>
      <c r="L84" s="34" t="s">
        <v>838</v>
      </c>
      <c r="M84" s="34" t="s">
        <v>273</v>
      </c>
      <c r="N84" s="37" t="s">
        <v>274</v>
      </c>
      <c r="O84" s="38" t="s">
        <v>275</v>
      </c>
      <c r="P84" s="38" t="s">
        <v>276</v>
      </c>
      <c r="Q84" s="38" t="s">
        <v>277</v>
      </c>
      <c r="R84" s="37" t="s">
        <v>278</v>
      </c>
      <c r="S84" s="38" t="s">
        <v>279</v>
      </c>
      <c r="T84" s="44">
        <v>43917.0</v>
      </c>
      <c r="U84" s="44">
        <v>44282.0</v>
      </c>
      <c r="V84" s="37"/>
      <c r="W84" s="38" t="s">
        <v>88</v>
      </c>
      <c r="X84" s="37"/>
      <c r="Y84" s="47" t="s">
        <v>280</v>
      </c>
      <c r="Z84" s="38" t="s">
        <v>243</v>
      </c>
      <c r="AA84" s="37"/>
      <c r="AB84" s="55" t="s">
        <v>89</v>
      </c>
      <c r="AC84" s="41" t="s">
        <v>89</v>
      </c>
      <c r="AD84" s="42">
        <v>43040.0</v>
      </c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ht="46.5" customHeight="1">
      <c r="A85" s="35">
        <f t="shared" si="1"/>
        <v>84</v>
      </c>
      <c r="B85" s="34" t="s">
        <v>839</v>
      </c>
      <c r="C85" s="35" t="s">
        <v>425</v>
      </c>
      <c r="D85" s="34" t="s">
        <v>840</v>
      </c>
      <c r="E85" s="34" t="s">
        <v>105</v>
      </c>
      <c r="F85" s="34" t="s">
        <v>147</v>
      </c>
      <c r="G85" s="34" t="s">
        <v>76</v>
      </c>
      <c r="H85" s="34" t="s">
        <v>428</v>
      </c>
      <c r="I85" s="36" t="s">
        <v>841</v>
      </c>
      <c r="J85" s="34" t="s">
        <v>136</v>
      </c>
      <c r="K85" s="34" t="s">
        <v>634</v>
      </c>
      <c r="L85" s="49" t="s">
        <v>842</v>
      </c>
      <c r="M85" s="34" t="s">
        <v>432</v>
      </c>
      <c r="N85" s="47" t="s">
        <v>433</v>
      </c>
      <c r="O85" s="38" t="s">
        <v>434</v>
      </c>
      <c r="P85" s="38" t="s">
        <v>435</v>
      </c>
      <c r="Q85" s="37" t="s">
        <v>86</v>
      </c>
      <c r="R85" s="37" t="s">
        <v>76</v>
      </c>
      <c r="S85" s="38" t="s">
        <v>436</v>
      </c>
      <c r="T85" s="44">
        <v>44099.0</v>
      </c>
      <c r="U85" s="44">
        <v>44829.0</v>
      </c>
      <c r="V85" s="37"/>
      <c r="W85" s="38" t="s">
        <v>88</v>
      </c>
      <c r="X85" s="37"/>
      <c r="Y85" s="38"/>
      <c r="Z85" s="38" t="s">
        <v>1030</v>
      </c>
      <c r="AA85" s="62"/>
      <c r="AB85" s="40" t="s">
        <v>89</v>
      </c>
      <c r="AC85" s="41" t="s">
        <v>89</v>
      </c>
      <c r="AD85" s="42">
        <v>43357.0</v>
      </c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ht="46.5" customHeight="1">
      <c r="A86" s="35">
        <f t="shared" si="1"/>
        <v>85</v>
      </c>
      <c r="B86" s="35" t="s">
        <v>843</v>
      </c>
      <c r="C86" s="35" t="s">
        <v>89</v>
      </c>
      <c r="D86" s="35" t="s">
        <v>844</v>
      </c>
      <c r="E86" s="34" t="s">
        <v>200</v>
      </c>
      <c r="F86" s="34" t="s">
        <v>421</v>
      </c>
      <c r="G86" s="34" t="s">
        <v>76</v>
      </c>
      <c r="H86" s="34" t="s">
        <v>93</v>
      </c>
      <c r="I86" s="45" t="s">
        <v>845</v>
      </c>
      <c r="J86" s="35" t="s">
        <v>846</v>
      </c>
      <c r="K86" s="34" t="s">
        <v>96</v>
      </c>
      <c r="L86" s="35" t="s">
        <v>847</v>
      </c>
      <c r="M86" s="34" t="s">
        <v>82</v>
      </c>
      <c r="N86" s="47" t="s">
        <v>558</v>
      </c>
      <c r="O86" s="37" t="s">
        <v>99</v>
      </c>
      <c r="P86" s="38" t="s">
        <v>100</v>
      </c>
      <c r="Q86" s="37" t="s">
        <v>86</v>
      </c>
      <c r="R86" s="37" t="s">
        <v>76</v>
      </c>
      <c r="S86" s="38" t="s">
        <v>101</v>
      </c>
      <c r="T86" s="44">
        <v>44069.0</v>
      </c>
      <c r="U86" s="39">
        <v>45131.0</v>
      </c>
      <c r="V86" s="37"/>
      <c r="W86" s="37" t="s">
        <v>88</v>
      </c>
      <c r="X86" s="37"/>
      <c r="Y86" s="38"/>
      <c r="Z86" s="38"/>
      <c r="AA86" s="37"/>
      <c r="AB86" s="40" t="s">
        <v>89</v>
      </c>
      <c r="AC86" s="41" t="s">
        <v>89</v>
      </c>
      <c r="AD86" s="42">
        <v>41974.0</v>
      </c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</row>
    <row r="87" ht="46.5" customHeight="1">
      <c r="A87" s="35">
        <f t="shared" si="1"/>
        <v>86</v>
      </c>
      <c r="B87" s="34" t="s">
        <v>848</v>
      </c>
      <c r="C87" s="35" t="s">
        <v>117</v>
      </c>
      <c r="D87" s="34" t="s">
        <v>849</v>
      </c>
      <c r="E87" s="34" t="s">
        <v>599</v>
      </c>
      <c r="F87" s="34" t="s">
        <v>120</v>
      </c>
      <c r="G87" s="34" t="s">
        <v>76</v>
      </c>
      <c r="H87" s="34" t="s">
        <v>148</v>
      </c>
      <c r="I87" s="36" t="s">
        <v>850</v>
      </c>
      <c r="J87" s="34" t="s">
        <v>851</v>
      </c>
      <c r="K87" s="34" t="s">
        <v>150</v>
      </c>
      <c r="L87" s="49" t="s">
        <v>852</v>
      </c>
      <c r="M87" s="34" t="s">
        <v>152</v>
      </c>
      <c r="N87" s="51" t="s">
        <v>153</v>
      </c>
      <c r="O87" s="37" t="s">
        <v>853</v>
      </c>
      <c r="P87" s="38" t="s">
        <v>155</v>
      </c>
      <c r="Q87" s="37" t="s">
        <v>854</v>
      </c>
      <c r="R87" s="37" t="s">
        <v>278</v>
      </c>
      <c r="S87" s="38" t="s">
        <v>855</v>
      </c>
      <c r="T87" s="39">
        <v>43965.0</v>
      </c>
      <c r="U87" s="39">
        <v>44330.0</v>
      </c>
      <c r="V87" s="37"/>
      <c r="W87" s="38" t="s">
        <v>88</v>
      </c>
      <c r="X87" s="37"/>
      <c r="Y87" s="38"/>
      <c r="Z87" s="38"/>
      <c r="AA87" s="37"/>
      <c r="AB87" s="40" t="s">
        <v>89</v>
      </c>
      <c r="AC87" s="41" t="s">
        <v>89</v>
      </c>
      <c r="AD87" s="42">
        <v>42186.0</v>
      </c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ht="46.5" customHeight="1">
      <c r="A88" s="35">
        <f t="shared" si="1"/>
        <v>87</v>
      </c>
      <c r="B88" s="34" t="s">
        <v>856</v>
      </c>
      <c r="C88" s="35" t="s">
        <v>89</v>
      </c>
      <c r="D88" s="34" t="s">
        <v>857</v>
      </c>
      <c r="E88" s="34" t="s">
        <v>119</v>
      </c>
      <c r="F88" s="34" t="s">
        <v>268</v>
      </c>
      <c r="G88" s="34" t="s">
        <v>76</v>
      </c>
      <c r="H88" s="34" t="s">
        <v>827</v>
      </c>
      <c r="I88" s="36" t="s">
        <v>258</v>
      </c>
      <c r="J88" s="34" t="s">
        <v>136</v>
      </c>
      <c r="K88" s="34" t="s">
        <v>828</v>
      </c>
      <c r="L88" s="49" t="s">
        <v>858</v>
      </c>
      <c r="M88" s="34" t="s">
        <v>830</v>
      </c>
      <c r="N88" s="47" t="s">
        <v>831</v>
      </c>
      <c r="O88" s="38" t="s">
        <v>832</v>
      </c>
      <c r="P88" s="65">
        <v>44200.0</v>
      </c>
      <c r="Q88" s="37" t="s">
        <v>86</v>
      </c>
      <c r="R88" s="37" t="s">
        <v>76</v>
      </c>
      <c r="S88" s="38" t="s">
        <v>833</v>
      </c>
      <c r="T88" s="44">
        <v>44183.0</v>
      </c>
      <c r="U88" s="44">
        <v>44548.0</v>
      </c>
      <c r="V88" s="37"/>
      <c r="W88" s="38" t="s">
        <v>88</v>
      </c>
      <c r="X88" s="62"/>
      <c r="Y88" s="61"/>
      <c r="Z88" s="61"/>
      <c r="AA88" s="37"/>
      <c r="AB88" s="40" t="s">
        <v>89</v>
      </c>
      <c r="AC88" s="41" t="s">
        <v>89</v>
      </c>
      <c r="AD88" s="42">
        <v>43140.0</v>
      </c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ht="46.5" customHeight="1">
      <c r="A89" s="35">
        <f t="shared" si="1"/>
        <v>88</v>
      </c>
      <c r="B89" s="34" t="s">
        <v>860</v>
      </c>
      <c r="C89" s="35" t="s">
        <v>117</v>
      </c>
      <c r="D89" s="34" t="s">
        <v>861</v>
      </c>
      <c r="E89" s="34" t="s">
        <v>862</v>
      </c>
      <c r="F89" s="34" t="s">
        <v>220</v>
      </c>
      <c r="G89" s="34" t="s">
        <v>76</v>
      </c>
      <c r="H89" s="34" t="s">
        <v>148</v>
      </c>
      <c r="I89" s="36" t="s">
        <v>863</v>
      </c>
      <c r="J89" s="34" t="s">
        <v>864</v>
      </c>
      <c r="K89" s="34" t="s">
        <v>150</v>
      </c>
      <c r="L89" s="49" t="s">
        <v>865</v>
      </c>
      <c r="M89" s="34" t="s">
        <v>152</v>
      </c>
      <c r="N89" s="51" t="s">
        <v>153</v>
      </c>
      <c r="O89" s="37" t="s">
        <v>853</v>
      </c>
      <c r="P89" s="38" t="s">
        <v>155</v>
      </c>
      <c r="Q89" s="37" t="s">
        <v>854</v>
      </c>
      <c r="R89" s="37" t="s">
        <v>278</v>
      </c>
      <c r="S89" s="38" t="s">
        <v>855</v>
      </c>
      <c r="T89" s="39">
        <v>43965.0</v>
      </c>
      <c r="U89" s="39">
        <v>44330.0</v>
      </c>
      <c r="V89" s="37"/>
      <c r="W89" s="38" t="s">
        <v>88</v>
      </c>
      <c r="X89" s="37"/>
      <c r="Y89" s="38"/>
      <c r="Z89" s="38"/>
      <c r="AA89" s="37"/>
      <c r="AB89" s="40" t="s">
        <v>89</v>
      </c>
      <c r="AC89" s="41" t="s">
        <v>89</v>
      </c>
      <c r="AD89" s="42">
        <v>41821.0</v>
      </c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ht="46.5" customHeight="1">
      <c r="A90" s="35">
        <f t="shared" si="1"/>
        <v>89</v>
      </c>
      <c r="B90" s="34" t="s">
        <v>866</v>
      </c>
      <c r="C90" s="35" t="s">
        <v>89</v>
      </c>
      <c r="D90" s="34" t="s">
        <v>867</v>
      </c>
      <c r="E90" s="34" t="s">
        <v>200</v>
      </c>
      <c r="F90" s="34" t="s">
        <v>421</v>
      </c>
      <c r="G90" s="34" t="s">
        <v>76</v>
      </c>
      <c r="H90" s="34" t="s">
        <v>93</v>
      </c>
      <c r="I90" s="36" t="s">
        <v>868</v>
      </c>
      <c r="J90" s="34" t="s">
        <v>869</v>
      </c>
      <c r="K90" s="34" t="s">
        <v>96</v>
      </c>
      <c r="L90" s="34" t="s">
        <v>291</v>
      </c>
      <c r="M90" s="34" t="s">
        <v>82</v>
      </c>
      <c r="N90" s="37" t="s">
        <v>98</v>
      </c>
      <c r="O90" s="37" t="s">
        <v>99</v>
      </c>
      <c r="P90" s="38" t="s">
        <v>100</v>
      </c>
      <c r="Q90" s="37" t="s">
        <v>86</v>
      </c>
      <c r="R90" s="37" t="s">
        <v>76</v>
      </c>
      <c r="S90" s="38" t="s">
        <v>101</v>
      </c>
      <c r="T90" s="39">
        <v>43306.0</v>
      </c>
      <c r="U90" s="39">
        <v>45131.0</v>
      </c>
      <c r="V90" s="37"/>
      <c r="W90" s="37" t="s">
        <v>88</v>
      </c>
      <c r="X90" s="37"/>
      <c r="Y90" s="38"/>
      <c r="Z90" s="38"/>
      <c r="AA90" s="37"/>
      <c r="AB90" s="40" t="s">
        <v>89</v>
      </c>
      <c r="AC90" s="41" t="s">
        <v>89</v>
      </c>
      <c r="AD90" s="42">
        <v>43641.0</v>
      </c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</row>
    <row r="91" ht="46.5" customHeight="1">
      <c r="A91" s="35">
        <f t="shared" si="1"/>
        <v>90</v>
      </c>
      <c r="B91" s="34" t="s">
        <v>870</v>
      </c>
      <c r="C91" s="35" t="s">
        <v>117</v>
      </c>
      <c r="D91" s="34" t="s">
        <v>871</v>
      </c>
      <c r="E91" s="34" t="s">
        <v>872</v>
      </c>
      <c r="F91" s="34" t="s">
        <v>173</v>
      </c>
      <c r="G91" s="34" t="s">
        <v>76</v>
      </c>
      <c r="H91" s="34" t="s">
        <v>159</v>
      </c>
      <c r="I91" s="36" t="s">
        <v>258</v>
      </c>
      <c r="J91" s="34" t="s">
        <v>873</v>
      </c>
      <c r="K91" s="34" t="s">
        <v>874</v>
      </c>
      <c r="L91" s="49" t="s">
        <v>875</v>
      </c>
      <c r="M91" s="34" t="s">
        <v>164</v>
      </c>
      <c r="N91" s="47" t="s">
        <v>165</v>
      </c>
      <c r="O91" s="38" t="s">
        <v>166</v>
      </c>
      <c r="P91" s="38" t="s">
        <v>167</v>
      </c>
      <c r="Q91" s="38" t="s">
        <v>86</v>
      </c>
      <c r="R91" s="38" t="s">
        <v>76</v>
      </c>
      <c r="S91" s="38" t="s">
        <v>168</v>
      </c>
      <c r="T91" s="44">
        <v>44142.0</v>
      </c>
      <c r="U91" s="44">
        <v>44872.0</v>
      </c>
      <c r="V91" s="38"/>
      <c r="W91" s="38" t="s">
        <v>88</v>
      </c>
      <c r="X91" s="37"/>
      <c r="Y91" s="38"/>
      <c r="Z91" s="38"/>
      <c r="AA91" s="37"/>
      <c r="AB91" s="40" t="s">
        <v>89</v>
      </c>
      <c r="AC91" s="56" t="s">
        <v>89</v>
      </c>
      <c r="AD91" s="42">
        <v>43497.0</v>
      </c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ht="46.5" customHeight="1">
      <c r="A92" s="35">
        <f t="shared" si="1"/>
        <v>91</v>
      </c>
      <c r="B92" s="34" t="s">
        <v>876</v>
      </c>
      <c r="C92" s="35" t="s">
        <v>89</v>
      </c>
      <c r="D92" s="34" t="s">
        <v>877</v>
      </c>
      <c r="E92" s="34" t="s">
        <v>220</v>
      </c>
      <c r="F92" s="34" t="s">
        <v>220</v>
      </c>
      <c r="G92" s="34" t="s">
        <v>76</v>
      </c>
      <c r="H92" s="34" t="s">
        <v>641</v>
      </c>
      <c r="I92" s="36" t="s">
        <v>642</v>
      </c>
      <c r="J92" s="34" t="s">
        <v>136</v>
      </c>
      <c r="K92" s="34" t="s">
        <v>644</v>
      </c>
      <c r="L92" s="49" t="s">
        <v>878</v>
      </c>
      <c r="M92" s="34" t="s">
        <v>646</v>
      </c>
      <c r="N92" s="47" t="s">
        <v>647</v>
      </c>
      <c r="O92" s="38" t="s">
        <v>648</v>
      </c>
      <c r="P92" s="38" t="s">
        <v>649</v>
      </c>
      <c r="Q92" s="37" t="s">
        <v>86</v>
      </c>
      <c r="R92" s="37" t="s">
        <v>76</v>
      </c>
      <c r="S92" s="38" t="s">
        <v>650</v>
      </c>
      <c r="T92" s="44">
        <v>44015.0</v>
      </c>
      <c r="U92" s="44">
        <v>44745.0</v>
      </c>
      <c r="V92" s="37"/>
      <c r="W92" s="38" t="s">
        <v>88</v>
      </c>
      <c r="X92" s="37"/>
      <c r="Y92" s="38"/>
      <c r="Z92" s="38"/>
      <c r="AA92" s="37"/>
      <c r="AB92" s="40" t="s">
        <v>89</v>
      </c>
      <c r="AC92" s="41" t="s">
        <v>89</v>
      </c>
      <c r="AD92" s="42">
        <v>43306.0</v>
      </c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ht="46.5" customHeight="1">
      <c r="A93" s="35">
        <f t="shared" si="1"/>
        <v>92</v>
      </c>
      <c r="B93" s="34" t="s">
        <v>879</v>
      </c>
      <c r="C93" s="35" t="s">
        <v>72</v>
      </c>
      <c r="D93" s="34" t="s">
        <v>880</v>
      </c>
      <c r="E93" s="34" t="s">
        <v>119</v>
      </c>
      <c r="F93" s="34" t="s">
        <v>120</v>
      </c>
      <c r="G93" s="34" t="s">
        <v>76</v>
      </c>
      <c r="H93" s="34" t="s">
        <v>881</v>
      </c>
      <c r="I93" s="36" t="s">
        <v>882</v>
      </c>
      <c r="J93" s="34" t="s">
        <v>883</v>
      </c>
      <c r="K93" s="34" t="s">
        <v>884</v>
      </c>
      <c r="L93" s="34" t="s">
        <v>885</v>
      </c>
      <c r="M93" s="34" t="s">
        <v>886</v>
      </c>
      <c r="N93" s="47" t="s">
        <v>887</v>
      </c>
      <c r="O93" s="38" t="s">
        <v>888</v>
      </c>
      <c r="P93" s="38" t="s">
        <v>889</v>
      </c>
      <c r="Q93" s="38" t="s">
        <v>86</v>
      </c>
      <c r="R93" s="38" t="s">
        <v>76</v>
      </c>
      <c r="S93" s="38" t="s">
        <v>890</v>
      </c>
      <c r="T93" s="44">
        <v>44170.0</v>
      </c>
      <c r="U93" s="44">
        <v>44900.0</v>
      </c>
      <c r="V93" s="37"/>
      <c r="W93" s="38" t="s">
        <v>88</v>
      </c>
      <c r="X93" s="37"/>
      <c r="Y93" s="38"/>
      <c r="Z93" s="64" t="s">
        <v>891</v>
      </c>
      <c r="AA93" s="37"/>
      <c r="AB93" s="40" t="s">
        <v>89</v>
      </c>
      <c r="AC93" s="41" t="s">
        <v>89</v>
      </c>
      <c r="AD93" s="42">
        <v>43140.0</v>
      </c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ht="46.5" customHeight="1">
      <c r="A94" s="35">
        <f t="shared" si="1"/>
        <v>93</v>
      </c>
      <c r="B94" s="35" t="s">
        <v>1052</v>
      </c>
      <c r="C94" s="35"/>
      <c r="D94" s="34" t="s">
        <v>1031</v>
      </c>
      <c r="E94" s="35" t="s">
        <v>294</v>
      </c>
      <c r="F94" s="35" t="s">
        <v>294</v>
      </c>
      <c r="G94" s="35" t="s">
        <v>76</v>
      </c>
      <c r="H94" s="34" t="s">
        <v>356</v>
      </c>
      <c r="I94" s="45" t="s">
        <v>1032</v>
      </c>
      <c r="J94" s="35" t="s">
        <v>1033</v>
      </c>
      <c r="K94" s="35" t="s">
        <v>1034</v>
      </c>
      <c r="L94" s="97" t="s">
        <v>1035</v>
      </c>
      <c r="M94" s="34" t="s">
        <v>361</v>
      </c>
      <c r="N94" s="47" t="s">
        <v>1036</v>
      </c>
      <c r="O94" s="38" t="s">
        <v>1037</v>
      </c>
      <c r="P94" s="38" t="s">
        <v>1038</v>
      </c>
      <c r="Q94" s="38" t="s">
        <v>86</v>
      </c>
      <c r="R94" s="38" t="s">
        <v>76</v>
      </c>
      <c r="S94" s="38" t="s">
        <v>157</v>
      </c>
      <c r="T94" s="44">
        <v>44260.0</v>
      </c>
      <c r="U94" s="44">
        <v>44990.0</v>
      </c>
      <c r="V94" s="37"/>
      <c r="W94" s="38" t="s">
        <v>375</v>
      </c>
      <c r="X94" s="37"/>
      <c r="Y94" s="38"/>
      <c r="Z94" s="38"/>
      <c r="AA94" s="37"/>
      <c r="AB94" s="40"/>
      <c r="AC94" s="56"/>
      <c r="AD94" s="42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ht="46.5" customHeight="1">
      <c r="A95" s="35">
        <f t="shared" si="1"/>
        <v>94</v>
      </c>
      <c r="B95" s="34" t="s">
        <v>892</v>
      </c>
      <c r="C95" s="35" t="s">
        <v>89</v>
      </c>
      <c r="D95" s="34" t="s">
        <v>893</v>
      </c>
      <c r="E95" s="34" t="s">
        <v>105</v>
      </c>
      <c r="F95" s="34" t="s">
        <v>105</v>
      </c>
      <c r="G95" s="34" t="s">
        <v>76</v>
      </c>
      <c r="H95" s="34" t="s">
        <v>356</v>
      </c>
      <c r="I95" s="36" t="s">
        <v>894</v>
      </c>
      <c r="J95" s="34" t="s">
        <v>895</v>
      </c>
      <c r="K95" s="34" t="s">
        <v>896</v>
      </c>
      <c r="L95" s="34" t="s">
        <v>897</v>
      </c>
      <c r="M95" s="34" t="s">
        <v>361</v>
      </c>
      <c r="N95" s="47" t="s">
        <v>362</v>
      </c>
      <c r="O95" s="38" t="s">
        <v>363</v>
      </c>
      <c r="P95" s="38" t="s">
        <v>364</v>
      </c>
      <c r="Q95" s="37" t="s">
        <v>86</v>
      </c>
      <c r="R95" s="37" t="s">
        <v>76</v>
      </c>
      <c r="S95" s="38" t="s">
        <v>365</v>
      </c>
      <c r="T95" s="44">
        <v>44007.0</v>
      </c>
      <c r="U95" s="44">
        <v>44737.0</v>
      </c>
      <c r="V95" s="37"/>
      <c r="W95" s="38" t="s">
        <v>88</v>
      </c>
      <c r="X95" s="37"/>
      <c r="Y95" s="38"/>
      <c r="Z95" s="38"/>
      <c r="AA95" s="37"/>
      <c r="AB95" s="40" t="s">
        <v>89</v>
      </c>
      <c r="AC95" s="56" t="s">
        <v>89</v>
      </c>
      <c r="AD95" s="42">
        <v>43186.0</v>
      </c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ht="46.5" customHeight="1">
      <c r="A96" s="35">
        <f t="shared" si="1"/>
        <v>95</v>
      </c>
      <c r="B96" s="34" t="s">
        <v>908</v>
      </c>
      <c r="C96" s="35" t="s">
        <v>89</v>
      </c>
      <c r="D96" s="34" t="s">
        <v>909</v>
      </c>
      <c r="E96" s="34" t="s">
        <v>613</v>
      </c>
      <c r="F96" s="34" t="s">
        <v>910</v>
      </c>
      <c r="G96" s="34" t="s">
        <v>76</v>
      </c>
      <c r="H96" s="34" t="s">
        <v>703</v>
      </c>
      <c r="I96" s="36" t="s">
        <v>911</v>
      </c>
      <c r="J96" s="34" t="s">
        <v>912</v>
      </c>
      <c r="K96" s="34" t="s">
        <v>705</v>
      </c>
      <c r="L96" s="49" t="s">
        <v>272</v>
      </c>
      <c r="M96" s="34" t="s">
        <v>707</v>
      </c>
      <c r="N96" s="47" t="s">
        <v>708</v>
      </c>
      <c r="O96" s="38" t="s">
        <v>709</v>
      </c>
      <c r="P96" s="38" t="s">
        <v>710</v>
      </c>
      <c r="Q96" s="37" t="s">
        <v>86</v>
      </c>
      <c r="R96" s="37" t="s">
        <v>76</v>
      </c>
      <c r="S96" s="38" t="s">
        <v>711</v>
      </c>
      <c r="T96" s="44">
        <v>44010.0</v>
      </c>
      <c r="U96" s="65">
        <v>44740.0</v>
      </c>
      <c r="V96" s="37"/>
      <c r="W96" s="38" t="s">
        <v>88</v>
      </c>
      <c r="X96" s="37"/>
      <c r="Y96" s="37"/>
      <c r="Z96" s="38"/>
      <c r="AA96" s="37"/>
      <c r="AB96" s="40" t="s">
        <v>89</v>
      </c>
      <c r="AC96" s="56" t="s">
        <v>89</v>
      </c>
      <c r="AD96" s="42">
        <v>42103.0</v>
      </c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ht="46.5" customHeight="1">
      <c r="A97" s="35">
        <f t="shared" si="1"/>
        <v>96</v>
      </c>
      <c r="B97" s="34" t="s">
        <v>913</v>
      </c>
      <c r="C97" s="35" t="s">
        <v>117</v>
      </c>
      <c r="D97" s="34" t="s">
        <v>914</v>
      </c>
      <c r="E97" s="34" t="s">
        <v>862</v>
      </c>
      <c r="F97" s="34" t="s">
        <v>220</v>
      </c>
      <c r="G97" s="34" t="s">
        <v>76</v>
      </c>
      <c r="H97" s="34" t="s">
        <v>148</v>
      </c>
      <c r="I97" s="36" t="s">
        <v>915</v>
      </c>
      <c r="J97" s="34" t="s">
        <v>916</v>
      </c>
      <c r="K97" s="34" t="s">
        <v>150</v>
      </c>
      <c r="L97" s="49" t="s">
        <v>917</v>
      </c>
      <c r="M97" s="34" t="s">
        <v>152</v>
      </c>
      <c r="N97" s="51" t="s">
        <v>153</v>
      </c>
      <c r="O97" s="37" t="s">
        <v>853</v>
      </c>
      <c r="P97" s="38" t="s">
        <v>155</v>
      </c>
      <c r="Q97" s="37" t="s">
        <v>854</v>
      </c>
      <c r="R97" s="37" t="s">
        <v>278</v>
      </c>
      <c r="S97" s="38" t="s">
        <v>855</v>
      </c>
      <c r="T97" s="39">
        <v>43965.0</v>
      </c>
      <c r="U97" s="39">
        <v>44330.0</v>
      </c>
      <c r="V97" s="37"/>
      <c r="W97" s="38" t="s">
        <v>88</v>
      </c>
      <c r="X97" s="37"/>
      <c r="Y97" s="38"/>
      <c r="Z97" s="38"/>
      <c r="AA97" s="37"/>
      <c r="AB97" s="40" t="s">
        <v>89</v>
      </c>
      <c r="AC97" s="41" t="s">
        <v>89</v>
      </c>
      <c r="AD97" s="42">
        <v>43306.0</v>
      </c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ht="46.5" customHeight="1">
      <c r="A98" s="35">
        <f t="shared" si="1"/>
        <v>97</v>
      </c>
      <c r="B98" s="35" t="s">
        <v>918</v>
      </c>
      <c r="C98" s="35" t="s">
        <v>89</v>
      </c>
      <c r="D98" s="34" t="s">
        <v>919</v>
      </c>
      <c r="E98" s="34" t="s">
        <v>220</v>
      </c>
      <c r="F98" s="34" t="s">
        <v>220</v>
      </c>
      <c r="G98" s="34" t="s">
        <v>76</v>
      </c>
      <c r="H98" s="34" t="s">
        <v>641</v>
      </c>
      <c r="I98" s="36" t="s">
        <v>920</v>
      </c>
      <c r="J98" s="48" t="s">
        <v>921</v>
      </c>
      <c r="K98" s="34" t="s">
        <v>644</v>
      </c>
      <c r="L98" s="49" t="s">
        <v>922</v>
      </c>
      <c r="M98" s="34" t="s">
        <v>646</v>
      </c>
      <c r="N98" s="47" t="s">
        <v>647</v>
      </c>
      <c r="O98" s="38" t="s">
        <v>648</v>
      </c>
      <c r="P98" s="38" t="s">
        <v>649</v>
      </c>
      <c r="Q98" s="37" t="s">
        <v>86</v>
      </c>
      <c r="R98" s="37" t="s">
        <v>76</v>
      </c>
      <c r="S98" s="38" t="s">
        <v>650</v>
      </c>
      <c r="T98" s="44">
        <v>44015.0</v>
      </c>
      <c r="U98" s="44">
        <v>44745.0</v>
      </c>
      <c r="V98" s="37"/>
      <c r="W98" s="38" t="s">
        <v>88</v>
      </c>
      <c r="X98" s="37"/>
      <c r="Y98" s="38"/>
      <c r="Z98" s="38"/>
      <c r="AA98" s="37"/>
      <c r="AB98" s="40" t="s">
        <v>89</v>
      </c>
      <c r="AC98" s="56" t="s">
        <v>89</v>
      </c>
      <c r="AD98" s="42">
        <v>43706.0</v>
      </c>
      <c r="AE98" s="52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ht="46.5" customHeight="1">
      <c r="A99" s="35">
        <f t="shared" si="1"/>
        <v>98</v>
      </c>
      <c r="B99" s="34" t="s">
        <v>923</v>
      </c>
      <c r="C99" s="35" t="s">
        <v>117</v>
      </c>
      <c r="D99" s="34" t="s">
        <v>924</v>
      </c>
      <c r="E99" s="34" t="s">
        <v>206</v>
      </c>
      <c r="F99" s="34" t="s">
        <v>173</v>
      </c>
      <c r="G99" s="34" t="s">
        <v>76</v>
      </c>
      <c r="H99" s="34" t="s">
        <v>207</v>
      </c>
      <c r="I99" s="36" t="s">
        <v>925</v>
      </c>
      <c r="J99" s="34" t="s">
        <v>926</v>
      </c>
      <c r="K99" s="35" t="s">
        <v>210</v>
      </c>
      <c r="L99" s="49" t="s">
        <v>927</v>
      </c>
      <c r="M99" s="34" t="s">
        <v>212</v>
      </c>
      <c r="N99" s="47" t="s">
        <v>213</v>
      </c>
      <c r="O99" s="38" t="s">
        <v>214</v>
      </c>
      <c r="P99" s="38" t="s">
        <v>215</v>
      </c>
      <c r="Q99" s="38" t="s">
        <v>86</v>
      </c>
      <c r="R99" s="38" t="s">
        <v>76</v>
      </c>
      <c r="S99" s="38" t="s">
        <v>216</v>
      </c>
      <c r="T99" s="44">
        <v>44150.0</v>
      </c>
      <c r="U99" s="44">
        <v>44880.0</v>
      </c>
      <c r="V99" s="37"/>
      <c r="W99" s="38" t="s">
        <v>88</v>
      </c>
      <c r="X99" s="37"/>
      <c r="Y99" s="38"/>
      <c r="Z99" s="38"/>
      <c r="AA99" s="37"/>
      <c r="AB99" s="40" t="s">
        <v>89</v>
      </c>
      <c r="AC99" s="41" t="s">
        <v>89</v>
      </c>
      <c r="AD99" s="42">
        <v>43649.0</v>
      </c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ht="46.5" customHeight="1">
      <c r="A100" s="35">
        <f t="shared" si="1"/>
        <v>99</v>
      </c>
      <c r="B100" s="34" t="s">
        <v>928</v>
      </c>
      <c r="C100" s="35" t="s">
        <v>72</v>
      </c>
      <c r="D100" s="34" t="s">
        <v>929</v>
      </c>
      <c r="E100" s="34" t="s">
        <v>749</v>
      </c>
      <c r="F100" s="34" t="s">
        <v>484</v>
      </c>
      <c r="G100" s="34" t="s">
        <v>76</v>
      </c>
      <c r="H100" s="34" t="s">
        <v>77</v>
      </c>
      <c r="I100" s="36" t="s">
        <v>930</v>
      </c>
      <c r="J100" s="34" t="s">
        <v>931</v>
      </c>
      <c r="K100" s="34" t="s">
        <v>80</v>
      </c>
      <c r="L100" s="34" t="s">
        <v>932</v>
      </c>
      <c r="M100" s="34" t="s">
        <v>82</v>
      </c>
      <c r="N100" s="37" t="s">
        <v>83</v>
      </c>
      <c r="O100" s="37" t="s">
        <v>84</v>
      </c>
      <c r="P100" s="38" t="s">
        <v>85</v>
      </c>
      <c r="Q100" s="37" t="s">
        <v>86</v>
      </c>
      <c r="R100" s="37" t="s">
        <v>76</v>
      </c>
      <c r="S100" s="38" t="s">
        <v>87</v>
      </c>
      <c r="T100" s="39">
        <v>42556.0</v>
      </c>
      <c r="U100" s="39">
        <v>44381.0</v>
      </c>
      <c r="V100" s="37"/>
      <c r="W100" s="37" t="s">
        <v>88</v>
      </c>
      <c r="X100" s="37"/>
      <c r="Y100" s="38"/>
      <c r="Z100" s="37"/>
      <c r="AA100" s="37"/>
      <c r="AB100" s="40" t="s">
        <v>89</v>
      </c>
      <c r="AC100" s="41" t="s">
        <v>89</v>
      </c>
      <c r="AD100" s="42">
        <v>42217.0</v>
      </c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ht="46.5" customHeight="1">
      <c r="A101" s="35">
        <f t="shared" si="1"/>
        <v>100</v>
      </c>
      <c r="B101" s="34" t="s">
        <v>933</v>
      </c>
      <c r="C101" s="35" t="s">
        <v>425</v>
      </c>
      <c r="D101" s="34" t="s">
        <v>934</v>
      </c>
      <c r="E101" s="34" t="s">
        <v>308</v>
      </c>
      <c r="F101" s="34" t="s">
        <v>173</v>
      </c>
      <c r="G101" s="34" t="s">
        <v>76</v>
      </c>
      <c r="H101" s="34" t="s">
        <v>428</v>
      </c>
      <c r="I101" s="36" t="s">
        <v>935</v>
      </c>
      <c r="J101" s="34" t="s">
        <v>936</v>
      </c>
      <c r="K101" s="34" t="s">
        <v>634</v>
      </c>
      <c r="L101" s="49" t="s">
        <v>937</v>
      </c>
      <c r="M101" s="34" t="s">
        <v>432</v>
      </c>
      <c r="N101" s="47" t="s">
        <v>433</v>
      </c>
      <c r="O101" s="38" t="s">
        <v>434</v>
      </c>
      <c r="P101" s="38" t="s">
        <v>435</v>
      </c>
      <c r="Q101" s="37" t="s">
        <v>86</v>
      </c>
      <c r="R101" s="37" t="s">
        <v>76</v>
      </c>
      <c r="S101" s="38" t="s">
        <v>436</v>
      </c>
      <c r="T101" s="44">
        <v>44099.0</v>
      </c>
      <c r="U101" s="44">
        <v>44829.0</v>
      </c>
      <c r="V101" s="37"/>
      <c r="W101" s="38" t="s">
        <v>88</v>
      </c>
      <c r="X101" s="37"/>
      <c r="Y101" s="38"/>
      <c r="Z101" s="38" t="s">
        <v>1030</v>
      </c>
      <c r="AA101" s="37"/>
      <c r="AB101" s="55" t="s">
        <v>89</v>
      </c>
      <c r="AC101" s="41" t="s">
        <v>89</v>
      </c>
      <c r="AD101" s="63">
        <v>44055.0</v>
      </c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ht="46.5" customHeight="1">
      <c r="A102" s="35">
        <f t="shared" si="1"/>
        <v>101</v>
      </c>
      <c r="B102" s="34" t="s">
        <v>938</v>
      </c>
      <c r="C102" s="35" t="s">
        <v>89</v>
      </c>
      <c r="D102" s="34" t="s">
        <v>939</v>
      </c>
      <c r="E102" s="34" t="s">
        <v>220</v>
      </c>
      <c r="F102" s="34" t="s">
        <v>220</v>
      </c>
      <c r="G102" s="34" t="s">
        <v>76</v>
      </c>
      <c r="H102" s="34" t="s">
        <v>940</v>
      </c>
      <c r="I102" s="36" t="s">
        <v>941</v>
      </c>
      <c r="J102" s="34" t="s">
        <v>942</v>
      </c>
      <c r="K102" s="34" t="s">
        <v>943</v>
      </c>
      <c r="L102" s="34" t="s">
        <v>944</v>
      </c>
      <c r="M102" s="34" t="s">
        <v>945</v>
      </c>
      <c r="N102" s="47" t="s">
        <v>946</v>
      </c>
      <c r="O102" s="38" t="s">
        <v>947</v>
      </c>
      <c r="P102" s="38" t="s">
        <v>948</v>
      </c>
      <c r="Q102" s="37" t="s">
        <v>86</v>
      </c>
      <c r="R102" s="37" t="s">
        <v>76</v>
      </c>
      <c r="S102" s="38" t="s">
        <v>949</v>
      </c>
      <c r="T102" s="44">
        <v>43958.0</v>
      </c>
      <c r="U102" s="44">
        <v>44688.0</v>
      </c>
      <c r="V102" s="37"/>
      <c r="W102" s="38" t="s">
        <v>88</v>
      </c>
      <c r="X102" s="37"/>
      <c r="Y102" s="37"/>
      <c r="Z102" s="38"/>
      <c r="AA102" s="37"/>
      <c r="AB102" s="55" t="s">
        <v>89</v>
      </c>
      <c r="AC102" s="41" t="s">
        <v>89</v>
      </c>
      <c r="AD102" s="42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ht="46.5" customHeight="1">
      <c r="A103" s="35">
        <f t="shared" si="1"/>
        <v>102</v>
      </c>
      <c r="B103" s="34" t="s">
        <v>950</v>
      </c>
      <c r="C103" s="35" t="s">
        <v>117</v>
      </c>
      <c r="D103" s="34" t="s">
        <v>951</v>
      </c>
      <c r="E103" s="34" t="s">
        <v>172</v>
      </c>
      <c r="F103" s="34" t="s">
        <v>173</v>
      </c>
      <c r="G103" s="34" t="s">
        <v>76</v>
      </c>
      <c r="H103" s="34" t="s">
        <v>121</v>
      </c>
      <c r="I103" s="36" t="s">
        <v>952</v>
      </c>
      <c r="J103" s="48" t="s">
        <v>953</v>
      </c>
      <c r="K103" s="34" t="s">
        <v>124</v>
      </c>
      <c r="L103" s="49" t="s">
        <v>954</v>
      </c>
      <c r="M103" s="34" t="s">
        <v>126</v>
      </c>
      <c r="N103" s="37" t="s">
        <v>127</v>
      </c>
      <c r="O103" s="38" t="s">
        <v>128</v>
      </c>
      <c r="P103" s="38" t="s">
        <v>129</v>
      </c>
      <c r="Q103" s="37" t="s">
        <v>86</v>
      </c>
      <c r="R103" s="37" t="s">
        <v>76</v>
      </c>
      <c r="S103" s="38" t="s">
        <v>130</v>
      </c>
      <c r="T103" s="44">
        <v>43982.0</v>
      </c>
      <c r="U103" s="44">
        <v>44712.0</v>
      </c>
      <c r="V103" s="37"/>
      <c r="W103" s="38" t="s">
        <v>88</v>
      </c>
      <c r="X103" s="37"/>
      <c r="Y103" s="38"/>
      <c r="Z103" s="38"/>
      <c r="AA103" s="37"/>
      <c r="AB103" s="40" t="s">
        <v>89</v>
      </c>
      <c r="AC103" s="56" t="s">
        <v>89</v>
      </c>
      <c r="AD103" s="42">
        <v>43439.0</v>
      </c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ht="46.5" customHeight="1">
      <c r="A104" s="35">
        <f t="shared" si="1"/>
        <v>103</v>
      </c>
      <c r="B104" s="35" t="s">
        <v>955</v>
      </c>
      <c r="C104" s="35" t="s">
        <v>89</v>
      </c>
      <c r="D104" s="35" t="s">
        <v>956</v>
      </c>
      <c r="E104" s="35" t="s">
        <v>957</v>
      </c>
      <c r="F104" s="35" t="s">
        <v>957</v>
      </c>
      <c r="G104" s="35" t="s">
        <v>76</v>
      </c>
      <c r="H104" s="35" t="s">
        <v>958</v>
      </c>
      <c r="I104" s="45" t="s">
        <v>959</v>
      </c>
      <c r="J104" s="35" t="s">
        <v>960</v>
      </c>
      <c r="K104" s="35" t="s">
        <v>961</v>
      </c>
      <c r="L104" s="46" t="s">
        <v>962</v>
      </c>
      <c r="M104" s="76" t="s">
        <v>963</v>
      </c>
      <c r="N104" s="47" t="s">
        <v>964</v>
      </c>
      <c r="O104" s="38" t="s">
        <v>965</v>
      </c>
      <c r="P104" s="38" t="s">
        <v>966</v>
      </c>
      <c r="Q104" s="38" t="s">
        <v>86</v>
      </c>
      <c r="R104" s="38" t="s">
        <v>76</v>
      </c>
      <c r="S104" s="38" t="s">
        <v>967</v>
      </c>
      <c r="T104" s="44">
        <v>44055.0</v>
      </c>
      <c r="U104" s="44">
        <v>44420.0</v>
      </c>
      <c r="V104" s="37"/>
      <c r="W104" s="38" t="s">
        <v>88</v>
      </c>
      <c r="X104" s="37"/>
      <c r="Y104" s="38"/>
      <c r="Z104" s="38"/>
      <c r="AA104" s="23"/>
      <c r="AB104" s="77" t="s">
        <v>89</v>
      </c>
      <c r="AC104" s="78" t="s">
        <v>89</v>
      </c>
      <c r="AD104" s="79">
        <v>42332.0</v>
      </c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ht="46.5" customHeight="1">
      <c r="A105" s="35">
        <f t="shared" si="1"/>
        <v>104</v>
      </c>
      <c r="B105" s="34" t="s">
        <v>968</v>
      </c>
      <c r="C105" s="35" t="s">
        <v>89</v>
      </c>
      <c r="D105" s="34" t="s">
        <v>969</v>
      </c>
      <c r="E105" s="34" t="s">
        <v>970</v>
      </c>
      <c r="F105" s="34" t="s">
        <v>971</v>
      </c>
      <c r="G105" s="34" t="s">
        <v>278</v>
      </c>
      <c r="H105" s="34" t="s">
        <v>972</v>
      </c>
      <c r="I105" s="36" t="s">
        <v>973</v>
      </c>
      <c r="J105" s="48" t="s">
        <v>974</v>
      </c>
      <c r="K105" s="35" t="s">
        <v>291</v>
      </c>
      <c r="L105" s="35" t="s">
        <v>291</v>
      </c>
      <c r="M105" s="34" t="s">
        <v>975</v>
      </c>
      <c r="N105" s="47" t="s">
        <v>976</v>
      </c>
      <c r="O105" s="37" t="s">
        <v>977</v>
      </c>
      <c r="P105" s="38" t="s">
        <v>978</v>
      </c>
      <c r="Q105" s="38" t="s">
        <v>86</v>
      </c>
      <c r="R105" s="38" t="s">
        <v>278</v>
      </c>
      <c r="S105" s="38" t="s">
        <v>979</v>
      </c>
      <c r="T105" s="44">
        <v>44069.0</v>
      </c>
      <c r="U105" s="44">
        <v>44434.0</v>
      </c>
      <c r="V105" s="37"/>
      <c r="W105" s="38" t="s">
        <v>88</v>
      </c>
      <c r="X105" s="37"/>
      <c r="Y105" s="38"/>
      <c r="Z105" s="38"/>
      <c r="AA105" s="23"/>
      <c r="AB105" s="77" t="s">
        <v>89</v>
      </c>
      <c r="AC105" s="78" t="s">
        <v>89</v>
      </c>
      <c r="AD105" s="79">
        <v>42332.0</v>
      </c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ht="46.5" customHeight="1">
      <c r="A106" s="35">
        <f t="shared" si="1"/>
        <v>105</v>
      </c>
      <c r="B106" s="34" t="s">
        <v>980</v>
      </c>
      <c r="C106" s="35" t="s">
        <v>117</v>
      </c>
      <c r="D106" s="34" t="s">
        <v>981</v>
      </c>
      <c r="E106" s="34" t="s">
        <v>320</v>
      </c>
      <c r="F106" s="34" t="s">
        <v>173</v>
      </c>
      <c r="G106" s="34" t="s">
        <v>76</v>
      </c>
      <c r="H106" s="34" t="s">
        <v>207</v>
      </c>
      <c r="I106" s="36" t="s">
        <v>982</v>
      </c>
      <c r="J106" s="34" t="s">
        <v>983</v>
      </c>
      <c r="K106" s="35" t="s">
        <v>210</v>
      </c>
      <c r="L106" s="49" t="s">
        <v>984</v>
      </c>
      <c r="M106" s="34" t="s">
        <v>212</v>
      </c>
      <c r="N106" s="47" t="s">
        <v>213</v>
      </c>
      <c r="O106" s="38" t="s">
        <v>214</v>
      </c>
      <c r="P106" s="38" t="s">
        <v>215</v>
      </c>
      <c r="Q106" s="38" t="s">
        <v>86</v>
      </c>
      <c r="R106" s="38" t="s">
        <v>76</v>
      </c>
      <c r="S106" s="38" t="s">
        <v>216</v>
      </c>
      <c r="T106" s="44">
        <v>44150.0</v>
      </c>
      <c r="U106" s="44">
        <v>44880.0</v>
      </c>
      <c r="V106" s="37"/>
      <c r="W106" s="38" t="s">
        <v>88</v>
      </c>
      <c r="X106" s="37"/>
      <c r="Y106" s="38"/>
      <c r="Z106" s="38"/>
      <c r="AA106" s="23"/>
      <c r="AB106" s="77" t="s">
        <v>89</v>
      </c>
      <c r="AC106" s="78" t="s">
        <v>89</v>
      </c>
      <c r="AD106" s="79">
        <v>42332.0</v>
      </c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ht="46.5" customHeight="1">
      <c r="A107" s="35">
        <f t="shared" si="1"/>
        <v>106</v>
      </c>
      <c r="B107" s="34" t="s">
        <v>985</v>
      </c>
      <c r="C107" s="35" t="s">
        <v>117</v>
      </c>
      <c r="D107" s="34" t="s">
        <v>986</v>
      </c>
      <c r="E107" s="34" t="s">
        <v>987</v>
      </c>
      <c r="F107" s="34" t="s">
        <v>120</v>
      </c>
      <c r="G107" s="34" t="s">
        <v>76</v>
      </c>
      <c r="H107" s="34" t="s">
        <v>379</v>
      </c>
      <c r="I107" s="36" t="s">
        <v>988</v>
      </c>
      <c r="J107" s="34" t="s">
        <v>136</v>
      </c>
      <c r="K107" s="34" t="s">
        <v>381</v>
      </c>
      <c r="L107" s="49" t="s">
        <v>989</v>
      </c>
      <c r="M107" s="34" t="s">
        <v>383</v>
      </c>
      <c r="N107" s="37" t="s">
        <v>384</v>
      </c>
      <c r="O107" s="38" t="s">
        <v>385</v>
      </c>
      <c r="P107" s="38" t="s">
        <v>699</v>
      </c>
      <c r="Q107" s="38" t="s">
        <v>387</v>
      </c>
      <c r="R107" s="37" t="s">
        <v>278</v>
      </c>
      <c r="S107" s="38" t="s">
        <v>388</v>
      </c>
      <c r="T107" s="44">
        <v>43943.0</v>
      </c>
      <c r="U107" s="44">
        <v>44674.0</v>
      </c>
      <c r="V107" s="37"/>
      <c r="W107" s="38" t="s">
        <v>88</v>
      </c>
      <c r="X107" s="37"/>
      <c r="Y107" s="38"/>
      <c r="Z107" s="38" t="s">
        <v>990</v>
      </c>
      <c r="AA107" s="23"/>
      <c r="AB107" s="77" t="s">
        <v>89</v>
      </c>
      <c r="AC107" s="78" t="s">
        <v>89</v>
      </c>
      <c r="AD107" s="79">
        <v>42332.0</v>
      </c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ht="46.5" customHeight="1">
      <c r="A108" s="35" t="s">
        <v>157</v>
      </c>
      <c r="B108" s="35" t="s">
        <v>991</v>
      </c>
      <c r="C108" s="35"/>
      <c r="D108" s="35" t="s">
        <v>992</v>
      </c>
      <c r="E108" s="35" t="s">
        <v>993</v>
      </c>
      <c r="F108" s="35" t="s">
        <v>994</v>
      </c>
      <c r="G108" s="35" t="s">
        <v>76</v>
      </c>
      <c r="H108" s="35" t="s">
        <v>995</v>
      </c>
      <c r="I108" s="45" t="s">
        <v>996</v>
      </c>
      <c r="J108" s="35" t="s">
        <v>997</v>
      </c>
      <c r="K108" s="34"/>
      <c r="L108" s="46" t="s">
        <v>998</v>
      </c>
      <c r="M108" s="35" t="s">
        <v>82</v>
      </c>
      <c r="N108" s="37"/>
      <c r="O108" s="38"/>
      <c r="P108" s="38"/>
      <c r="Q108" s="38"/>
      <c r="R108" s="37"/>
      <c r="S108" s="38"/>
      <c r="T108" s="44"/>
      <c r="U108" s="44"/>
      <c r="V108" s="37"/>
      <c r="W108" s="38"/>
      <c r="X108" s="37"/>
      <c r="Y108" s="38"/>
      <c r="Z108" s="38" t="s">
        <v>999</v>
      </c>
      <c r="AA108" s="23"/>
      <c r="AB108" s="77"/>
      <c r="AC108" s="78"/>
      <c r="AD108" s="79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ht="46.5" customHeight="1">
      <c r="A109" s="35" t="s">
        <v>157</v>
      </c>
      <c r="B109" s="35" t="s">
        <v>1000</v>
      </c>
      <c r="C109" s="35"/>
      <c r="D109" s="35" t="s">
        <v>1001</v>
      </c>
      <c r="E109" s="35" t="s">
        <v>993</v>
      </c>
      <c r="F109" s="35" t="s">
        <v>994</v>
      </c>
      <c r="G109" s="35" t="s">
        <v>76</v>
      </c>
      <c r="H109" s="35" t="s">
        <v>995</v>
      </c>
      <c r="I109" s="45" t="s">
        <v>1002</v>
      </c>
      <c r="J109" s="35" t="s">
        <v>1003</v>
      </c>
      <c r="K109" s="34"/>
      <c r="L109" s="46" t="s">
        <v>1004</v>
      </c>
      <c r="M109" s="35" t="s">
        <v>82</v>
      </c>
      <c r="N109" s="37"/>
      <c r="O109" s="38"/>
      <c r="P109" s="38"/>
      <c r="Q109" s="38"/>
      <c r="R109" s="37"/>
      <c r="S109" s="38"/>
      <c r="T109" s="44"/>
      <c r="U109" s="44"/>
      <c r="V109" s="37"/>
      <c r="W109" s="38"/>
      <c r="X109" s="37"/>
      <c r="Y109" s="38"/>
      <c r="Z109" s="38" t="s">
        <v>999</v>
      </c>
      <c r="AA109" s="23"/>
      <c r="AB109" s="77"/>
      <c r="AC109" s="78"/>
      <c r="AD109" s="79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ht="46.5" customHeight="1">
      <c r="A110" s="35" t="s">
        <v>157</v>
      </c>
      <c r="B110" s="35" t="s">
        <v>1005</v>
      </c>
      <c r="C110" s="35"/>
      <c r="D110" s="35" t="s">
        <v>1006</v>
      </c>
      <c r="E110" s="35" t="s">
        <v>993</v>
      </c>
      <c r="F110" s="35" t="s">
        <v>994</v>
      </c>
      <c r="G110" s="35" t="s">
        <v>76</v>
      </c>
      <c r="H110" s="35" t="s">
        <v>995</v>
      </c>
      <c r="I110" s="45" t="s">
        <v>1007</v>
      </c>
      <c r="J110" s="35" t="s">
        <v>1008</v>
      </c>
      <c r="K110" s="34"/>
      <c r="L110" s="49"/>
      <c r="M110" s="35" t="s">
        <v>82</v>
      </c>
      <c r="N110" s="37"/>
      <c r="O110" s="38"/>
      <c r="P110" s="38"/>
      <c r="Q110" s="38"/>
      <c r="R110" s="37"/>
      <c r="S110" s="38"/>
      <c r="T110" s="44"/>
      <c r="U110" s="44"/>
      <c r="V110" s="37"/>
      <c r="W110" s="38"/>
      <c r="X110" s="37"/>
      <c r="Y110" s="38"/>
      <c r="Z110" s="38" t="s">
        <v>999</v>
      </c>
      <c r="AA110" s="23"/>
      <c r="AB110" s="77"/>
      <c r="AC110" s="78"/>
      <c r="AD110" s="79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ht="46.5" customHeight="1">
      <c r="A111" s="23"/>
      <c r="B111" s="23"/>
      <c r="C111" s="23"/>
      <c r="D111" s="23"/>
      <c r="E111" s="23"/>
      <c r="F111" s="23"/>
      <c r="G111" s="23"/>
      <c r="H111" s="23"/>
      <c r="I111" s="80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ht="46.5" customHeight="1">
      <c r="A112" s="81" t="s">
        <v>1009</v>
      </c>
      <c r="B112" s="82"/>
      <c r="C112" s="83"/>
      <c r="D112" s="84" t="s">
        <v>1010</v>
      </c>
      <c r="E112" s="85" t="s">
        <v>1011</v>
      </c>
      <c r="F112" s="86" t="s">
        <v>1012</v>
      </c>
      <c r="G112" s="23"/>
      <c r="H112" s="23"/>
      <c r="I112" s="80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ht="46.5" customHeight="1">
      <c r="A113" s="87"/>
      <c r="B113" s="88"/>
      <c r="C113" s="83"/>
      <c r="D113" s="84"/>
      <c r="E113" s="86"/>
      <c r="F113" s="86"/>
      <c r="G113" s="23"/>
      <c r="H113" s="23"/>
      <c r="I113" s="80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ht="46.5" customHeight="1">
      <c r="A114" s="23"/>
      <c r="B114" s="23"/>
      <c r="C114" s="23"/>
      <c r="D114" s="23"/>
      <c r="E114" s="23"/>
      <c r="F114" s="23"/>
      <c r="G114" s="23"/>
      <c r="H114" s="23"/>
      <c r="I114" s="80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ht="46.5" customHeight="1">
      <c r="A115" s="23"/>
      <c r="B115" s="23"/>
      <c r="C115" s="23"/>
      <c r="D115" s="23"/>
      <c r="E115" s="23"/>
      <c r="F115" s="23"/>
      <c r="G115" s="23"/>
      <c r="H115" s="23"/>
      <c r="I115" s="80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ht="46.5" customHeight="1">
      <c r="A116" s="23"/>
      <c r="B116" s="23"/>
      <c r="C116" s="23"/>
      <c r="D116" s="23"/>
      <c r="E116" s="23"/>
      <c r="F116" s="23"/>
      <c r="G116" s="23"/>
      <c r="H116" s="23"/>
      <c r="I116" s="80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ht="46.5" customHeight="1">
      <c r="A117" s="23"/>
      <c r="B117" s="23"/>
      <c r="C117" s="23"/>
      <c r="D117" s="23"/>
      <c r="E117" s="23"/>
      <c r="F117" s="23"/>
      <c r="G117" s="23"/>
      <c r="H117" s="23"/>
      <c r="I117" s="80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ht="46.5" customHeight="1">
      <c r="A118" s="23"/>
      <c r="B118" s="23"/>
      <c r="C118" s="23"/>
      <c r="D118" s="23"/>
      <c r="E118" s="23"/>
      <c r="F118" s="23"/>
      <c r="G118" s="23"/>
      <c r="H118" s="23"/>
      <c r="I118" s="80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ht="46.5" customHeight="1">
      <c r="A119" s="23"/>
      <c r="B119" s="23"/>
      <c r="C119" s="23"/>
      <c r="D119" s="23"/>
      <c r="E119" s="23"/>
      <c r="F119" s="23"/>
      <c r="G119" s="23"/>
      <c r="H119" s="23"/>
      <c r="I119" s="80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ht="46.5" customHeight="1">
      <c r="A120" s="23"/>
      <c r="B120" s="23"/>
      <c r="C120" s="23"/>
      <c r="D120" s="23"/>
      <c r="E120" s="23"/>
      <c r="F120" s="23"/>
      <c r="G120" s="23"/>
      <c r="H120" s="23"/>
      <c r="I120" s="80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ht="46.5" customHeight="1">
      <c r="A121" s="23"/>
      <c r="B121" s="23"/>
      <c r="C121" s="23"/>
      <c r="D121" s="23"/>
      <c r="E121" s="23"/>
      <c r="F121" s="23"/>
      <c r="G121" s="23"/>
      <c r="H121" s="23"/>
      <c r="I121" s="80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ht="46.5" customHeight="1">
      <c r="A122" s="23"/>
      <c r="B122" s="23"/>
      <c r="C122" s="23"/>
      <c r="D122" s="23"/>
      <c r="E122" s="23"/>
      <c r="F122" s="23"/>
      <c r="G122" s="23"/>
      <c r="H122" s="23"/>
      <c r="I122" s="80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ht="46.5" customHeight="1">
      <c r="A123" s="23"/>
      <c r="B123" s="23"/>
      <c r="C123" s="23"/>
      <c r="D123" s="23"/>
      <c r="E123" s="23"/>
      <c r="F123" s="23"/>
      <c r="G123" s="23"/>
      <c r="H123" s="23"/>
      <c r="I123" s="80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ht="46.5" customHeight="1">
      <c r="A124" s="23"/>
      <c r="B124" s="23"/>
      <c r="C124" s="23"/>
      <c r="D124" s="23"/>
      <c r="E124" s="23"/>
      <c r="F124" s="23"/>
      <c r="G124" s="23"/>
      <c r="H124" s="23"/>
      <c r="I124" s="80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ht="46.5" customHeight="1">
      <c r="A125" s="23"/>
      <c r="B125" s="23"/>
      <c r="C125" s="23"/>
      <c r="D125" s="23"/>
      <c r="E125" s="23"/>
      <c r="F125" s="23"/>
      <c r="G125" s="23"/>
      <c r="H125" s="23"/>
      <c r="I125" s="80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ht="46.5" customHeight="1">
      <c r="A126" s="23"/>
      <c r="B126" s="23"/>
      <c r="C126" s="23"/>
      <c r="D126" s="23"/>
      <c r="E126" s="23"/>
      <c r="F126" s="23"/>
      <c r="G126" s="23"/>
      <c r="H126" s="23"/>
      <c r="I126" s="80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ht="46.5" customHeight="1">
      <c r="A127" s="23"/>
      <c r="B127" s="23"/>
      <c r="C127" s="23"/>
      <c r="D127" s="23"/>
      <c r="E127" s="23"/>
      <c r="F127" s="23"/>
      <c r="G127" s="23"/>
      <c r="H127" s="23"/>
      <c r="I127" s="80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ht="46.5" customHeight="1">
      <c r="A128" s="23"/>
      <c r="B128" s="23"/>
      <c r="C128" s="23"/>
      <c r="D128" s="23"/>
      <c r="E128" s="23"/>
      <c r="F128" s="23"/>
      <c r="G128" s="23"/>
      <c r="H128" s="23"/>
      <c r="I128" s="80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ht="46.5" customHeight="1">
      <c r="A129" s="23"/>
      <c r="B129" s="23"/>
      <c r="C129" s="23"/>
      <c r="D129" s="23"/>
      <c r="E129" s="23"/>
      <c r="F129" s="23"/>
      <c r="G129" s="23"/>
      <c r="H129" s="23"/>
      <c r="I129" s="80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ht="46.5" customHeight="1">
      <c r="A130" s="23"/>
      <c r="B130" s="23"/>
      <c r="C130" s="23"/>
      <c r="D130" s="23"/>
      <c r="E130" s="23"/>
      <c r="F130" s="23"/>
      <c r="G130" s="23"/>
      <c r="H130" s="23"/>
      <c r="I130" s="80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ht="46.5" customHeight="1">
      <c r="A131" s="23"/>
      <c r="B131" s="23"/>
      <c r="C131" s="23"/>
      <c r="D131" s="23"/>
      <c r="E131" s="23"/>
      <c r="F131" s="23"/>
      <c r="G131" s="23"/>
      <c r="H131" s="23"/>
      <c r="I131" s="80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ht="46.5" customHeight="1">
      <c r="A132" s="23"/>
      <c r="B132" s="23"/>
      <c r="C132" s="23"/>
      <c r="D132" s="23"/>
      <c r="E132" s="23"/>
      <c r="F132" s="23"/>
      <c r="G132" s="23"/>
      <c r="H132" s="23"/>
      <c r="I132" s="80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ht="46.5" customHeight="1">
      <c r="A133" s="23"/>
      <c r="B133" s="23"/>
      <c r="C133" s="23"/>
      <c r="D133" s="23"/>
      <c r="E133" s="23"/>
      <c r="F133" s="23"/>
      <c r="G133" s="23"/>
      <c r="H133" s="23"/>
      <c r="I133" s="80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ht="46.5" customHeight="1">
      <c r="A134" s="23"/>
      <c r="B134" s="23"/>
      <c r="C134" s="23"/>
      <c r="D134" s="23"/>
      <c r="E134" s="23"/>
      <c r="F134" s="23"/>
      <c r="G134" s="23"/>
      <c r="H134" s="23"/>
      <c r="I134" s="80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ht="46.5" customHeight="1">
      <c r="A135" s="23"/>
      <c r="B135" s="23"/>
      <c r="C135" s="23"/>
      <c r="D135" s="23"/>
      <c r="E135" s="23"/>
      <c r="F135" s="23"/>
      <c r="G135" s="23"/>
      <c r="H135" s="23"/>
      <c r="I135" s="80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ht="46.5" customHeight="1">
      <c r="A136" s="23"/>
      <c r="B136" s="23"/>
      <c r="C136" s="23"/>
      <c r="D136" s="23"/>
      <c r="E136" s="23"/>
      <c r="F136" s="23"/>
      <c r="G136" s="23"/>
      <c r="H136" s="23"/>
      <c r="I136" s="80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ht="46.5" customHeight="1">
      <c r="A137" s="23"/>
      <c r="B137" s="23"/>
      <c r="C137" s="23"/>
      <c r="D137" s="23"/>
      <c r="E137" s="23"/>
      <c r="F137" s="23"/>
      <c r="G137" s="23"/>
      <c r="H137" s="23"/>
      <c r="I137" s="80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ht="46.5" customHeight="1">
      <c r="A138" s="23"/>
      <c r="B138" s="23"/>
      <c r="C138" s="23"/>
      <c r="D138" s="23"/>
      <c r="E138" s="23"/>
      <c r="F138" s="23"/>
      <c r="G138" s="23"/>
      <c r="H138" s="23"/>
      <c r="I138" s="80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ht="46.5" customHeight="1">
      <c r="A139" s="23"/>
      <c r="B139" s="23"/>
      <c r="C139" s="23"/>
      <c r="D139" s="23"/>
      <c r="E139" s="23"/>
      <c r="F139" s="23"/>
      <c r="G139" s="23"/>
      <c r="H139" s="23"/>
      <c r="I139" s="80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ht="46.5" customHeight="1">
      <c r="A140" s="23"/>
      <c r="B140" s="23"/>
      <c r="C140" s="23"/>
      <c r="D140" s="23"/>
      <c r="E140" s="23"/>
      <c r="F140" s="23"/>
      <c r="G140" s="23"/>
      <c r="H140" s="23"/>
      <c r="I140" s="80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ht="46.5" customHeight="1">
      <c r="A141" s="23"/>
      <c r="B141" s="23"/>
      <c r="C141" s="23"/>
      <c r="D141" s="23"/>
      <c r="E141" s="23"/>
      <c r="F141" s="23"/>
      <c r="G141" s="23"/>
      <c r="H141" s="23"/>
      <c r="I141" s="80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ht="46.5" customHeight="1">
      <c r="A142" s="23"/>
      <c r="B142" s="23"/>
      <c r="C142" s="23"/>
      <c r="D142" s="23"/>
      <c r="E142" s="23"/>
      <c r="F142" s="23"/>
      <c r="G142" s="23"/>
      <c r="H142" s="23"/>
      <c r="I142" s="80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ht="46.5" customHeight="1">
      <c r="A143" s="23"/>
      <c r="B143" s="23"/>
      <c r="C143" s="23"/>
      <c r="D143" s="23"/>
      <c r="E143" s="23"/>
      <c r="F143" s="23"/>
      <c r="G143" s="23"/>
      <c r="H143" s="23"/>
      <c r="I143" s="80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ht="46.5" customHeight="1">
      <c r="A144" s="23"/>
      <c r="B144" s="23"/>
      <c r="C144" s="23"/>
      <c r="D144" s="23"/>
      <c r="E144" s="23"/>
      <c r="F144" s="23"/>
      <c r="G144" s="23"/>
      <c r="H144" s="23"/>
      <c r="I144" s="80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ht="46.5" customHeight="1">
      <c r="A145" s="23"/>
      <c r="B145" s="23"/>
      <c r="C145" s="23"/>
      <c r="D145" s="23"/>
      <c r="E145" s="23"/>
      <c r="F145" s="23"/>
      <c r="G145" s="23"/>
      <c r="H145" s="23"/>
      <c r="I145" s="80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ht="46.5" customHeight="1">
      <c r="A146" s="23"/>
      <c r="B146" s="23"/>
      <c r="C146" s="23"/>
      <c r="D146" s="23"/>
      <c r="E146" s="23"/>
      <c r="F146" s="23"/>
      <c r="G146" s="23"/>
      <c r="H146" s="23"/>
      <c r="I146" s="80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ht="46.5" customHeight="1">
      <c r="A147" s="23"/>
      <c r="B147" s="23"/>
      <c r="C147" s="23"/>
      <c r="D147" s="23"/>
      <c r="E147" s="23"/>
      <c r="F147" s="23"/>
      <c r="G147" s="23"/>
      <c r="H147" s="23"/>
      <c r="I147" s="80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ht="46.5" customHeight="1">
      <c r="A148" s="23"/>
      <c r="B148" s="23"/>
      <c r="C148" s="23"/>
      <c r="D148" s="23"/>
      <c r="E148" s="23"/>
      <c r="F148" s="23"/>
      <c r="G148" s="23"/>
      <c r="H148" s="23"/>
      <c r="I148" s="80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ht="46.5" customHeight="1">
      <c r="A149" s="23"/>
      <c r="B149" s="23"/>
      <c r="C149" s="23"/>
      <c r="D149" s="23"/>
      <c r="E149" s="23"/>
      <c r="F149" s="23"/>
      <c r="G149" s="23"/>
      <c r="H149" s="23"/>
      <c r="I149" s="80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ht="46.5" customHeight="1">
      <c r="A150" s="23"/>
      <c r="B150" s="23"/>
      <c r="C150" s="23"/>
      <c r="D150" s="23"/>
      <c r="E150" s="23"/>
      <c r="F150" s="23"/>
      <c r="G150" s="23"/>
      <c r="H150" s="23"/>
      <c r="I150" s="80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ht="46.5" customHeight="1">
      <c r="A151" s="23"/>
      <c r="B151" s="23"/>
      <c r="C151" s="23"/>
      <c r="D151" s="23"/>
      <c r="E151" s="23"/>
      <c r="F151" s="23"/>
      <c r="G151" s="23"/>
      <c r="H151" s="23"/>
      <c r="I151" s="80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ht="46.5" customHeight="1">
      <c r="A152" s="23"/>
      <c r="B152" s="23"/>
      <c r="C152" s="23"/>
      <c r="D152" s="23"/>
      <c r="E152" s="23"/>
      <c r="F152" s="23"/>
      <c r="G152" s="23"/>
      <c r="H152" s="23"/>
      <c r="I152" s="80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ht="46.5" customHeight="1">
      <c r="A153" s="23"/>
      <c r="B153" s="23"/>
      <c r="C153" s="23"/>
      <c r="D153" s="23"/>
      <c r="E153" s="23"/>
      <c r="F153" s="23"/>
      <c r="G153" s="23"/>
      <c r="H153" s="23"/>
      <c r="I153" s="80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ht="46.5" customHeight="1">
      <c r="A154" s="23"/>
      <c r="B154" s="23"/>
      <c r="C154" s="23"/>
      <c r="D154" s="23"/>
      <c r="E154" s="23"/>
      <c r="F154" s="23"/>
      <c r="G154" s="23"/>
      <c r="H154" s="23"/>
      <c r="I154" s="80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ht="46.5" customHeight="1">
      <c r="A155" s="23"/>
      <c r="B155" s="23"/>
      <c r="C155" s="23"/>
      <c r="D155" s="23"/>
      <c r="E155" s="23"/>
      <c r="F155" s="23"/>
      <c r="G155" s="23"/>
      <c r="H155" s="23"/>
      <c r="I155" s="80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ht="46.5" customHeight="1">
      <c r="A156" s="23"/>
      <c r="B156" s="23"/>
      <c r="C156" s="23"/>
      <c r="D156" s="23"/>
      <c r="E156" s="23"/>
      <c r="F156" s="23"/>
      <c r="G156" s="23"/>
      <c r="H156" s="23"/>
      <c r="I156" s="80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ht="46.5" customHeight="1">
      <c r="A157" s="23"/>
      <c r="B157" s="23"/>
      <c r="C157" s="23"/>
      <c r="D157" s="23"/>
      <c r="E157" s="23"/>
      <c r="F157" s="23"/>
      <c r="G157" s="23"/>
      <c r="H157" s="23"/>
      <c r="I157" s="80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ht="46.5" customHeight="1">
      <c r="A158" s="23"/>
      <c r="B158" s="23"/>
      <c r="C158" s="23"/>
      <c r="D158" s="23"/>
      <c r="E158" s="23"/>
      <c r="F158" s="23"/>
      <c r="G158" s="23"/>
      <c r="H158" s="23"/>
      <c r="I158" s="80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ht="46.5" customHeight="1">
      <c r="A159" s="23"/>
      <c r="B159" s="23"/>
      <c r="C159" s="23"/>
      <c r="D159" s="23"/>
      <c r="E159" s="23"/>
      <c r="F159" s="23"/>
      <c r="G159" s="23"/>
      <c r="H159" s="23"/>
      <c r="I159" s="80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ht="46.5" customHeight="1">
      <c r="A160" s="23"/>
      <c r="B160" s="23"/>
      <c r="C160" s="23"/>
      <c r="D160" s="23"/>
      <c r="E160" s="23"/>
      <c r="F160" s="23"/>
      <c r="G160" s="23"/>
      <c r="H160" s="23"/>
      <c r="I160" s="80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ht="46.5" customHeight="1">
      <c r="A161" s="23"/>
      <c r="B161" s="23"/>
      <c r="C161" s="23"/>
      <c r="D161" s="23"/>
      <c r="E161" s="23"/>
      <c r="F161" s="23"/>
      <c r="G161" s="23"/>
      <c r="H161" s="23"/>
      <c r="I161" s="80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ht="46.5" customHeight="1">
      <c r="A162" s="23"/>
      <c r="B162" s="23"/>
      <c r="C162" s="23"/>
      <c r="D162" s="23"/>
      <c r="E162" s="23"/>
      <c r="F162" s="23"/>
      <c r="G162" s="23"/>
      <c r="H162" s="23"/>
      <c r="I162" s="80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ht="46.5" customHeight="1">
      <c r="A163" s="23"/>
      <c r="B163" s="23"/>
      <c r="C163" s="23"/>
      <c r="D163" s="23"/>
      <c r="E163" s="23"/>
      <c r="F163" s="23"/>
      <c r="G163" s="23"/>
      <c r="H163" s="23"/>
      <c r="I163" s="80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ht="46.5" customHeight="1">
      <c r="A164" s="23"/>
      <c r="B164" s="23"/>
      <c r="C164" s="23"/>
      <c r="D164" s="23"/>
      <c r="E164" s="23"/>
      <c r="F164" s="23"/>
      <c r="G164" s="23"/>
      <c r="H164" s="23"/>
      <c r="I164" s="80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ht="46.5" customHeight="1">
      <c r="A165" s="23"/>
      <c r="B165" s="23"/>
      <c r="C165" s="23"/>
      <c r="D165" s="23"/>
      <c r="E165" s="23"/>
      <c r="F165" s="23"/>
      <c r="G165" s="23"/>
      <c r="H165" s="23"/>
      <c r="I165" s="80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ht="46.5" customHeight="1">
      <c r="A166" s="23"/>
      <c r="B166" s="23"/>
      <c r="C166" s="23"/>
      <c r="D166" s="23"/>
      <c r="E166" s="23"/>
      <c r="F166" s="23"/>
      <c r="G166" s="23"/>
      <c r="H166" s="23"/>
      <c r="I166" s="80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ht="46.5" customHeight="1">
      <c r="A167" s="23"/>
      <c r="B167" s="23"/>
      <c r="C167" s="23"/>
      <c r="D167" s="23"/>
      <c r="E167" s="23"/>
      <c r="F167" s="23"/>
      <c r="G167" s="23"/>
      <c r="H167" s="23"/>
      <c r="I167" s="80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ht="46.5" customHeight="1">
      <c r="A168" s="23"/>
      <c r="B168" s="23"/>
      <c r="C168" s="23"/>
      <c r="D168" s="23"/>
      <c r="E168" s="23"/>
      <c r="F168" s="23"/>
      <c r="G168" s="23"/>
      <c r="H168" s="23"/>
      <c r="I168" s="80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ht="46.5" customHeight="1">
      <c r="A169" s="23"/>
      <c r="B169" s="23"/>
      <c r="C169" s="23"/>
      <c r="D169" s="23"/>
      <c r="E169" s="23"/>
      <c r="F169" s="23"/>
      <c r="G169" s="23"/>
      <c r="H169" s="23"/>
      <c r="I169" s="80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ht="46.5" customHeight="1">
      <c r="A170" s="23"/>
      <c r="B170" s="23"/>
      <c r="C170" s="23"/>
      <c r="D170" s="23"/>
      <c r="E170" s="23"/>
      <c r="F170" s="23"/>
      <c r="G170" s="23"/>
      <c r="H170" s="23"/>
      <c r="I170" s="80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ht="46.5" customHeight="1">
      <c r="A171" s="23"/>
      <c r="B171" s="23"/>
      <c r="C171" s="23"/>
      <c r="D171" s="23"/>
      <c r="E171" s="23"/>
      <c r="F171" s="23"/>
      <c r="G171" s="23"/>
      <c r="H171" s="23"/>
      <c r="I171" s="80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ht="46.5" customHeight="1">
      <c r="A172" s="23"/>
      <c r="B172" s="23"/>
      <c r="C172" s="23"/>
      <c r="D172" s="23"/>
      <c r="E172" s="23"/>
      <c r="F172" s="23"/>
      <c r="G172" s="23"/>
      <c r="H172" s="23"/>
      <c r="I172" s="80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ht="46.5" customHeight="1">
      <c r="A173" s="23"/>
      <c r="B173" s="23"/>
      <c r="C173" s="23"/>
      <c r="D173" s="23"/>
      <c r="E173" s="23"/>
      <c r="F173" s="23"/>
      <c r="G173" s="23"/>
      <c r="H173" s="23"/>
      <c r="I173" s="80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ht="46.5" customHeight="1">
      <c r="A174" s="23"/>
      <c r="B174" s="23"/>
      <c r="C174" s="23"/>
      <c r="D174" s="23"/>
      <c r="E174" s="23"/>
      <c r="F174" s="23"/>
      <c r="G174" s="23"/>
      <c r="H174" s="23"/>
      <c r="I174" s="80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ht="46.5" customHeight="1">
      <c r="A175" s="23"/>
      <c r="B175" s="23"/>
      <c r="C175" s="23"/>
      <c r="D175" s="23"/>
      <c r="E175" s="23"/>
      <c r="F175" s="23"/>
      <c r="G175" s="23"/>
      <c r="H175" s="23"/>
      <c r="I175" s="80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ht="46.5" customHeight="1">
      <c r="A176" s="23"/>
      <c r="B176" s="23"/>
      <c r="C176" s="23"/>
      <c r="D176" s="23"/>
      <c r="E176" s="23"/>
      <c r="F176" s="23"/>
      <c r="G176" s="23"/>
      <c r="H176" s="23"/>
      <c r="I176" s="80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ht="46.5" customHeight="1">
      <c r="A177" s="23"/>
      <c r="B177" s="23"/>
      <c r="C177" s="23"/>
      <c r="D177" s="23"/>
      <c r="E177" s="23"/>
      <c r="F177" s="23"/>
      <c r="G177" s="23"/>
      <c r="H177" s="23"/>
      <c r="I177" s="80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ht="46.5" customHeight="1">
      <c r="A178" s="23"/>
      <c r="B178" s="23"/>
      <c r="C178" s="23"/>
      <c r="D178" s="23"/>
      <c r="E178" s="23"/>
      <c r="F178" s="23"/>
      <c r="G178" s="23"/>
      <c r="H178" s="23"/>
      <c r="I178" s="80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ht="46.5" customHeight="1">
      <c r="A179" s="23"/>
      <c r="B179" s="23"/>
      <c r="C179" s="23"/>
      <c r="D179" s="23"/>
      <c r="E179" s="23"/>
      <c r="F179" s="23"/>
      <c r="G179" s="23"/>
      <c r="H179" s="23"/>
      <c r="I179" s="80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ht="46.5" customHeight="1">
      <c r="A180" s="23"/>
      <c r="B180" s="23"/>
      <c r="C180" s="23"/>
      <c r="D180" s="23"/>
      <c r="E180" s="23"/>
      <c r="F180" s="23"/>
      <c r="G180" s="23"/>
      <c r="H180" s="23"/>
      <c r="I180" s="80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ht="46.5" customHeight="1">
      <c r="A181" s="23"/>
      <c r="B181" s="23"/>
      <c r="C181" s="23"/>
      <c r="D181" s="23"/>
      <c r="E181" s="23"/>
      <c r="F181" s="23"/>
      <c r="G181" s="23"/>
      <c r="H181" s="23"/>
      <c r="I181" s="80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ht="46.5" customHeight="1">
      <c r="A182" s="23"/>
      <c r="B182" s="23"/>
      <c r="C182" s="23"/>
      <c r="D182" s="23"/>
      <c r="E182" s="23"/>
      <c r="F182" s="23"/>
      <c r="G182" s="23"/>
      <c r="H182" s="23"/>
      <c r="I182" s="80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ht="46.5" customHeight="1">
      <c r="A183" s="23"/>
      <c r="B183" s="23"/>
      <c r="C183" s="23"/>
      <c r="D183" s="23"/>
      <c r="E183" s="23"/>
      <c r="F183" s="23"/>
      <c r="G183" s="23"/>
      <c r="H183" s="23"/>
      <c r="I183" s="80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ht="46.5" customHeight="1">
      <c r="A184" s="23"/>
      <c r="B184" s="23"/>
      <c r="C184" s="23"/>
      <c r="D184" s="23"/>
      <c r="E184" s="23"/>
      <c r="F184" s="23"/>
      <c r="G184" s="23"/>
      <c r="H184" s="23"/>
      <c r="I184" s="80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ht="46.5" customHeight="1">
      <c r="A185" s="23"/>
      <c r="B185" s="23"/>
      <c r="C185" s="23"/>
      <c r="D185" s="23"/>
      <c r="E185" s="23"/>
      <c r="F185" s="23"/>
      <c r="G185" s="23"/>
      <c r="H185" s="23"/>
      <c r="I185" s="80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ht="46.5" customHeight="1">
      <c r="A186" s="23"/>
      <c r="B186" s="23"/>
      <c r="C186" s="23"/>
      <c r="D186" s="23"/>
      <c r="E186" s="23"/>
      <c r="F186" s="23"/>
      <c r="G186" s="23"/>
      <c r="H186" s="23"/>
      <c r="I186" s="80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ht="46.5" customHeight="1">
      <c r="A187" s="23"/>
      <c r="B187" s="23"/>
      <c r="C187" s="23"/>
      <c r="D187" s="23"/>
      <c r="E187" s="23"/>
      <c r="F187" s="23"/>
      <c r="G187" s="23"/>
      <c r="H187" s="23"/>
      <c r="I187" s="80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ht="46.5" customHeight="1">
      <c r="A188" s="23"/>
      <c r="B188" s="23"/>
      <c r="C188" s="23"/>
      <c r="D188" s="23"/>
      <c r="E188" s="23"/>
      <c r="F188" s="23"/>
      <c r="G188" s="23"/>
      <c r="H188" s="23"/>
      <c r="I188" s="80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ht="46.5" customHeight="1">
      <c r="A189" s="23"/>
      <c r="B189" s="23"/>
      <c r="C189" s="23"/>
      <c r="D189" s="23"/>
      <c r="E189" s="23"/>
      <c r="F189" s="23"/>
      <c r="G189" s="23"/>
      <c r="H189" s="23"/>
      <c r="I189" s="80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ht="46.5" customHeight="1">
      <c r="A190" s="23"/>
      <c r="B190" s="23"/>
      <c r="C190" s="23"/>
      <c r="D190" s="23"/>
      <c r="E190" s="23"/>
      <c r="F190" s="23"/>
      <c r="G190" s="23"/>
      <c r="H190" s="23"/>
      <c r="I190" s="80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ht="46.5" customHeight="1">
      <c r="A191" s="23"/>
      <c r="B191" s="23"/>
      <c r="C191" s="23"/>
      <c r="D191" s="23"/>
      <c r="E191" s="23"/>
      <c r="F191" s="23"/>
      <c r="G191" s="23"/>
      <c r="H191" s="23"/>
      <c r="I191" s="80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ht="46.5" customHeight="1">
      <c r="A192" s="23"/>
      <c r="B192" s="23"/>
      <c r="C192" s="23"/>
      <c r="D192" s="23"/>
      <c r="E192" s="23"/>
      <c r="F192" s="23"/>
      <c r="G192" s="23"/>
      <c r="H192" s="23"/>
      <c r="I192" s="80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ht="46.5" customHeight="1">
      <c r="A193" s="23"/>
      <c r="B193" s="23"/>
      <c r="C193" s="23"/>
      <c r="D193" s="23"/>
      <c r="E193" s="23"/>
      <c r="F193" s="23"/>
      <c r="G193" s="23"/>
      <c r="H193" s="23"/>
      <c r="I193" s="80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ht="46.5" customHeight="1">
      <c r="A194" s="23"/>
      <c r="B194" s="23"/>
      <c r="C194" s="23"/>
      <c r="D194" s="23"/>
      <c r="E194" s="23"/>
      <c r="F194" s="23"/>
      <c r="G194" s="23"/>
      <c r="H194" s="23"/>
      <c r="I194" s="80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ht="46.5" customHeight="1">
      <c r="A195" s="23"/>
      <c r="B195" s="23"/>
      <c r="C195" s="23"/>
      <c r="D195" s="23"/>
      <c r="E195" s="23"/>
      <c r="F195" s="23"/>
      <c r="G195" s="23"/>
      <c r="H195" s="23"/>
      <c r="I195" s="80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ht="46.5" customHeight="1">
      <c r="A196" s="23"/>
      <c r="B196" s="23"/>
      <c r="C196" s="23"/>
      <c r="D196" s="23"/>
      <c r="E196" s="23"/>
      <c r="F196" s="23"/>
      <c r="G196" s="23"/>
      <c r="H196" s="23"/>
      <c r="I196" s="80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46.5" customHeight="1">
      <c r="A197" s="23"/>
      <c r="B197" s="23"/>
      <c r="C197" s="23"/>
      <c r="D197" s="23"/>
      <c r="E197" s="23"/>
      <c r="F197" s="23"/>
      <c r="G197" s="23"/>
      <c r="H197" s="23"/>
      <c r="I197" s="80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46.5" customHeight="1">
      <c r="A198" s="23"/>
      <c r="B198" s="23"/>
      <c r="C198" s="23"/>
      <c r="D198" s="23"/>
      <c r="E198" s="23"/>
      <c r="F198" s="23"/>
      <c r="G198" s="23"/>
      <c r="H198" s="23"/>
      <c r="I198" s="80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</row>
    <row r="199" ht="46.5" customHeight="1">
      <c r="A199" s="23"/>
      <c r="B199" s="23"/>
      <c r="C199" s="23"/>
      <c r="D199" s="23"/>
      <c r="E199" s="23"/>
      <c r="F199" s="23"/>
      <c r="G199" s="23"/>
      <c r="H199" s="23"/>
      <c r="I199" s="80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</row>
    <row r="200" ht="46.5" customHeight="1">
      <c r="A200" s="23"/>
      <c r="B200" s="23"/>
      <c r="C200" s="23"/>
      <c r="D200" s="23"/>
      <c r="E200" s="23"/>
      <c r="F200" s="23"/>
      <c r="G200" s="23"/>
      <c r="H200" s="23"/>
      <c r="I200" s="80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</row>
    <row r="201" ht="46.5" customHeight="1">
      <c r="A201" s="23"/>
      <c r="B201" s="23"/>
      <c r="C201" s="23"/>
      <c r="D201" s="23"/>
      <c r="E201" s="23"/>
      <c r="F201" s="23"/>
      <c r="G201" s="23"/>
      <c r="H201" s="23"/>
      <c r="I201" s="80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</row>
    <row r="202" ht="46.5" customHeight="1">
      <c r="A202" s="23"/>
      <c r="B202" s="23"/>
      <c r="C202" s="23"/>
      <c r="D202" s="23"/>
      <c r="E202" s="23"/>
      <c r="F202" s="23"/>
      <c r="G202" s="23"/>
      <c r="H202" s="23"/>
      <c r="I202" s="80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</row>
    <row r="203" ht="46.5" customHeight="1">
      <c r="A203" s="23"/>
      <c r="B203" s="23"/>
      <c r="C203" s="23"/>
      <c r="D203" s="23"/>
      <c r="E203" s="23"/>
      <c r="F203" s="23"/>
      <c r="G203" s="23"/>
      <c r="H203" s="23"/>
      <c r="I203" s="80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</row>
    <row r="204" ht="46.5" customHeight="1">
      <c r="A204" s="23"/>
      <c r="B204" s="23"/>
      <c r="C204" s="23"/>
      <c r="D204" s="23"/>
      <c r="E204" s="23"/>
      <c r="F204" s="23"/>
      <c r="G204" s="23"/>
      <c r="H204" s="23"/>
      <c r="I204" s="80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</row>
    <row r="205" ht="46.5" customHeight="1">
      <c r="A205" s="23"/>
      <c r="B205" s="23"/>
      <c r="C205" s="23"/>
      <c r="D205" s="23"/>
      <c r="E205" s="23"/>
      <c r="F205" s="23"/>
      <c r="G205" s="23"/>
      <c r="H205" s="23"/>
      <c r="I205" s="80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</row>
    <row r="206" ht="46.5" customHeight="1">
      <c r="A206" s="23"/>
      <c r="B206" s="23"/>
      <c r="C206" s="23"/>
      <c r="D206" s="23"/>
      <c r="E206" s="23"/>
      <c r="F206" s="23"/>
      <c r="G206" s="23"/>
      <c r="H206" s="23"/>
      <c r="I206" s="80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</row>
    <row r="207" ht="46.5" customHeight="1">
      <c r="A207" s="23"/>
      <c r="B207" s="23"/>
      <c r="C207" s="23"/>
      <c r="D207" s="23"/>
      <c r="E207" s="23"/>
      <c r="F207" s="23"/>
      <c r="G207" s="23"/>
      <c r="H207" s="23"/>
      <c r="I207" s="80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</row>
    <row r="208" ht="46.5" customHeight="1">
      <c r="A208" s="23"/>
      <c r="B208" s="23"/>
      <c r="C208" s="23"/>
      <c r="D208" s="23"/>
      <c r="E208" s="23"/>
      <c r="F208" s="23"/>
      <c r="G208" s="23"/>
      <c r="H208" s="23"/>
      <c r="I208" s="80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</row>
    <row r="209" ht="46.5" customHeight="1">
      <c r="A209" s="23"/>
      <c r="B209" s="23"/>
      <c r="C209" s="23"/>
      <c r="D209" s="23"/>
      <c r="E209" s="23"/>
      <c r="F209" s="23"/>
      <c r="G209" s="23"/>
      <c r="H209" s="23"/>
      <c r="I209" s="80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</row>
    <row r="210" ht="46.5" customHeight="1">
      <c r="A210" s="23"/>
      <c r="B210" s="23"/>
      <c r="C210" s="23"/>
      <c r="D210" s="23"/>
      <c r="E210" s="23"/>
      <c r="F210" s="23"/>
      <c r="G210" s="23"/>
      <c r="H210" s="23"/>
      <c r="I210" s="80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</row>
    <row r="211" ht="46.5" customHeight="1">
      <c r="A211" s="23"/>
      <c r="B211" s="23"/>
      <c r="C211" s="23"/>
      <c r="D211" s="23"/>
      <c r="E211" s="23"/>
      <c r="F211" s="23"/>
      <c r="G211" s="23"/>
      <c r="H211" s="23"/>
      <c r="I211" s="80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</row>
    <row r="212" ht="46.5" customHeight="1">
      <c r="A212" s="23"/>
      <c r="B212" s="23"/>
      <c r="C212" s="23"/>
      <c r="D212" s="23"/>
      <c r="E212" s="23"/>
      <c r="F212" s="23"/>
      <c r="G212" s="23"/>
      <c r="H212" s="23"/>
      <c r="I212" s="80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</row>
    <row r="213" ht="46.5" customHeight="1">
      <c r="A213" s="23"/>
      <c r="B213" s="23"/>
      <c r="C213" s="23"/>
      <c r="D213" s="23"/>
      <c r="E213" s="23"/>
      <c r="F213" s="23"/>
      <c r="G213" s="23"/>
      <c r="H213" s="23"/>
      <c r="I213" s="80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</row>
    <row r="214" ht="46.5" customHeight="1">
      <c r="A214" s="23"/>
      <c r="B214" s="23"/>
      <c r="C214" s="23"/>
      <c r="D214" s="23"/>
      <c r="E214" s="23"/>
      <c r="F214" s="23"/>
      <c r="G214" s="23"/>
      <c r="H214" s="23"/>
      <c r="I214" s="80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</row>
    <row r="215" ht="46.5" customHeight="1">
      <c r="A215" s="23"/>
      <c r="B215" s="23"/>
      <c r="C215" s="23"/>
      <c r="D215" s="23"/>
      <c r="E215" s="23"/>
      <c r="F215" s="23"/>
      <c r="G215" s="23"/>
      <c r="H215" s="23"/>
      <c r="I215" s="80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</row>
    <row r="216" ht="46.5" customHeight="1">
      <c r="A216" s="23"/>
      <c r="B216" s="23"/>
      <c r="C216" s="23"/>
      <c r="D216" s="23"/>
      <c r="E216" s="23"/>
      <c r="F216" s="23"/>
      <c r="G216" s="23"/>
      <c r="H216" s="23"/>
      <c r="I216" s="80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</row>
    <row r="217" ht="46.5" customHeight="1">
      <c r="A217" s="23"/>
      <c r="B217" s="23"/>
      <c r="C217" s="23"/>
      <c r="D217" s="23"/>
      <c r="E217" s="23"/>
      <c r="F217" s="23"/>
      <c r="G217" s="23"/>
      <c r="H217" s="23"/>
      <c r="I217" s="80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</row>
    <row r="218" ht="46.5" customHeight="1">
      <c r="A218" s="23"/>
      <c r="B218" s="23"/>
      <c r="C218" s="23"/>
      <c r="D218" s="23"/>
      <c r="E218" s="23"/>
      <c r="F218" s="23"/>
      <c r="G218" s="23"/>
      <c r="H218" s="23"/>
      <c r="I218" s="80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</row>
    <row r="219" ht="46.5" customHeight="1">
      <c r="A219" s="23"/>
      <c r="B219" s="23"/>
      <c r="C219" s="23"/>
      <c r="D219" s="23"/>
      <c r="E219" s="23"/>
      <c r="F219" s="23"/>
      <c r="G219" s="23"/>
      <c r="H219" s="23"/>
      <c r="I219" s="80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</row>
    <row r="220" ht="46.5" customHeight="1">
      <c r="A220" s="23"/>
      <c r="B220" s="23"/>
      <c r="C220" s="23"/>
      <c r="D220" s="23"/>
      <c r="E220" s="23"/>
      <c r="F220" s="23"/>
      <c r="G220" s="23"/>
      <c r="H220" s="23"/>
      <c r="I220" s="80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</row>
    <row r="221" ht="46.5" customHeight="1">
      <c r="A221" s="23"/>
      <c r="B221" s="23"/>
      <c r="C221" s="23"/>
      <c r="D221" s="23"/>
      <c r="E221" s="23"/>
      <c r="F221" s="23"/>
      <c r="G221" s="23"/>
      <c r="H221" s="23"/>
      <c r="I221" s="80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</row>
    <row r="222" ht="46.5" customHeight="1">
      <c r="A222" s="23"/>
      <c r="B222" s="23"/>
      <c r="C222" s="23"/>
      <c r="D222" s="23"/>
      <c r="E222" s="23"/>
      <c r="F222" s="23"/>
      <c r="G222" s="23"/>
      <c r="H222" s="23"/>
      <c r="I222" s="80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</row>
    <row r="223" ht="46.5" customHeight="1">
      <c r="A223" s="23"/>
      <c r="B223" s="23"/>
      <c r="C223" s="23"/>
      <c r="D223" s="23"/>
      <c r="E223" s="23"/>
      <c r="F223" s="23"/>
      <c r="G223" s="23"/>
      <c r="H223" s="23"/>
      <c r="I223" s="80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</row>
    <row r="224" ht="46.5" customHeight="1">
      <c r="A224" s="23"/>
      <c r="B224" s="23"/>
      <c r="C224" s="23"/>
      <c r="D224" s="23"/>
      <c r="E224" s="23"/>
      <c r="F224" s="23"/>
      <c r="G224" s="23"/>
      <c r="H224" s="23"/>
      <c r="I224" s="80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</row>
    <row r="225" ht="46.5" customHeight="1">
      <c r="A225" s="23"/>
      <c r="B225" s="23"/>
      <c r="C225" s="23"/>
      <c r="D225" s="23"/>
      <c r="E225" s="23"/>
      <c r="F225" s="23"/>
      <c r="G225" s="23"/>
      <c r="H225" s="23"/>
      <c r="I225" s="80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</row>
    <row r="226" ht="46.5" customHeight="1">
      <c r="A226" s="23"/>
      <c r="B226" s="23"/>
      <c r="C226" s="23"/>
      <c r="D226" s="23"/>
      <c r="E226" s="23"/>
      <c r="F226" s="23"/>
      <c r="G226" s="23"/>
      <c r="H226" s="23"/>
      <c r="I226" s="80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</row>
    <row r="227" ht="46.5" customHeight="1">
      <c r="A227" s="23"/>
      <c r="B227" s="23"/>
      <c r="C227" s="23"/>
      <c r="D227" s="23"/>
      <c r="E227" s="23"/>
      <c r="F227" s="23"/>
      <c r="G227" s="23"/>
      <c r="H227" s="23"/>
      <c r="I227" s="80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</row>
    <row r="228" ht="46.5" customHeight="1">
      <c r="A228" s="23"/>
      <c r="B228" s="23"/>
      <c r="C228" s="23"/>
      <c r="D228" s="23"/>
      <c r="E228" s="23"/>
      <c r="F228" s="23"/>
      <c r="G228" s="23"/>
      <c r="H228" s="23"/>
      <c r="I228" s="80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</row>
    <row r="229" ht="46.5" customHeight="1">
      <c r="A229" s="23"/>
      <c r="B229" s="23"/>
      <c r="C229" s="23"/>
      <c r="D229" s="23"/>
      <c r="E229" s="23"/>
      <c r="F229" s="23"/>
      <c r="G229" s="23"/>
      <c r="H229" s="23"/>
      <c r="I229" s="80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</row>
    <row r="230" ht="46.5" customHeight="1">
      <c r="A230" s="23"/>
      <c r="B230" s="23"/>
      <c r="C230" s="23"/>
      <c r="D230" s="23"/>
      <c r="E230" s="23"/>
      <c r="F230" s="23"/>
      <c r="G230" s="23"/>
      <c r="H230" s="23"/>
      <c r="I230" s="80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</row>
    <row r="231" ht="46.5" customHeight="1">
      <c r="A231" s="23"/>
      <c r="B231" s="23"/>
      <c r="C231" s="23"/>
      <c r="D231" s="23"/>
      <c r="E231" s="23"/>
      <c r="F231" s="23"/>
      <c r="G231" s="23"/>
      <c r="H231" s="23"/>
      <c r="I231" s="80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</row>
    <row r="232" ht="46.5" customHeight="1">
      <c r="A232" s="23"/>
      <c r="B232" s="23"/>
      <c r="C232" s="23"/>
      <c r="D232" s="23"/>
      <c r="E232" s="23"/>
      <c r="F232" s="23"/>
      <c r="G232" s="23"/>
      <c r="H232" s="23"/>
      <c r="I232" s="80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</row>
    <row r="233" ht="46.5" customHeight="1">
      <c r="A233" s="23"/>
      <c r="B233" s="23"/>
      <c r="C233" s="23"/>
      <c r="D233" s="23"/>
      <c r="E233" s="23"/>
      <c r="F233" s="23"/>
      <c r="G233" s="23"/>
      <c r="H233" s="23"/>
      <c r="I233" s="80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</row>
    <row r="234" ht="46.5" customHeight="1">
      <c r="A234" s="23"/>
      <c r="B234" s="23"/>
      <c r="C234" s="23"/>
      <c r="D234" s="23"/>
      <c r="E234" s="23"/>
      <c r="F234" s="23"/>
      <c r="G234" s="23"/>
      <c r="H234" s="23"/>
      <c r="I234" s="80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</row>
    <row r="235" ht="46.5" customHeight="1">
      <c r="A235" s="23"/>
      <c r="B235" s="23"/>
      <c r="C235" s="23"/>
      <c r="D235" s="23"/>
      <c r="E235" s="23"/>
      <c r="F235" s="23"/>
      <c r="G235" s="23"/>
      <c r="H235" s="23"/>
      <c r="I235" s="80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</row>
    <row r="236" ht="46.5" customHeight="1">
      <c r="A236" s="23"/>
      <c r="B236" s="23"/>
      <c r="C236" s="23"/>
      <c r="D236" s="23"/>
      <c r="E236" s="23"/>
      <c r="F236" s="23"/>
      <c r="G236" s="23"/>
      <c r="H236" s="23"/>
      <c r="I236" s="80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</row>
    <row r="237" ht="46.5" customHeight="1">
      <c r="A237" s="23"/>
      <c r="B237" s="23"/>
      <c r="C237" s="23"/>
      <c r="D237" s="23"/>
      <c r="E237" s="23"/>
      <c r="F237" s="23"/>
      <c r="G237" s="23"/>
      <c r="H237" s="23"/>
      <c r="I237" s="80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</row>
    <row r="238" ht="46.5" customHeight="1">
      <c r="A238" s="23"/>
      <c r="B238" s="23"/>
      <c r="C238" s="23"/>
      <c r="D238" s="23"/>
      <c r="E238" s="23"/>
      <c r="F238" s="23"/>
      <c r="G238" s="23"/>
      <c r="H238" s="23"/>
      <c r="I238" s="80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</row>
    <row r="239" ht="46.5" customHeight="1">
      <c r="A239" s="23"/>
      <c r="B239" s="23"/>
      <c r="C239" s="23"/>
      <c r="D239" s="23"/>
      <c r="E239" s="23"/>
      <c r="F239" s="23"/>
      <c r="G239" s="23"/>
      <c r="H239" s="23"/>
      <c r="I239" s="80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</row>
    <row r="240" ht="46.5" customHeight="1">
      <c r="A240" s="23"/>
      <c r="B240" s="23"/>
      <c r="C240" s="23"/>
      <c r="D240" s="23"/>
      <c r="E240" s="23"/>
      <c r="F240" s="23"/>
      <c r="G240" s="23"/>
      <c r="H240" s="23"/>
      <c r="I240" s="80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</row>
    <row r="241" ht="46.5" customHeight="1">
      <c r="A241" s="23"/>
      <c r="B241" s="23"/>
      <c r="C241" s="23"/>
      <c r="D241" s="23"/>
      <c r="E241" s="23"/>
      <c r="F241" s="23"/>
      <c r="G241" s="23"/>
      <c r="H241" s="23"/>
      <c r="I241" s="80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</row>
    <row r="242" ht="46.5" customHeight="1">
      <c r="A242" s="23"/>
      <c r="B242" s="23"/>
      <c r="C242" s="23"/>
      <c r="D242" s="23"/>
      <c r="E242" s="23"/>
      <c r="F242" s="23"/>
      <c r="G242" s="23"/>
      <c r="H242" s="23"/>
      <c r="I242" s="80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</row>
    <row r="243" ht="46.5" customHeight="1">
      <c r="A243" s="23"/>
      <c r="B243" s="23"/>
      <c r="C243" s="23"/>
      <c r="D243" s="23"/>
      <c r="E243" s="23"/>
      <c r="F243" s="23"/>
      <c r="G243" s="23"/>
      <c r="H243" s="23"/>
      <c r="I243" s="80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</row>
    <row r="244" ht="46.5" customHeight="1">
      <c r="A244" s="23"/>
      <c r="B244" s="23"/>
      <c r="C244" s="23"/>
      <c r="D244" s="23"/>
      <c r="E244" s="23"/>
      <c r="F244" s="23"/>
      <c r="G244" s="23"/>
      <c r="H244" s="23"/>
      <c r="I244" s="80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</row>
    <row r="245" ht="46.5" customHeight="1">
      <c r="A245" s="23"/>
      <c r="B245" s="23"/>
      <c r="C245" s="23"/>
      <c r="D245" s="23"/>
      <c r="E245" s="23"/>
      <c r="F245" s="23"/>
      <c r="G245" s="23"/>
      <c r="H245" s="23"/>
      <c r="I245" s="80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</row>
    <row r="246" ht="46.5" customHeight="1">
      <c r="A246" s="23"/>
      <c r="B246" s="23"/>
      <c r="C246" s="23"/>
      <c r="D246" s="23"/>
      <c r="E246" s="23"/>
      <c r="F246" s="23"/>
      <c r="G246" s="23"/>
      <c r="H246" s="23"/>
      <c r="I246" s="80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</row>
    <row r="247" ht="46.5" customHeight="1">
      <c r="A247" s="23"/>
      <c r="B247" s="23"/>
      <c r="C247" s="23"/>
      <c r="D247" s="23"/>
      <c r="E247" s="23"/>
      <c r="F247" s="23"/>
      <c r="G247" s="23"/>
      <c r="H247" s="23"/>
      <c r="I247" s="80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</row>
    <row r="248" ht="46.5" customHeight="1">
      <c r="A248" s="23"/>
      <c r="B248" s="23"/>
      <c r="C248" s="23"/>
      <c r="D248" s="23"/>
      <c r="E248" s="23"/>
      <c r="F248" s="23"/>
      <c r="G248" s="23"/>
      <c r="H248" s="23"/>
      <c r="I248" s="80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</row>
    <row r="249" ht="46.5" customHeight="1">
      <c r="A249" s="23"/>
      <c r="B249" s="23"/>
      <c r="C249" s="23"/>
      <c r="D249" s="23"/>
      <c r="E249" s="23"/>
      <c r="F249" s="23"/>
      <c r="G249" s="23"/>
      <c r="H249" s="23"/>
      <c r="I249" s="80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</row>
    <row r="250" ht="46.5" customHeight="1">
      <c r="A250" s="23"/>
      <c r="B250" s="23"/>
      <c r="C250" s="23"/>
      <c r="D250" s="23"/>
      <c r="E250" s="23"/>
      <c r="F250" s="23"/>
      <c r="G250" s="23"/>
      <c r="H250" s="23"/>
      <c r="I250" s="80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</row>
    <row r="251" ht="46.5" customHeight="1">
      <c r="A251" s="23"/>
      <c r="B251" s="23"/>
      <c r="C251" s="23"/>
      <c r="D251" s="23"/>
      <c r="E251" s="23"/>
      <c r="F251" s="23"/>
      <c r="G251" s="23"/>
      <c r="H251" s="23"/>
      <c r="I251" s="80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</row>
    <row r="252" ht="46.5" customHeight="1">
      <c r="A252" s="23"/>
      <c r="B252" s="23"/>
      <c r="C252" s="23"/>
      <c r="D252" s="23"/>
      <c r="E252" s="23"/>
      <c r="F252" s="23"/>
      <c r="G252" s="23"/>
      <c r="H252" s="23"/>
      <c r="I252" s="80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</row>
    <row r="253" ht="46.5" customHeight="1">
      <c r="A253" s="23"/>
      <c r="B253" s="23"/>
      <c r="C253" s="23"/>
      <c r="D253" s="23"/>
      <c r="E253" s="23"/>
      <c r="F253" s="23"/>
      <c r="G253" s="23"/>
      <c r="H253" s="23"/>
      <c r="I253" s="80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</row>
    <row r="254" ht="46.5" customHeight="1">
      <c r="A254" s="23"/>
      <c r="B254" s="23"/>
      <c r="C254" s="23"/>
      <c r="D254" s="23"/>
      <c r="E254" s="23"/>
      <c r="F254" s="23"/>
      <c r="G254" s="23"/>
      <c r="H254" s="23"/>
      <c r="I254" s="80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</row>
    <row r="255" ht="46.5" customHeight="1">
      <c r="A255" s="23"/>
      <c r="B255" s="23"/>
      <c r="C255" s="23"/>
      <c r="D255" s="23"/>
      <c r="E255" s="23"/>
      <c r="F255" s="23"/>
      <c r="G255" s="23"/>
      <c r="H255" s="23"/>
      <c r="I255" s="80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</row>
    <row r="256" ht="46.5" customHeight="1">
      <c r="A256" s="23"/>
      <c r="B256" s="23"/>
      <c r="C256" s="23"/>
      <c r="D256" s="23"/>
      <c r="E256" s="23"/>
      <c r="F256" s="23"/>
      <c r="G256" s="23"/>
      <c r="H256" s="23"/>
      <c r="I256" s="80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</row>
    <row r="257" ht="46.5" customHeight="1">
      <c r="A257" s="23"/>
      <c r="B257" s="23"/>
      <c r="C257" s="23"/>
      <c r="D257" s="23"/>
      <c r="E257" s="23"/>
      <c r="F257" s="23"/>
      <c r="G257" s="23"/>
      <c r="H257" s="23"/>
      <c r="I257" s="80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</row>
    <row r="258" ht="46.5" customHeight="1">
      <c r="A258" s="23"/>
      <c r="B258" s="23"/>
      <c r="C258" s="23"/>
      <c r="D258" s="23"/>
      <c r="E258" s="23"/>
      <c r="F258" s="23"/>
      <c r="G258" s="23"/>
      <c r="H258" s="23"/>
      <c r="I258" s="80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</row>
    <row r="259" ht="46.5" customHeight="1">
      <c r="A259" s="23"/>
      <c r="B259" s="23"/>
      <c r="C259" s="23"/>
      <c r="D259" s="23"/>
      <c r="E259" s="23"/>
      <c r="F259" s="23"/>
      <c r="G259" s="23"/>
      <c r="H259" s="23"/>
      <c r="I259" s="80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</row>
    <row r="260" ht="46.5" customHeight="1">
      <c r="A260" s="23"/>
      <c r="B260" s="23"/>
      <c r="C260" s="23"/>
      <c r="D260" s="23"/>
      <c r="E260" s="23"/>
      <c r="F260" s="23"/>
      <c r="G260" s="23"/>
      <c r="H260" s="23"/>
      <c r="I260" s="80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</row>
    <row r="261" ht="46.5" customHeight="1">
      <c r="A261" s="23"/>
      <c r="B261" s="23"/>
      <c r="C261" s="23"/>
      <c r="D261" s="23"/>
      <c r="E261" s="23"/>
      <c r="F261" s="23"/>
      <c r="G261" s="23"/>
      <c r="H261" s="23"/>
      <c r="I261" s="80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</row>
    <row r="262" ht="46.5" customHeight="1">
      <c r="A262" s="23"/>
      <c r="B262" s="23"/>
      <c r="C262" s="23"/>
      <c r="D262" s="23"/>
      <c r="E262" s="23"/>
      <c r="F262" s="23"/>
      <c r="G262" s="23"/>
      <c r="H262" s="23"/>
      <c r="I262" s="80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</row>
    <row r="263" ht="46.5" customHeight="1">
      <c r="A263" s="23"/>
      <c r="B263" s="23"/>
      <c r="C263" s="23"/>
      <c r="D263" s="23"/>
      <c r="E263" s="23"/>
      <c r="F263" s="23"/>
      <c r="G263" s="23"/>
      <c r="H263" s="23"/>
      <c r="I263" s="80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</row>
    <row r="264" ht="46.5" customHeight="1">
      <c r="A264" s="23"/>
      <c r="B264" s="23"/>
      <c r="C264" s="23"/>
      <c r="D264" s="23"/>
      <c r="E264" s="23"/>
      <c r="F264" s="23"/>
      <c r="G264" s="23"/>
      <c r="H264" s="23"/>
      <c r="I264" s="80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</row>
    <row r="265" ht="46.5" customHeight="1">
      <c r="A265" s="23"/>
      <c r="B265" s="23"/>
      <c r="C265" s="23"/>
      <c r="D265" s="23"/>
      <c r="E265" s="23"/>
      <c r="F265" s="23"/>
      <c r="G265" s="23"/>
      <c r="H265" s="23"/>
      <c r="I265" s="80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</row>
    <row r="266" ht="46.5" customHeight="1">
      <c r="A266" s="23"/>
      <c r="B266" s="23"/>
      <c r="C266" s="23"/>
      <c r="D266" s="23"/>
      <c r="E266" s="23"/>
      <c r="F266" s="23"/>
      <c r="G266" s="23"/>
      <c r="H266" s="23"/>
      <c r="I266" s="80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</row>
    <row r="267" ht="46.5" customHeight="1">
      <c r="A267" s="23"/>
      <c r="B267" s="23"/>
      <c r="C267" s="23"/>
      <c r="D267" s="23"/>
      <c r="E267" s="23"/>
      <c r="F267" s="23"/>
      <c r="G267" s="23"/>
      <c r="H267" s="23"/>
      <c r="I267" s="80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</row>
    <row r="268" ht="46.5" customHeight="1">
      <c r="A268" s="23"/>
      <c r="B268" s="23"/>
      <c r="C268" s="23"/>
      <c r="D268" s="23"/>
      <c r="E268" s="23"/>
      <c r="F268" s="23"/>
      <c r="G268" s="23"/>
      <c r="H268" s="23"/>
      <c r="I268" s="80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</row>
    <row r="269" ht="46.5" customHeight="1">
      <c r="A269" s="23"/>
      <c r="B269" s="23"/>
      <c r="C269" s="23"/>
      <c r="D269" s="23"/>
      <c r="E269" s="23"/>
      <c r="F269" s="23"/>
      <c r="G269" s="23"/>
      <c r="H269" s="23"/>
      <c r="I269" s="80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</row>
    <row r="270" ht="46.5" customHeight="1">
      <c r="A270" s="23"/>
      <c r="B270" s="23"/>
      <c r="C270" s="23"/>
      <c r="D270" s="23"/>
      <c r="E270" s="23"/>
      <c r="F270" s="23"/>
      <c r="G270" s="23"/>
      <c r="H270" s="23"/>
      <c r="I270" s="80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</row>
    <row r="271" ht="46.5" customHeight="1">
      <c r="A271" s="23"/>
      <c r="B271" s="23"/>
      <c r="C271" s="23"/>
      <c r="D271" s="23"/>
      <c r="E271" s="23"/>
      <c r="F271" s="23"/>
      <c r="G271" s="23"/>
      <c r="H271" s="23"/>
      <c r="I271" s="80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</row>
    <row r="272" ht="46.5" customHeight="1">
      <c r="A272" s="23"/>
      <c r="B272" s="23"/>
      <c r="C272" s="23"/>
      <c r="D272" s="23"/>
      <c r="E272" s="23"/>
      <c r="F272" s="23"/>
      <c r="G272" s="23"/>
      <c r="H272" s="23"/>
      <c r="I272" s="80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</row>
    <row r="273" ht="46.5" customHeight="1">
      <c r="A273" s="23"/>
      <c r="B273" s="23"/>
      <c r="C273" s="23"/>
      <c r="D273" s="23"/>
      <c r="E273" s="23"/>
      <c r="F273" s="23"/>
      <c r="G273" s="23"/>
      <c r="H273" s="23"/>
      <c r="I273" s="80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</row>
    <row r="274" ht="46.5" customHeight="1">
      <c r="A274" s="23"/>
      <c r="B274" s="23"/>
      <c r="C274" s="23"/>
      <c r="D274" s="23"/>
      <c r="E274" s="23"/>
      <c r="F274" s="23"/>
      <c r="G274" s="23"/>
      <c r="H274" s="23"/>
      <c r="I274" s="80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</row>
    <row r="275" ht="46.5" customHeight="1">
      <c r="A275" s="23"/>
      <c r="B275" s="23"/>
      <c r="C275" s="23"/>
      <c r="D275" s="23"/>
      <c r="E275" s="23"/>
      <c r="F275" s="23"/>
      <c r="G275" s="23"/>
      <c r="H275" s="23"/>
      <c r="I275" s="80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</row>
    <row r="276" ht="46.5" customHeight="1">
      <c r="A276" s="23"/>
      <c r="B276" s="23"/>
      <c r="C276" s="23"/>
      <c r="D276" s="23"/>
      <c r="E276" s="23"/>
      <c r="F276" s="23"/>
      <c r="G276" s="23"/>
      <c r="H276" s="23"/>
      <c r="I276" s="80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</row>
    <row r="277" ht="46.5" customHeight="1">
      <c r="A277" s="23"/>
      <c r="B277" s="23"/>
      <c r="C277" s="23"/>
      <c r="D277" s="23"/>
      <c r="E277" s="23"/>
      <c r="F277" s="23"/>
      <c r="G277" s="23"/>
      <c r="H277" s="23"/>
      <c r="I277" s="80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</row>
    <row r="278" ht="46.5" customHeight="1">
      <c r="A278" s="23"/>
      <c r="B278" s="23"/>
      <c r="C278" s="23"/>
      <c r="D278" s="23"/>
      <c r="E278" s="23"/>
      <c r="F278" s="23"/>
      <c r="G278" s="23"/>
      <c r="H278" s="23"/>
      <c r="I278" s="80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</row>
    <row r="279" ht="46.5" customHeight="1">
      <c r="A279" s="23"/>
      <c r="B279" s="23"/>
      <c r="C279" s="23"/>
      <c r="D279" s="23"/>
      <c r="E279" s="23"/>
      <c r="F279" s="23"/>
      <c r="G279" s="23"/>
      <c r="H279" s="23"/>
      <c r="I279" s="80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</row>
    <row r="280" ht="46.5" customHeight="1">
      <c r="A280" s="23"/>
      <c r="B280" s="23"/>
      <c r="C280" s="23"/>
      <c r="D280" s="23"/>
      <c r="E280" s="23"/>
      <c r="F280" s="23"/>
      <c r="G280" s="23"/>
      <c r="H280" s="23"/>
      <c r="I280" s="80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</row>
    <row r="281" ht="46.5" customHeight="1">
      <c r="A281" s="23"/>
      <c r="B281" s="23"/>
      <c r="C281" s="23"/>
      <c r="D281" s="23"/>
      <c r="E281" s="23"/>
      <c r="F281" s="23"/>
      <c r="G281" s="23"/>
      <c r="H281" s="23"/>
      <c r="I281" s="80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</row>
    <row r="282" ht="46.5" customHeight="1">
      <c r="A282" s="23"/>
      <c r="B282" s="23"/>
      <c r="C282" s="23"/>
      <c r="D282" s="23"/>
      <c r="E282" s="23"/>
      <c r="F282" s="23"/>
      <c r="G282" s="23"/>
      <c r="H282" s="23"/>
      <c r="I282" s="80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</row>
    <row r="283" ht="46.5" customHeight="1">
      <c r="A283" s="23"/>
      <c r="B283" s="23"/>
      <c r="C283" s="23"/>
      <c r="D283" s="23"/>
      <c r="E283" s="23"/>
      <c r="F283" s="23"/>
      <c r="G283" s="23"/>
      <c r="H283" s="23"/>
      <c r="I283" s="80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</row>
    <row r="284" ht="46.5" customHeight="1">
      <c r="A284" s="23"/>
      <c r="B284" s="23"/>
      <c r="C284" s="23"/>
      <c r="D284" s="23"/>
      <c r="E284" s="23"/>
      <c r="F284" s="23"/>
      <c r="G284" s="23"/>
      <c r="H284" s="23"/>
      <c r="I284" s="80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</row>
    <row r="285" ht="46.5" customHeight="1">
      <c r="A285" s="23"/>
      <c r="B285" s="23"/>
      <c r="C285" s="23"/>
      <c r="D285" s="23"/>
      <c r="E285" s="23"/>
      <c r="F285" s="23"/>
      <c r="G285" s="23"/>
      <c r="H285" s="23"/>
      <c r="I285" s="80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</row>
    <row r="286" ht="46.5" customHeight="1">
      <c r="A286" s="23"/>
      <c r="B286" s="23"/>
      <c r="C286" s="23"/>
      <c r="D286" s="23"/>
      <c r="E286" s="23"/>
      <c r="F286" s="23"/>
      <c r="G286" s="23"/>
      <c r="H286" s="23"/>
      <c r="I286" s="80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</row>
    <row r="287" ht="46.5" customHeight="1">
      <c r="A287" s="23"/>
      <c r="B287" s="23"/>
      <c r="C287" s="23"/>
      <c r="D287" s="23"/>
      <c r="E287" s="23"/>
      <c r="F287" s="23"/>
      <c r="G287" s="23"/>
      <c r="H287" s="23"/>
      <c r="I287" s="80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</row>
    <row r="288" ht="46.5" customHeight="1">
      <c r="A288" s="23"/>
      <c r="B288" s="23"/>
      <c r="C288" s="23"/>
      <c r="D288" s="23"/>
      <c r="E288" s="23"/>
      <c r="F288" s="23"/>
      <c r="G288" s="23"/>
      <c r="H288" s="23"/>
      <c r="I288" s="80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</row>
    <row r="289" ht="46.5" customHeight="1">
      <c r="A289" s="23"/>
      <c r="B289" s="23"/>
      <c r="C289" s="23"/>
      <c r="D289" s="23"/>
      <c r="E289" s="23"/>
      <c r="F289" s="23"/>
      <c r="G289" s="23"/>
      <c r="H289" s="23"/>
      <c r="I289" s="80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</row>
    <row r="290" ht="46.5" customHeight="1">
      <c r="A290" s="23"/>
      <c r="B290" s="23"/>
      <c r="C290" s="23"/>
      <c r="D290" s="23"/>
      <c r="E290" s="23"/>
      <c r="F290" s="23"/>
      <c r="G290" s="23"/>
      <c r="H290" s="23"/>
      <c r="I290" s="80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</row>
    <row r="291" ht="46.5" customHeight="1">
      <c r="A291" s="23"/>
      <c r="B291" s="23"/>
      <c r="C291" s="23"/>
      <c r="D291" s="23"/>
      <c r="E291" s="23"/>
      <c r="F291" s="23"/>
      <c r="G291" s="23"/>
      <c r="H291" s="23"/>
      <c r="I291" s="80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</row>
    <row r="292" ht="46.5" customHeight="1">
      <c r="A292" s="23"/>
      <c r="B292" s="23"/>
      <c r="C292" s="23"/>
      <c r="D292" s="23"/>
      <c r="E292" s="23"/>
      <c r="F292" s="23"/>
      <c r="G292" s="23"/>
      <c r="H292" s="23"/>
      <c r="I292" s="80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</row>
    <row r="293" ht="46.5" customHeight="1">
      <c r="A293" s="23"/>
      <c r="B293" s="23"/>
      <c r="C293" s="23"/>
      <c r="D293" s="23"/>
      <c r="E293" s="23"/>
      <c r="F293" s="23"/>
      <c r="G293" s="23"/>
      <c r="H293" s="23"/>
      <c r="I293" s="80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</row>
    <row r="294" ht="46.5" customHeight="1">
      <c r="A294" s="23"/>
      <c r="B294" s="23"/>
      <c r="C294" s="23"/>
      <c r="D294" s="23"/>
      <c r="E294" s="23"/>
      <c r="F294" s="23"/>
      <c r="G294" s="23"/>
      <c r="H294" s="23"/>
      <c r="I294" s="80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</row>
    <row r="295" ht="46.5" customHeight="1">
      <c r="A295" s="23"/>
      <c r="B295" s="23"/>
      <c r="C295" s="23"/>
      <c r="D295" s="23"/>
      <c r="E295" s="23"/>
      <c r="F295" s="23"/>
      <c r="G295" s="23"/>
      <c r="H295" s="23"/>
      <c r="I295" s="80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</row>
    <row r="296" ht="46.5" customHeight="1">
      <c r="A296" s="23"/>
      <c r="B296" s="23"/>
      <c r="C296" s="23"/>
      <c r="D296" s="23"/>
      <c r="E296" s="23"/>
      <c r="F296" s="23"/>
      <c r="G296" s="23"/>
      <c r="H296" s="23"/>
      <c r="I296" s="80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</row>
    <row r="297" ht="46.5" customHeight="1">
      <c r="A297" s="23"/>
      <c r="B297" s="23"/>
      <c r="C297" s="23"/>
      <c r="D297" s="23"/>
      <c r="E297" s="23"/>
      <c r="F297" s="23"/>
      <c r="G297" s="23"/>
      <c r="H297" s="23"/>
      <c r="I297" s="80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</row>
    <row r="298" ht="46.5" customHeight="1">
      <c r="A298" s="23"/>
      <c r="B298" s="23"/>
      <c r="C298" s="23"/>
      <c r="D298" s="23"/>
      <c r="E298" s="23"/>
      <c r="F298" s="23"/>
      <c r="G298" s="23"/>
      <c r="H298" s="23"/>
      <c r="I298" s="80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</row>
    <row r="299" ht="46.5" customHeight="1">
      <c r="A299" s="23"/>
      <c r="B299" s="23"/>
      <c r="C299" s="23"/>
      <c r="D299" s="23"/>
      <c r="E299" s="23"/>
      <c r="F299" s="23"/>
      <c r="G299" s="23"/>
      <c r="H299" s="23"/>
      <c r="I299" s="80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</row>
    <row r="300" ht="46.5" customHeight="1">
      <c r="A300" s="23"/>
      <c r="B300" s="23"/>
      <c r="C300" s="23"/>
      <c r="D300" s="23"/>
      <c r="E300" s="23"/>
      <c r="F300" s="23"/>
      <c r="G300" s="23"/>
      <c r="H300" s="23"/>
      <c r="I300" s="80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</row>
    <row r="301" ht="46.5" customHeight="1">
      <c r="A301" s="23"/>
      <c r="B301" s="23"/>
      <c r="C301" s="23"/>
      <c r="D301" s="23"/>
      <c r="E301" s="23"/>
      <c r="F301" s="23"/>
      <c r="G301" s="23"/>
      <c r="H301" s="23"/>
      <c r="I301" s="80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</row>
    <row r="302" ht="46.5" customHeight="1">
      <c r="A302" s="23"/>
      <c r="B302" s="23"/>
      <c r="C302" s="23"/>
      <c r="D302" s="23"/>
      <c r="E302" s="23"/>
      <c r="F302" s="23"/>
      <c r="G302" s="23"/>
      <c r="H302" s="23"/>
      <c r="I302" s="80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</row>
    <row r="303" ht="46.5" customHeight="1">
      <c r="A303" s="23"/>
      <c r="B303" s="23"/>
      <c r="C303" s="23"/>
      <c r="D303" s="23"/>
      <c r="E303" s="23"/>
      <c r="F303" s="23"/>
      <c r="G303" s="23"/>
      <c r="H303" s="23"/>
      <c r="I303" s="80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</row>
    <row r="304" ht="46.5" customHeight="1">
      <c r="A304" s="23"/>
      <c r="B304" s="23"/>
      <c r="C304" s="23"/>
      <c r="D304" s="23"/>
      <c r="E304" s="23"/>
      <c r="F304" s="23"/>
      <c r="G304" s="23"/>
      <c r="H304" s="23"/>
      <c r="I304" s="80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</row>
    <row r="305" ht="46.5" customHeight="1">
      <c r="A305" s="23"/>
      <c r="B305" s="23"/>
      <c r="C305" s="23"/>
      <c r="D305" s="23"/>
      <c r="E305" s="23"/>
      <c r="F305" s="23"/>
      <c r="G305" s="23"/>
      <c r="H305" s="23"/>
      <c r="I305" s="80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</row>
    <row r="306" ht="46.5" customHeight="1">
      <c r="A306" s="23"/>
      <c r="B306" s="23"/>
      <c r="C306" s="23"/>
      <c r="D306" s="23"/>
      <c r="E306" s="23"/>
      <c r="F306" s="23"/>
      <c r="G306" s="23"/>
      <c r="H306" s="23"/>
      <c r="I306" s="80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</row>
    <row r="307" ht="46.5" customHeight="1">
      <c r="A307" s="23"/>
      <c r="B307" s="23"/>
      <c r="C307" s="23"/>
      <c r="D307" s="23"/>
      <c r="E307" s="23"/>
      <c r="F307" s="23"/>
      <c r="G307" s="23"/>
      <c r="H307" s="23"/>
      <c r="I307" s="80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</row>
    <row r="308" ht="46.5" customHeight="1">
      <c r="A308" s="23"/>
      <c r="B308" s="23"/>
      <c r="C308" s="23"/>
      <c r="D308" s="23"/>
      <c r="E308" s="23"/>
      <c r="F308" s="23"/>
      <c r="G308" s="23"/>
      <c r="H308" s="23"/>
      <c r="I308" s="80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</row>
    <row r="309" ht="46.5" customHeight="1">
      <c r="A309" s="23"/>
      <c r="B309" s="23"/>
      <c r="C309" s="23"/>
      <c r="D309" s="23"/>
      <c r="E309" s="23"/>
      <c r="F309" s="23"/>
      <c r="G309" s="23"/>
      <c r="H309" s="23"/>
      <c r="I309" s="80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</row>
    <row r="310" ht="46.5" customHeight="1">
      <c r="A310" s="23"/>
      <c r="B310" s="23"/>
      <c r="C310" s="23"/>
      <c r="D310" s="23"/>
      <c r="E310" s="23"/>
      <c r="F310" s="23"/>
      <c r="G310" s="23"/>
      <c r="H310" s="23"/>
      <c r="I310" s="80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</row>
    <row r="311" ht="46.5" customHeight="1">
      <c r="A311" s="23"/>
      <c r="B311" s="23"/>
      <c r="C311" s="23"/>
      <c r="D311" s="23"/>
      <c r="E311" s="23"/>
      <c r="F311" s="23"/>
      <c r="G311" s="23"/>
      <c r="H311" s="23"/>
      <c r="I311" s="80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</row>
    <row r="312" ht="46.5" customHeight="1">
      <c r="A312" s="23"/>
      <c r="B312" s="23"/>
      <c r="C312" s="23"/>
      <c r="D312" s="23"/>
      <c r="E312" s="23"/>
      <c r="F312" s="23"/>
      <c r="G312" s="23"/>
      <c r="H312" s="23"/>
      <c r="I312" s="80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</row>
    <row r="313" ht="46.5" customHeight="1">
      <c r="A313" s="23"/>
      <c r="B313" s="23"/>
      <c r="C313" s="23"/>
      <c r="D313" s="23"/>
      <c r="E313" s="23"/>
      <c r="F313" s="23"/>
      <c r="G313" s="23"/>
      <c r="H313" s="23"/>
      <c r="I313" s="80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</row>
    <row r="314" ht="46.5" customHeight="1">
      <c r="A314" s="23"/>
      <c r="B314" s="23"/>
      <c r="C314" s="23"/>
      <c r="D314" s="23"/>
      <c r="E314" s="23"/>
      <c r="F314" s="23"/>
      <c r="G314" s="23"/>
      <c r="H314" s="23"/>
      <c r="I314" s="80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</row>
    <row r="315" ht="46.5" customHeight="1">
      <c r="A315" s="23"/>
      <c r="B315" s="23"/>
      <c r="C315" s="23"/>
      <c r="D315" s="23"/>
      <c r="E315" s="23"/>
      <c r="F315" s="23"/>
      <c r="G315" s="23"/>
      <c r="H315" s="23"/>
      <c r="I315" s="80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</row>
    <row r="316" ht="46.5" customHeight="1">
      <c r="A316" s="23"/>
      <c r="B316" s="23"/>
      <c r="C316" s="23"/>
      <c r="D316" s="23"/>
      <c r="E316" s="23"/>
      <c r="F316" s="23"/>
      <c r="G316" s="23"/>
      <c r="H316" s="23"/>
      <c r="I316" s="80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</row>
    <row r="317" ht="46.5" customHeight="1">
      <c r="A317" s="23"/>
      <c r="B317" s="23"/>
      <c r="C317" s="23"/>
      <c r="D317" s="23"/>
      <c r="E317" s="23"/>
      <c r="F317" s="23"/>
      <c r="G317" s="23"/>
      <c r="H317" s="23"/>
      <c r="I317" s="80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</row>
    <row r="318" ht="46.5" customHeight="1">
      <c r="A318" s="23"/>
      <c r="B318" s="23"/>
      <c r="C318" s="23"/>
      <c r="D318" s="23"/>
      <c r="E318" s="23"/>
      <c r="F318" s="23"/>
      <c r="G318" s="23"/>
      <c r="H318" s="23"/>
      <c r="I318" s="80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</row>
    <row r="319" ht="46.5" customHeight="1">
      <c r="A319" s="23"/>
      <c r="B319" s="23"/>
      <c r="C319" s="23"/>
      <c r="D319" s="23"/>
      <c r="E319" s="23"/>
      <c r="F319" s="23"/>
      <c r="G319" s="23"/>
      <c r="H319" s="23"/>
      <c r="I319" s="80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</row>
    <row r="320" ht="46.5" customHeight="1">
      <c r="A320" s="23"/>
      <c r="B320" s="23"/>
      <c r="C320" s="23"/>
      <c r="D320" s="23"/>
      <c r="E320" s="23"/>
      <c r="F320" s="23"/>
      <c r="G320" s="23"/>
      <c r="H320" s="23"/>
      <c r="I320" s="80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</row>
    <row r="321" ht="46.5" customHeight="1">
      <c r="A321" s="23"/>
      <c r="B321" s="23"/>
      <c r="C321" s="23"/>
      <c r="D321" s="23"/>
      <c r="E321" s="23"/>
      <c r="F321" s="23"/>
      <c r="G321" s="23"/>
      <c r="H321" s="23"/>
      <c r="I321" s="80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</row>
    <row r="322" ht="46.5" customHeight="1">
      <c r="A322" s="23"/>
      <c r="B322" s="23"/>
      <c r="C322" s="23"/>
      <c r="D322" s="23"/>
      <c r="E322" s="23"/>
      <c r="F322" s="23"/>
      <c r="G322" s="23"/>
      <c r="H322" s="23"/>
      <c r="I322" s="80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</row>
    <row r="323" ht="46.5" customHeight="1">
      <c r="A323" s="23"/>
      <c r="B323" s="23"/>
      <c r="C323" s="23"/>
      <c r="D323" s="23"/>
      <c r="E323" s="23"/>
      <c r="F323" s="23"/>
      <c r="G323" s="23"/>
      <c r="H323" s="23"/>
      <c r="I323" s="80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</row>
    <row r="324" ht="46.5" customHeight="1">
      <c r="A324" s="23"/>
      <c r="B324" s="23"/>
      <c r="C324" s="23"/>
      <c r="D324" s="23"/>
      <c r="E324" s="23"/>
      <c r="F324" s="23"/>
      <c r="G324" s="23"/>
      <c r="H324" s="23"/>
      <c r="I324" s="80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</row>
    <row r="325" ht="46.5" customHeight="1">
      <c r="A325" s="23"/>
      <c r="B325" s="23"/>
      <c r="C325" s="23"/>
      <c r="D325" s="23"/>
      <c r="E325" s="23"/>
      <c r="F325" s="23"/>
      <c r="G325" s="23"/>
      <c r="H325" s="23"/>
      <c r="I325" s="80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</row>
    <row r="326" ht="46.5" customHeight="1">
      <c r="A326" s="23"/>
      <c r="B326" s="23"/>
      <c r="C326" s="23"/>
      <c r="D326" s="23"/>
      <c r="E326" s="23"/>
      <c r="F326" s="23"/>
      <c r="G326" s="23"/>
      <c r="H326" s="23"/>
      <c r="I326" s="80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</row>
    <row r="327" ht="46.5" customHeight="1">
      <c r="A327" s="23"/>
      <c r="B327" s="23"/>
      <c r="C327" s="23"/>
      <c r="D327" s="23"/>
      <c r="E327" s="23"/>
      <c r="F327" s="23"/>
      <c r="G327" s="23"/>
      <c r="H327" s="23"/>
      <c r="I327" s="80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</row>
    <row r="328" ht="46.5" customHeight="1">
      <c r="A328" s="23"/>
      <c r="B328" s="23"/>
      <c r="C328" s="23"/>
      <c r="D328" s="23"/>
      <c r="E328" s="23"/>
      <c r="F328" s="23"/>
      <c r="G328" s="23"/>
      <c r="H328" s="23"/>
      <c r="I328" s="80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</row>
    <row r="329" ht="46.5" customHeight="1">
      <c r="A329" s="23"/>
      <c r="B329" s="23"/>
      <c r="C329" s="23"/>
      <c r="D329" s="23"/>
      <c r="E329" s="23"/>
      <c r="F329" s="23"/>
      <c r="G329" s="23"/>
      <c r="H329" s="23"/>
      <c r="I329" s="80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</row>
    <row r="330" ht="46.5" customHeight="1">
      <c r="A330" s="23"/>
      <c r="B330" s="23"/>
      <c r="C330" s="23"/>
      <c r="D330" s="23"/>
      <c r="E330" s="23"/>
      <c r="F330" s="23"/>
      <c r="G330" s="23"/>
      <c r="H330" s="23"/>
      <c r="I330" s="80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</row>
    <row r="331" ht="46.5" customHeight="1">
      <c r="A331" s="23"/>
      <c r="B331" s="23"/>
      <c r="C331" s="23"/>
      <c r="D331" s="23"/>
      <c r="E331" s="23"/>
      <c r="F331" s="23"/>
      <c r="G331" s="23"/>
      <c r="H331" s="23"/>
      <c r="I331" s="80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</row>
    <row r="332" ht="46.5" customHeight="1">
      <c r="A332" s="23"/>
      <c r="B332" s="23"/>
      <c r="C332" s="23"/>
      <c r="D332" s="23"/>
      <c r="E332" s="23"/>
      <c r="F332" s="23"/>
      <c r="G332" s="23"/>
      <c r="H332" s="23"/>
      <c r="I332" s="80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</row>
    <row r="333" ht="46.5" customHeight="1">
      <c r="A333" s="23"/>
      <c r="B333" s="23"/>
      <c r="C333" s="23"/>
      <c r="D333" s="23"/>
      <c r="E333" s="23"/>
      <c r="F333" s="23"/>
      <c r="G333" s="23"/>
      <c r="H333" s="23"/>
      <c r="I333" s="80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</row>
    <row r="334" ht="46.5" customHeight="1">
      <c r="A334" s="23"/>
      <c r="B334" s="23"/>
      <c r="C334" s="23"/>
      <c r="D334" s="23"/>
      <c r="E334" s="23"/>
      <c r="F334" s="23"/>
      <c r="G334" s="23"/>
      <c r="H334" s="23"/>
      <c r="I334" s="80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</row>
    <row r="335" ht="46.5" customHeight="1">
      <c r="A335" s="23"/>
      <c r="B335" s="23"/>
      <c r="C335" s="23"/>
      <c r="D335" s="23"/>
      <c r="E335" s="23"/>
      <c r="F335" s="23"/>
      <c r="G335" s="23"/>
      <c r="H335" s="23"/>
      <c r="I335" s="80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</row>
    <row r="336" ht="46.5" customHeight="1">
      <c r="A336" s="23"/>
      <c r="B336" s="23"/>
      <c r="C336" s="23"/>
      <c r="D336" s="23"/>
      <c r="E336" s="23"/>
      <c r="F336" s="23"/>
      <c r="G336" s="23"/>
      <c r="H336" s="23"/>
      <c r="I336" s="80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</row>
    <row r="337" ht="46.5" customHeight="1">
      <c r="A337" s="23"/>
      <c r="B337" s="23"/>
      <c r="C337" s="23"/>
      <c r="D337" s="23"/>
      <c r="E337" s="23"/>
      <c r="F337" s="23"/>
      <c r="G337" s="23"/>
      <c r="H337" s="23"/>
      <c r="I337" s="80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</row>
    <row r="338" ht="46.5" customHeight="1">
      <c r="A338" s="23"/>
      <c r="B338" s="23"/>
      <c r="C338" s="23"/>
      <c r="D338" s="23"/>
      <c r="E338" s="23"/>
      <c r="F338" s="23"/>
      <c r="G338" s="23"/>
      <c r="H338" s="23"/>
      <c r="I338" s="80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</row>
    <row r="339" ht="46.5" customHeight="1">
      <c r="A339" s="23"/>
      <c r="B339" s="23"/>
      <c r="C339" s="23"/>
      <c r="D339" s="23"/>
      <c r="E339" s="23"/>
      <c r="F339" s="23"/>
      <c r="G339" s="23"/>
      <c r="H339" s="23"/>
      <c r="I339" s="80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</row>
    <row r="340" ht="46.5" customHeight="1">
      <c r="A340" s="23"/>
      <c r="B340" s="23"/>
      <c r="C340" s="23"/>
      <c r="D340" s="23"/>
      <c r="E340" s="23"/>
      <c r="F340" s="23"/>
      <c r="G340" s="23"/>
      <c r="H340" s="23"/>
      <c r="I340" s="80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</row>
    <row r="341" ht="46.5" customHeight="1">
      <c r="A341" s="23"/>
      <c r="B341" s="23"/>
      <c r="C341" s="23"/>
      <c r="D341" s="23"/>
      <c r="E341" s="23"/>
      <c r="F341" s="23"/>
      <c r="G341" s="23"/>
      <c r="H341" s="23"/>
      <c r="I341" s="80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</row>
    <row r="342" ht="46.5" customHeight="1">
      <c r="A342" s="23"/>
      <c r="B342" s="23"/>
      <c r="C342" s="23"/>
      <c r="D342" s="23"/>
      <c r="E342" s="23"/>
      <c r="F342" s="23"/>
      <c r="G342" s="23"/>
      <c r="H342" s="23"/>
      <c r="I342" s="80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</row>
    <row r="343" ht="46.5" customHeight="1">
      <c r="A343" s="23"/>
      <c r="B343" s="23"/>
      <c r="C343" s="23"/>
      <c r="D343" s="23"/>
      <c r="E343" s="23"/>
      <c r="F343" s="23"/>
      <c r="G343" s="23"/>
      <c r="H343" s="23"/>
      <c r="I343" s="80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</row>
    <row r="344" ht="46.5" customHeight="1">
      <c r="A344" s="23"/>
      <c r="B344" s="23"/>
      <c r="C344" s="23"/>
      <c r="D344" s="23"/>
      <c r="E344" s="23"/>
      <c r="F344" s="23"/>
      <c r="G344" s="23"/>
      <c r="H344" s="23"/>
      <c r="I344" s="80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</row>
    <row r="345" ht="46.5" customHeight="1">
      <c r="A345" s="23"/>
      <c r="B345" s="23"/>
      <c r="C345" s="23"/>
      <c r="D345" s="23"/>
      <c r="E345" s="23"/>
      <c r="F345" s="23"/>
      <c r="G345" s="23"/>
      <c r="H345" s="23"/>
      <c r="I345" s="80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</row>
    <row r="346" ht="46.5" customHeight="1">
      <c r="A346" s="23"/>
      <c r="B346" s="23"/>
      <c r="C346" s="23"/>
      <c r="D346" s="23"/>
      <c r="E346" s="23"/>
      <c r="F346" s="23"/>
      <c r="G346" s="23"/>
      <c r="H346" s="23"/>
      <c r="I346" s="80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</row>
    <row r="347" ht="46.5" customHeight="1">
      <c r="A347" s="23"/>
      <c r="B347" s="23"/>
      <c r="C347" s="23"/>
      <c r="D347" s="23"/>
      <c r="E347" s="23"/>
      <c r="F347" s="23"/>
      <c r="G347" s="23"/>
      <c r="H347" s="23"/>
      <c r="I347" s="80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</row>
    <row r="348" ht="46.5" customHeight="1">
      <c r="A348" s="23"/>
      <c r="B348" s="23"/>
      <c r="C348" s="23"/>
      <c r="D348" s="23"/>
      <c r="E348" s="23"/>
      <c r="F348" s="23"/>
      <c r="G348" s="23"/>
      <c r="H348" s="23"/>
      <c r="I348" s="80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</row>
    <row r="349" ht="46.5" customHeight="1">
      <c r="A349" s="23"/>
      <c r="B349" s="23"/>
      <c r="C349" s="23"/>
      <c r="D349" s="23"/>
      <c r="E349" s="23"/>
      <c r="F349" s="23"/>
      <c r="G349" s="23"/>
      <c r="H349" s="23"/>
      <c r="I349" s="80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</row>
    <row r="350" ht="46.5" customHeight="1">
      <c r="A350" s="23"/>
      <c r="B350" s="23"/>
      <c r="C350" s="23"/>
      <c r="D350" s="23"/>
      <c r="E350" s="23"/>
      <c r="F350" s="23"/>
      <c r="G350" s="23"/>
      <c r="H350" s="23"/>
      <c r="I350" s="80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</row>
    <row r="351" ht="46.5" customHeight="1">
      <c r="A351" s="23"/>
      <c r="B351" s="23"/>
      <c r="C351" s="23"/>
      <c r="D351" s="23"/>
      <c r="E351" s="23"/>
      <c r="F351" s="23"/>
      <c r="G351" s="23"/>
      <c r="H351" s="23"/>
      <c r="I351" s="80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</row>
    <row r="352" ht="46.5" customHeight="1">
      <c r="A352" s="23"/>
      <c r="B352" s="23"/>
      <c r="C352" s="23"/>
      <c r="D352" s="23"/>
      <c r="E352" s="23"/>
      <c r="F352" s="23"/>
      <c r="G352" s="23"/>
      <c r="H352" s="23"/>
      <c r="I352" s="80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</row>
    <row r="353" ht="46.5" customHeight="1">
      <c r="A353" s="23"/>
      <c r="B353" s="23"/>
      <c r="C353" s="23"/>
      <c r="D353" s="23"/>
      <c r="E353" s="23"/>
      <c r="F353" s="23"/>
      <c r="G353" s="23"/>
      <c r="H353" s="23"/>
      <c r="I353" s="80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</row>
    <row r="354" ht="46.5" customHeight="1">
      <c r="A354" s="23"/>
      <c r="B354" s="23"/>
      <c r="C354" s="23"/>
      <c r="D354" s="23"/>
      <c r="E354" s="23"/>
      <c r="F354" s="23"/>
      <c r="G354" s="23"/>
      <c r="H354" s="23"/>
      <c r="I354" s="80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</row>
    <row r="355" ht="46.5" customHeight="1">
      <c r="A355" s="23"/>
      <c r="B355" s="23"/>
      <c r="C355" s="23"/>
      <c r="D355" s="23"/>
      <c r="E355" s="23"/>
      <c r="F355" s="23"/>
      <c r="G355" s="23"/>
      <c r="H355" s="23"/>
      <c r="I355" s="80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</row>
    <row r="356" ht="46.5" customHeight="1">
      <c r="A356" s="23"/>
      <c r="B356" s="23"/>
      <c r="C356" s="23"/>
      <c r="D356" s="23"/>
      <c r="E356" s="23"/>
      <c r="F356" s="23"/>
      <c r="G356" s="23"/>
      <c r="H356" s="23"/>
      <c r="I356" s="80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</row>
    <row r="357" ht="46.5" customHeight="1">
      <c r="A357" s="23"/>
      <c r="B357" s="23"/>
      <c r="C357" s="23"/>
      <c r="D357" s="23"/>
      <c r="E357" s="23"/>
      <c r="F357" s="23"/>
      <c r="G357" s="23"/>
      <c r="H357" s="23"/>
      <c r="I357" s="80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</row>
    <row r="358" ht="46.5" customHeight="1">
      <c r="A358" s="23"/>
      <c r="B358" s="23"/>
      <c r="C358" s="23"/>
      <c r="D358" s="23"/>
      <c r="E358" s="23"/>
      <c r="F358" s="23"/>
      <c r="G358" s="23"/>
      <c r="H358" s="23"/>
      <c r="I358" s="80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</row>
    <row r="359" ht="46.5" customHeight="1">
      <c r="A359" s="23"/>
      <c r="B359" s="23"/>
      <c r="C359" s="23"/>
      <c r="D359" s="23"/>
      <c r="E359" s="23"/>
      <c r="F359" s="23"/>
      <c r="G359" s="23"/>
      <c r="H359" s="23"/>
      <c r="I359" s="80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</row>
    <row r="360" ht="46.5" customHeight="1">
      <c r="A360" s="23"/>
      <c r="B360" s="23"/>
      <c r="C360" s="23"/>
      <c r="D360" s="23"/>
      <c r="E360" s="23"/>
      <c r="F360" s="23"/>
      <c r="G360" s="23"/>
      <c r="H360" s="23"/>
      <c r="I360" s="80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</row>
    <row r="361" ht="46.5" customHeight="1">
      <c r="A361" s="23"/>
      <c r="B361" s="23"/>
      <c r="C361" s="23"/>
      <c r="D361" s="23"/>
      <c r="E361" s="23"/>
      <c r="F361" s="23"/>
      <c r="G361" s="23"/>
      <c r="H361" s="23"/>
      <c r="I361" s="80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</row>
    <row r="362" ht="46.5" customHeight="1">
      <c r="A362" s="23"/>
      <c r="B362" s="23"/>
      <c r="C362" s="23"/>
      <c r="D362" s="23"/>
      <c r="E362" s="23"/>
      <c r="F362" s="23"/>
      <c r="G362" s="23"/>
      <c r="H362" s="23"/>
      <c r="I362" s="80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</row>
    <row r="363" ht="46.5" customHeight="1">
      <c r="A363" s="23"/>
      <c r="B363" s="23"/>
      <c r="C363" s="23"/>
      <c r="D363" s="23"/>
      <c r="E363" s="23"/>
      <c r="F363" s="23"/>
      <c r="G363" s="23"/>
      <c r="H363" s="23"/>
      <c r="I363" s="80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</row>
    <row r="364" ht="46.5" customHeight="1">
      <c r="A364" s="23"/>
      <c r="B364" s="23"/>
      <c r="C364" s="23"/>
      <c r="D364" s="23"/>
      <c r="E364" s="23"/>
      <c r="F364" s="23"/>
      <c r="G364" s="23"/>
      <c r="H364" s="23"/>
      <c r="I364" s="80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</row>
    <row r="365" ht="46.5" customHeight="1">
      <c r="A365" s="23"/>
      <c r="B365" s="23"/>
      <c r="C365" s="23"/>
      <c r="D365" s="23"/>
      <c r="E365" s="23"/>
      <c r="F365" s="23"/>
      <c r="G365" s="23"/>
      <c r="H365" s="23"/>
      <c r="I365" s="80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</row>
    <row r="366" ht="46.5" customHeight="1">
      <c r="A366" s="23"/>
      <c r="B366" s="23"/>
      <c r="C366" s="23"/>
      <c r="D366" s="23"/>
      <c r="E366" s="23"/>
      <c r="F366" s="23"/>
      <c r="G366" s="23"/>
      <c r="H366" s="23"/>
      <c r="I366" s="80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</row>
    <row r="367" ht="46.5" customHeight="1">
      <c r="A367" s="23"/>
      <c r="B367" s="23"/>
      <c r="C367" s="23"/>
      <c r="D367" s="23"/>
      <c r="E367" s="23"/>
      <c r="F367" s="23"/>
      <c r="G367" s="23"/>
      <c r="H367" s="23"/>
      <c r="I367" s="80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</row>
    <row r="368" ht="46.5" customHeight="1">
      <c r="A368" s="23"/>
      <c r="B368" s="23"/>
      <c r="C368" s="23"/>
      <c r="D368" s="23"/>
      <c r="E368" s="23"/>
      <c r="F368" s="23"/>
      <c r="G368" s="23"/>
      <c r="H368" s="23"/>
      <c r="I368" s="80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</row>
    <row r="369" ht="46.5" customHeight="1">
      <c r="A369" s="23"/>
      <c r="B369" s="23"/>
      <c r="C369" s="23"/>
      <c r="D369" s="23"/>
      <c r="E369" s="23"/>
      <c r="F369" s="23"/>
      <c r="G369" s="23"/>
      <c r="H369" s="23"/>
      <c r="I369" s="80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</row>
    <row r="370" ht="46.5" customHeight="1">
      <c r="A370" s="23"/>
      <c r="B370" s="23"/>
      <c r="C370" s="23"/>
      <c r="D370" s="23"/>
      <c r="E370" s="23"/>
      <c r="F370" s="23"/>
      <c r="G370" s="23"/>
      <c r="H370" s="23"/>
      <c r="I370" s="80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</row>
    <row r="371" ht="46.5" customHeight="1">
      <c r="A371" s="23"/>
      <c r="B371" s="23"/>
      <c r="C371" s="23"/>
      <c r="D371" s="23"/>
      <c r="E371" s="23"/>
      <c r="F371" s="23"/>
      <c r="G371" s="23"/>
      <c r="H371" s="23"/>
      <c r="I371" s="80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</row>
    <row r="372" ht="46.5" customHeight="1">
      <c r="A372" s="23"/>
      <c r="B372" s="23"/>
      <c r="C372" s="23"/>
      <c r="D372" s="23"/>
      <c r="E372" s="23"/>
      <c r="F372" s="23"/>
      <c r="G372" s="23"/>
      <c r="H372" s="23"/>
      <c r="I372" s="80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</row>
    <row r="373" ht="46.5" customHeight="1">
      <c r="A373" s="23"/>
      <c r="B373" s="23"/>
      <c r="C373" s="23"/>
      <c r="D373" s="23"/>
      <c r="E373" s="23"/>
      <c r="F373" s="23"/>
      <c r="G373" s="23"/>
      <c r="H373" s="23"/>
      <c r="I373" s="80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</row>
    <row r="374" ht="46.5" customHeight="1">
      <c r="A374" s="23"/>
      <c r="B374" s="23"/>
      <c r="C374" s="23"/>
      <c r="D374" s="23"/>
      <c r="E374" s="23"/>
      <c r="F374" s="23"/>
      <c r="G374" s="23"/>
      <c r="H374" s="23"/>
      <c r="I374" s="80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</row>
    <row r="375" ht="46.5" customHeight="1">
      <c r="A375" s="23"/>
      <c r="B375" s="23"/>
      <c r="C375" s="23"/>
      <c r="D375" s="23"/>
      <c r="E375" s="23"/>
      <c r="F375" s="23"/>
      <c r="G375" s="23"/>
      <c r="H375" s="23"/>
      <c r="I375" s="80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</row>
    <row r="376" ht="46.5" customHeight="1">
      <c r="A376" s="23"/>
      <c r="B376" s="23"/>
      <c r="C376" s="23"/>
      <c r="D376" s="23"/>
      <c r="E376" s="23"/>
      <c r="F376" s="23"/>
      <c r="G376" s="23"/>
      <c r="H376" s="23"/>
      <c r="I376" s="80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</row>
    <row r="377" ht="46.5" customHeight="1">
      <c r="A377" s="23"/>
      <c r="B377" s="23"/>
      <c r="C377" s="23"/>
      <c r="D377" s="23"/>
      <c r="E377" s="23"/>
      <c r="F377" s="23"/>
      <c r="G377" s="23"/>
      <c r="H377" s="23"/>
      <c r="I377" s="80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</row>
    <row r="378" ht="46.5" customHeight="1">
      <c r="A378" s="23"/>
      <c r="B378" s="23"/>
      <c r="C378" s="23"/>
      <c r="D378" s="23"/>
      <c r="E378" s="23"/>
      <c r="F378" s="23"/>
      <c r="G378" s="23"/>
      <c r="H378" s="23"/>
      <c r="I378" s="80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</row>
    <row r="379" ht="46.5" customHeight="1">
      <c r="A379" s="23"/>
      <c r="B379" s="23"/>
      <c r="C379" s="23"/>
      <c r="D379" s="23"/>
      <c r="E379" s="23"/>
      <c r="F379" s="23"/>
      <c r="G379" s="23"/>
      <c r="H379" s="23"/>
      <c r="I379" s="80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</row>
    <row r="380" ht="46.5" customHeight="1">
      <c r="A380" s="23"/>
      <c r="B380" s="23"/>
      <c r="C380" s="23"/>
      <c r="D380" s="23"/>
      <c r="E380" s="23"/>
      <c r="F380" s="23"/>
      <c r="G380" s="23"/>
      <c r="H380" s="23"/>
      <c r="I380" s="80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</row>
    <row r="381" ht="46.5" customHeight="1">
      <c r="A381" s="23"/>
      <c r="B381" s="23"/>
      <c r="C381" s="23"/>
      <c r="D381" s="23"/>
      <c r="E381" s="23"/>
      <c r="F381" s="23"/>
      <c r="G381" s="23"/>
      <c r="H381" s="23"/>
      <c r="I381" s="80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</row>
    <row r="382" ht="46.5" customHeight="1">
      <c r="A382" s="23"/>
      <c r="B382" s="23"/>
      <c r="C382" s="23"/>
      <c r="D382" s="23"/>
      <c r="E382" s="23"/>
      <c r="F382" s="23"/>
      <c r="G382" s="23"/>
      <c r="H382" s="23"/>
      <c r="I382" s="80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</row>
    <row r="383" ht="46.5" customHeight="1">
      <c r="A383" s="23"/>
      <c r="B383" s="23"/>
      <c r="C383" s="23"/>
      <c r="D383" s="23"/>
      <c r="E383" s="23"/>
      <c r="F383" s="23"/>
      <c r="G383" s="23"/>
      <c r="H383" s="23"/>
      <c r="I383" s="80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</row>
    <row r="384" ht="46.5" customHeight="1">
      <c r="A384" s="23"/>
      <c r="B384" s="23"/>
      <c r="C384" s="23"/>
      <c r="D384" s="23"/>
      <c r="E384" s="23"/>
      <c r="F384" s="23"/>
      <c r="G384" s="23"/>
      <c r="H384" s="23"/>
      <c r="I384" s="80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</row>
    <row r="385" ht="46.5" customHeight="1">
      <c r="A385" s="23"/>
      <c r="B385" s="23"/>
      <c r="C385" s="23"/>
      <c r="D385" s="23"/>
      <c r="E385" s="23"/>
      <c r="F385" s="23"/>
      <c r="G385" s="23"/>
      <c r="H385" s="23"/>
      <c r="I385" s="80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</row>
    <row r="386" ht="46.5" customHeight="1">
      <c r="A386" s="23"/>
      <c r="B386" s="23"/>
      <c r="C386" s="23"/>
      <c r="D386" s="23"/>
      <c r="E386" s="23"/>
      <c r="F386" s="23"/>
      <c r="G386" s="23"/>
      <c r="H386" s="23"/>
      <c r="I386" s="80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</row>
    <row r="387" ht="46.5" customHeight="1">
      <c r="A387" s="23"/>
      <c r="B387" s="23"/>
      <c r="C387" s="23"/>
      <c r="D387" s="23"/>
      <c r="E387" s="23"/>
      <c r="F387" s="23"/>
      <c r="G387" s="23"/>
      <c r="H387" s="23"/>
      <c r="I387" s="80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</row>
    <row r="388" ht="46.5" customHeight="1">
      <c r="A388" s="23"/>
      <c r="B388" s="23"/>
      <c r="C388" s="23"/>
      <c r="D388" s="23"/>
      <c r="E388" s="23"/>
      <c r="F388" s="23"/>
      <c r="G388" s="23"/>
      <c r="H388" s="23"/>
      <c r="I388" s="80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</row>
    <row r="389" ht="46.5" customHeight="1">
      <c r="A389" s="23"/>
      <c r="B389" s="23"/>
      <c r="C389" s="23"/>
      <c r="D389" s="23"/>
      <c r="E389" s="23"/>
      <c r="F389" s="23"/>
      <c r="G389" s="23"/>
      <c r="H389" s="23"/>
      <c r="I389" s="80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</row>
    <row r="390" ht="46.5" customHeight="1">
      <c r="A390" s="23"/>
      <c r="B390" s="23"/>
      <c r="C390" s="23"/>
      <c r="D390" s="23"/>
      <c r="E390" s="23"/>
      <c r="F390" s="23"/>
      <c r="G390" s="23"/>
      <c r="H390" s="23"/>
      <c r="I390" s="80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</row>
    <row r="391" ht="46.5" customHeight="1">
      <c r="A391" s="23"/>
      <c r="B391" s="23"/>
      <c r="C391" s="23"/>
      <c r="D391" s="23"/>
      <c r="E391" s="23"/>
      <c r="F391" s="23"/>
      <c r="G391" s="23"/>
      <c r="H391" s="23"/>
      <c r="I391" s="80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</row>
    <row r="392" ht="46.5" customHeight="1">
      <c r="A392" s="23"/>
      <c r="B392" s="23"/>
      <c r="C392" s="23"/>
      <c r="D392" s="23"/>
      <c r="E392" s="23"/>
      <c r="F392" s="23"/>
      <c r="G392" s="23"/>
      <c r="H392" s="23"/>
      <c r="I392" s="80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</row>
    <row r="393" ht="46.5" customHeight="1">
      <c r="A393" s="23"/>
      <c r="B393" s="23"/>
      <c r="C393" s="23"/>
      <c r="D393" s="23"/>
      <c r="E393" s="23"/>
      <c r="F393" s="23"/>
      <c r="G393" s="23"/>
      <c r="H393" s="23"/>
      <c r="I393" s="80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</row>
    <row r="394" ht="46.5" customHeight="1">
      <c r="A394" s="23"/>
      <c r="B394" s="23"/>
      <c r="C394" s="23"/>
      <c r="D394" s="23"/>
      <c r="E394" s="23"/>
      <c r="F394" s="23"/>
      <c r="G394" s="23"/>
      <c r="H394" s="23"/>
      <c r="I394" s="80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</row>
    <row r="395" ht="46.5" customHeight="1">
      <c r="A395" s="23"/>
      <c r="B395" s="23"/>
      <c r="C395" s="23"/>
      <c r="D395" s="23"/>
      <c r="E395" s="23"/>
      <c r="F395" s="23"/>
      <c r="G395" s="23"/>
      <c r="H395" s="23"/>
      <c r="I395" s="80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</row>
    <row r="396" ht="46.5" customHeight="1">
      <c r="A396" s="23"/>
      <c r="B396" s="23"/>
      <c r="C396" s="23"/>
      <c r="D396" s="23"/>
      <c r="E396" s="23"/>
      <c r="F396" s="23"/>
      <c r="G396" s="23"/>
      <c r="H396" s="23"/>
      <c r="I396" s="80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</row>
    <row r="397" ht="46.5" customHeight="1">
      <c r="A397" s="23"/>
      <c r="B397" s="23"/>
      <c r="C397" s="23"/>
      <c r="D397" s="23"/>
      <c r="E397" s="23"/>
      <c r="F397" s="23"/>
      <c r="G397" s="23"/>
      <c r="H397" s="23"/>
      <c r="I397" s="80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</row>
    <row r="398" ht="46.5" customHeight="1">
      <c r="A398" s="23"/>
      <c r="B398" s="23"/>
      <c r="C398" s="23"/>
      <c r="D398" s="23"/>
      <c r="E398" s="23"/>
      <c r="F398" s="23"/>
      <c r="G398" s="23"/>
      <c r="H398" s="23"/>
      <c r="I398" s="80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</row>
    <row r="399" ht="46.5" customHeight="1">
      <c r="A399" s="23"/>
      <c r="B399" s="23"/>
      <c r="C399" s="23"/>
      <c r="D399" s="23"/>
      <c r="E399" s="23"/>
      <c r="F399" s="23"/>
      <c r="G399" s="23"/>
      <c r="H399" s="23"/>
      <c r="I399" s="80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</row>
    <row r="400" ht="46.5" customHeight="1">
      <c r="A400" s="23"/>
      <c r="B400" s="23"/>
      <c r="C400" s="23"/>
      <c r="D400" s="23"/>
      <c r="E400" s="23"/>
      <c r="F400" s="23"/>
      <c r="G400" s="23"/>
      <c r="H400" s="23"/>
      <c r="I400" s="80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</row>
    <row r="401" ht="46.5" customHeight="1">
      <c r="A401" s="23"/>
      <c r="B401" s="23"/>
      <c r="C401" s="23"/>
      <c r="D401" s="23"/>
      <c r="E401" s="23"/>
      <c r="F401" s="23"/>
      <c r="G401" s="23"/>
      <c r="H401" s="23"/>
      <c r="I401" s="80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</row>
    <row r="402" ht="46.5" customHeight="1">
      <c r="A402" s="23"/>
      <c r="B402" s="23"/>
      <c r="C402" s="23"/>
      <c r="D402" s="23"/>
      <c r="E402" s="23"/>
      <c r="F402" s="23"/>
      <c r="G402" s="23"/>
      <c r="H402" s="23"/>
      <c r="I402" s="80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</row>
    <row r="403" ht="46.5" customHeight="1">
      <c r="A403" s="23"/>
      <c r="B403" s="23"/>
      <c r="C403" s="23"/>
      <c r="D403" s="23"/>
      <c r="E403" s="23"/>
      <c r="F403" s="23"/>
      <c r="G403" s="23"/>
      <c r="H403" s="23"/>
      <c r="I403" s="80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</row>
    <row r="404" ht="46.5" customHeight="1">
      <c r="A404" s="23"/>
      <c r="B404" s="23"/>
      <c r="C404" s="23"/>
      <c r="D404" s="23"/>
      <c r="E404" s="23"/>
      <c r="F404" s="23"/>
      <c r="G404" s="23"/>
      <c r="H404" s="23"/>
      <c r="I404" s="80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</row>
    <row r="405" ht="46.5" customHeight="1">
      <c r="A405" s="23"/>
      <c r="B405" s="23"/>
      <c r="C405" s="23"/>
      <c r="D405" s="23"/>
      <c r="E405" s="23"/>
      <c r="F405" s="23"/>
      <c r="G405" s="23"/>
      <c r="H405" s="23"/>
      <c r="I405" s="80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</row>
    <row r="406" ht="46.5" customHeight="1">
      <c r="A406" s="23"/>
      <c r="B406" s="23"/>
      <c r="C406" s="23"/>
      <c r="D406" s="23"/>
      <c r="E406" s="23"/>
      <c r="F406" s="23"/>
      <c r="G406" s="23"/>
      <c r="H406" s="23"/>
      <c r="I406" s="80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</row>
    <row r="407" ht="46.5" customHeight="1">
      <c r="A407" s="23"/>
      <c r="B407" s="23"/>
      <c r="C407" s="23"/>
      <c r="D407" s="23"/>
      <c r="E407" s="23"/>
      <c r="F407" s="23"/>
      <c r="G407" s="23"/>
      <c r="H407" s="23"/>
      <c r="I407" s="80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</row>
    <row r="408" ht="46.5" customHeight="1">
      <c r="A408" s="23"/>
      <c r="B408" s="23"/>
      <c r="C408" s="23"/>
      <c r="D408" s="23"/>
      <c r="E408" s="23"/>
      <c r="F408" s="23"/>
      <c r="G408" s="23"/>
      <c r="H408" s="23"/>
      <c r="I408" s="80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</row>
    <row r="409" ht="46.5" customHeight="1">
      <c r="A409" s="23"/>
      <c r="B409" s="23"/>
      <c r="C409" s="23"/>
      <c r="D409" s="23"/>
      <c r="E409" s="23"/>
      <c r="F409" s="23"/>
      <c r="G409" s="23"/>
      <c r="H409" s="23"/>
      <c r="I409" s="80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</row>
    <row r="410" ht="46.5" customHeight="1">
      <c r="A410" s="23"/>
      <c r="B410" s="23"/>
      <c r="C410" s="23"/>
      <c r="D410" s="23"/>
      <c r="E410" s="23"/>
      <c r="F410" s="23"/>
      <c r="G410" s="23"/>
      <c r="H410" s="23"/>
      <c r="I410" s="80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</row>
    <row r="411" ht="46.5" customHeight="1">
      <c r="A411" s="23"/>
      <c r="B411" s="23"/>
      <c r="C411" s="23"/>
      <c r="D411" s="23"/>
      <c r="E411" s="23"/>
      <c r="F411" s="23"/>
      <c r="G411" s="23"/>
      <c r="H411" s="23"/>
      <c r="I411" s="80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</row>
    <row r="412" ht="46.5" customHeight="1">
      <c r="A412" s="23"/>
      <c r="B412" s="23"/>
      <c r="C412" s="23"/>
      <c r="D412" s="23"/>
      <c r="E412" s="23"/>
      <c r="F412" s="23"/>
      <c r="G412" s="23"/>
      <c r="H412" s="23"/>
      <c r="I412" s="80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</row>
    <row r="413" ht="46.5" customHeight="1">
      <c r="A413" s="23"/>
      <c r="B413" s="23"/>
      <c r="C413" s="23"/>
      <c r="D413" s="23"/>
      <c r="E413" s="23"/>
      <c r="F413" s="23"/>
      <c r="G413" s="23"/>
      <c r="H413" s="23"/>
      <c r="I413" s="80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</row>
    <row r="414" ht="46.5" customHeight="1">
      <c r="A414" s="23"/>
      <c r="B414" s="23"/>
      <c r="C414" s="23"/>
      <c r="D414" s="23"/>
      <c r="E414" s="23"/>
      <c r="F414" s="23"/>
      <c r="G414" s="23"/>
      <c r="H414" s="23"/>
      <c r="I414" s="80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</row>
    <row r="415" ht="46.5" customHeight="1">
      <c r="A415" s="23"/>
      <c r="B415" s="23"/>
      <c r="C415" s="23"/>
      <c r="D415" s="23"/>
      <c r="E415" s="23"/>
      <c r="F415" s="23"/>
      <c r="G415" s="23"/>
      <c r="H415" s="23"/>
      <c r="I415" s="80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</row>
    <row r="416" ht="46.5" customHeight="1">
      <c r="A416" s="23"/>
      <c r="B416" s="23"/>
      <c r="C416" s="23"/>
      <c r="D416" s="23"/>
      <c r="E416" s="23"/>
      <c r="F416" s="23"/>
      <c r="G416" s="23"/>
      <c r="H416" s="23"/>
      <c r="I416" s="80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</row>
    <row r="417" ht="46.5" customHeight="1">
      <c r="A417" s="23"/>
      <c r="B417" s="23"/>
      <c r="C417" s="23"/>
      <c r="D417" s="23"/>
      <c r="E417" s="23"/>
      <c r="F417" s="23"/>
      <c r="G417" s="23"/>
      <c r="H417" s="23"/>
      <c r="I417" s="80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</row>
    <row r="418" ht="46.5" customHeight="1">
      <c r="A418" s="23"/>
      <c r="B418" s="23"/>
      <c r="C418" s="23"/>
      <c r="D418" s="23"/>
      <c r="E418" s="23"/>
      <c r="F418" s="23"/>
      <c r="G418" s="23"/>
      <c r="H418" s="23"/>
      <c r="I418" s="80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</row>
    <row r="419" ht="46.5" customHeight="1">
      <c r="A419" s="23"/>
      <c r="B419" s="23"/>
      <c r="C419" s="23"/>
      <c r="D419" s="23"/>
      <c r="E419" s="23"/>
      <c r="F419" s="23"/>
      <c r="G419" s="23"/>
      <c r="H419" s="23"/>
      <c r="I419" s="80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</row>
    <row r="420" ht="46.5" customHeight="1">
      <c r="A420" s="23"/>
      <c r="B420" s="23"/>
      <c r="C420" s="23"/>
      <c r="D420" s="23"/>
      <c r="E420" s="23"/>
      <c r="F420" s="23"/>
      <c r="G420" s="23"/>
      <c r="H420" s="23"/>
      <c r="I420" s="80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</row>
    <row r="421" ht="46.5" customHeight="1">
      <c r="A421" s="23"/>
      <c r="B421" s="23"/>
      <c r="C421" s="23"/>
      <c r="D421" s="23"/>
      <c r="E421" s="23"/>
      <c r="F421" s="23"/>
      <c r="G421" s="23"/>
      <c r="H421" s="23"/>
      <c r="I421" s="80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</row>
    <row r="422" ht="46.5" customHeight="1">
      <c r="A422" s="23"/>
      <c r="B422" s="23"/>
      <c r="C422" s="23"/>
      <c r="D422" s="23"/>
      <c r="E422" s="23"/>
      <c r="F422" s="23"/>
      <c r="G422" s="23"/>
      <c r="H422" s="23"/>
      <c r="I422" s="80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</row>
    <row r="423" ht="46.5" customHeight="1">
      <c r="A423" s="23"/>
      <c r="B423" s="23"/>
      <c r="C423" s="23"/>
      <c r="D423" s="23"/>
      <c r="E423" s="23"/>
      <c r="F423" s="23"/>
      <c r="G423" s="23"/>
      <c r="H423" s="23"/>
      <c r="I423" s="80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</row>
    <row r="424" ht="46.5" customHeight="1">
      <c r="A424" s="23"/>
      <c r="B424" s="23"/>
      <c r="C424" s="23"/>
      <c r="D424" s="23"/>
      <c r="E424" s="23"/>
      <c r="F424" s="23"/>
      <c r="G424" s="23"/>
      <c r="H424" s="23"/>
      <c r="I424" s="80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</row>
    <row r="425" ht="46.5" customHeight="1">
      <c r="A425" s="23"/>
      <c r="B425" s="23"/>
      <c r="C425" s="23"/>
      <c r="D425" s="23"/>
      <c r="E425" s="23"/>
      <c r="F425" s="23"/>
      <c r="G425" s="23"/>
      <c r="H425" s="23"/>
      <c r="I425" s="80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</row>
    <row r="426" ht="46.5" customHeight="1">
      <c r="A426" s="23"/>
      <c r="B426" s="23"/>
      <c r="C426" s="23"/>
      <c r="D426" s="23"/>
      <c r="E426" s="23"/>
      <c r="F426" s="23"/>
      <c r="G426" s="23"/>
      <c r="H426" s="23"/>
      <c r="I426" s="80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</row>
    <row r="427" ht="46.5" customHeight="1">
      <c r="A427" s="23"/>
      <c r="B427" s="23"/>
      <c r="C427" s="23"/>
      <c r="D427" s="23"/>
      <c r="E427" s="23"/>
      <c r="F427" s="23"/>
      <c r="G427" s="23"/>
      <c r="H427" s="23"/>
      <c r="I427" s="80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</row>
    <row r="428" ht="46.5" customHeight="1">
      <c r="A428" s="23"/>
      <c r="B428" s="23"/>
      <c r="C428" s="23"/>
      <c r="D428" s="23"/>
      <c r="E428" s="23"/>
      <c r="F428" s="23"/>
      <c r="G428" s="23"/>
      <c r="H428" s="23"/>
      <c r="I428" s="80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</row>
    <row r="429" ht="46.5" customHeight="1">
      <c r="A429" s="23"/>
      <c r="B429" s="23"/>
      <c r="C429" s="23"/>
      <c r="D429" s="23"/>
      <c r="E429" s="23"/>
      <c r="F429" s="23"/>
      <c r="G429" s="23"/>
      <c r="H429" s="23"/>
      <c r="I429" s="80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</row>
    <row r="430" ht="46.5" customHeight="1">
      <c r="A430" s="23"/>
      <c r="B430" s="23"/>
      <c r="C430" s="23"/>
      <c r="D430" s="23"/>
      <c r="E430" s="23"/>
      <c r="F430" s="23"/>
      <c r="G430" s="23"/>
      <c r="H430" s="23"/>
      <c r="I430" s="80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</row>
    <row r="431" ht="46.5" customHeight="1">
      <c r="A431" s="23"/>
      <c r="B431" s="23"/>
      <c r="C431" s="23"/>
      <c r="D431" s="23"/>
      <c r="E431" s="23"/>
      <c r="F431" s="23"/>
      <c r="G431" s="23"/>
      <c r="H431" s="23"/>
      <c r="I431" s="80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</row>
    <row r="432" ht="46.5" customHeight="1">
      <c r="A432" s="23"/>
      <c r="B432" s="23"/>
      <c r="C432" s="23"/>
      <c r="D432" s="23"/>
      <c r="E432" s="23"/>
      <c r="F432" s="23"/>
      <c r="G432" s="23"/>
      <c r="H432" s="23"/>
      <c r="I432" s="80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</row>
    <row r="433" ht="46.5" customHeight="1">
      <c r="A433" s="23"/>
      <c r="B433" s="23"/>
      <c r="C433" s="23"/>
      <c r="D433" s="23"/>
      <c r="E433" s="23"/>
      <c r="F433" s="23"/>
      <c r="G433" s="23"/>
      <c r="H433" s="23"/>
      <c r="I433" s="80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</row>
    <row r="434" ht="46.5" customHeight="1">
      <c r="A434" s="23"/>
      <c r="B434" s="23"/>
      <c r="C434" s="23"/>
      <c r="D434" s="23"/>
      <c r="E434" s="23"/>
      <c r="F434" s="23"/>
      <c r="G434" s="23"/>
      <c r="H434" s="23"/>
      <c r="I434" s="80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</row>
    <row r="435" ht="46.5" customHeight="1">
      <c r="A435" s="23"/>
      <c r="B435" s="23"/>
      <c r="C435" s="23"/>
      <c r="D435" s="23"/>
      <c r="E435" s="23"/>
      <c r="F435" s="23"/>
      <c r="G435" s="23"/>
      <c r="H435" s="23"/>
      <c r="I435" s="80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</row>
    <row r="436" ht="46.5" customHeight="1">
      <c r="A436" s="23"/>
      <c r="B436" s="23"/>
      <c r="C436" s="23"/>
      <c r="D436" s="23"/>
      <c r="E436" s="23"/>
      <c r="F436" s="23"/>
      <c r="G436" s="23"/>
      <c r="H436" s="23"/>
      <c r="I436" s="80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</row>
    <row r="437" ht="46.5" customHeight="1">
      <c r="A437" s="23"/>
      <c r="B437" s="23"/>
      <c r="C437" s="23"/>
      <c r="D437" s="23"/>
      <c r="E437" s="23"/>
      <c r="F437" s="23"/>
      <c r="G437" s="23"/>
      <c r="H437" s="23"/>
      <c r="I437" s="80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</row>
    <row r="438" ht="46.5" customHeight="1">
      <c r="A438" s="23"/>
      <c r="B438" s="23"/>
      <c r="C438" s="23"/>
      <c r="D438" s="23"/>
      <c r="E438" s="23"/>
      <c r="F438" s="23"/>
      <c r="G438" s="23"/>
      <c r="H438" s="23"/>
      <c r="I438" s="80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</row>
    <row r="439" ht="46.5" customHeight="1">
      <c r="A439" s="23"/>
      <c r="B439" s="23"/>
      <c r="C439" s="23"/>
      <c r="D439" s="23"/>
      <c r="E439" s="23"/>
      <c r="F439" s="23"/>
      <c r="G439" s="23"/>
      <c r="H439" s="23"/>
      <c r="I439" s="80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</row>
    <row r="440" ht="46.5" customHeight="1">
      <c r="A440" s="23"/>
      <c r="B440" s="23"/>
      <c r="C440" s="23"/>
      <c r="D440" s="23"/>
      <c r="E440" s="23"/>
      <c r="F440" s="23"/>
      <c r="G440" s="23"/>
      <c r="H440" s="23"/>
      <c r="I440" s="80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</row>
    <row r="441" ht="46.5" customHeight="1">
      <c r="A441" s="23"/>
      <c r="B441" s="23"/>
      <c r="C441" s="23"/>
      <c r="D441" s="23"/>
      <c r="E441" s="23"/>
      <c r="F441" s="23"/>
      <c r="G441" s="23"/>
      <c r="H441" s="23"/>
      <c r="I441" s="80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</row>
    <row r="442" ht="46.5" customHeight="1">
      <c r="A442" s="23"/>
      <c r="B442" s="23"/>
      <c r="C442" s="23"/>
      <c r="D442" s="23"/>
      <c r="E442" s="23"/>
      <c r="F442" s="23"/>
      <c r="G442" s="23"/>
      <c r="H442" s="23"/>
      <c r="I442" s="80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</row>
    <row r="443" ht="46.5" customHeight="1">
      <c r="A443" s="23"/>
      <c r="B443" s="23"/>
      <c r="C443" s="23"/>
      <c r="D443" s="23"/>
      <c r="E443" s="23"/>
      <c r="F443" s="23"/>
      <c r="G443" s="23"/>
      <c r="H443" s="23"/>
      <c r="I443" s="80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</row>
    <row r="444" ht="46.5" customHeight="1">
      <c r="A444" s="23"/>
      <c r="B444" s="23"/>
      <c r="C444" s="23"/>
      <c r="D444" s="23"/>
      <c r="E444" s="23"/>
      <c r="F444" s="23"/>
      <c r="G444" s="23"/>
      <c r="H444" s="23"/>
      <c r="I444" s="80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</row>
    <row r="445" ht="46.5" customHeight="1">
      <c r="A445" s="23"/>
      <c r="B445" s="23"/>
      <c r="C445" s="23"/>
      <c r="D445" s="23"/>
      <c r="E445" s="23"/>
      <c r="F445" s="23"/>
      <c r="G445" s="23"/>
      <c r="H445" s="23"/>
      <c r="I445" s="80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</row>
    <row r="446" ht="46.5" customHeight="1">
      <c r="A446" s="23"/>
      <c r="B446" s="23"/>
      <c r="C446" s="23"/>
      <c r="D446" s="23"/>
      <c r="E446" s="23"/>
      <c r="F446" s="23"/>
      <c r="G446" s="23"/>
      <c r="H446" s="23"/>
      <c r="I446" s="80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</row>
    <row r="447" ht="46.5" customHeight="1">
      <c r="A447" s="23"/>
      <c r="B447" s="23"/>
      <c r="C447" s="23"/>
      <c r="D447" s="23"/>
      <c r="E447" s="23"/>
      <c r="F447" s="23"/>
      <c r="G447" s="23"/>
      <c r="H447" s="23"/>
      <c r="I447" s="80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</row>
    <row r="448" ht="46.5" customHeight="1">
      <c r="A448" s="23"/>
      <c r="B448" s="23"/>
      <c r="C448" s="23"/>
      <c r="D448" s="23"/>
      <c r="E448" s="23"/>
      <c r="F448" s="23"/>
      <c r="G448" s="23"/>
      <c r="H448" s="23"/>
      <c r="I448" s="80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</row>
    <row r="449" ht="46.5" customHeight="1">
      <c r="A449" s="23"/>
      <c r="B449" s="23"/>
      <c r="C449" s="23"/>
      <c r="D449" s="23"/>
      <c r="E449" s="23"/>
      <c r="F449" s="23"/>
      <c r="G449" s="23"/>
      <c r="H449" s="23"/>
      <c r="I449" s="80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</row>
    <row r="450" ht="46.5" customHeight="1">
      <c r="A450" s="23"/>
      <c r="B450" s="23"/>
      <c r="C450" s="23"/>
      <c r="D450" s="23"/>
      <c r="E450" s="23"/>
      <c r="F450" s="23"/>
      <c r="G450" s="23"/>
      <c r="H450" s="23"/>
      <c r="I450" s="80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</row>
    <row r="451" ht="46.5" customHeight="1">
      <c r="A451" s="23"/>
      <c r="B451" s="23"/>
      <c r="C451" s="23"/>
      <c r="D451" s="23"/>
      <c r="E451" s="23"/>
      <c r="F451" s="23"/>
      <c r="G451" s="23"/>
      <c r="H451" s="23"/>
      <c r="I451" s="80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</row>
    <row r="452" ht="46.5" customHeight="1">
      <c r="A452" s="23"/>
      <c r="B452" s="23"/>
      <c r="C452" s="23"/>
      <c r="D452" s="23"/>
      <c r="E452" s="23"/>
      <c r="F452" s="23"/>
      <c r="G452" s="23"/>
      <c r="H452" s="23"/>
      <c r="I452" s="80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</row>
    <row r="453" ht="46.5" customHeight="1">
      <c r="A453" s="23"/>
      <c r="B453" s="23"/>
      <c r="C453" s="23"/>
      <c r="D453" s="23"/>
      <c r="E453" s="23"/>
      <c r="F453" s="23"/>
      <c r="G453" s="23"/>
      <c r="H453" s="23"/>
      <c r="I453" s="80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</row>
    <row r="454" ht="46.5" customHeight="1">
      <c r="A454" s="23"/>
      <c r="B454" s="23"/>
      <c r="C454" s="23"/>
      <c r="D454" s="23"/>
      <c r="E454" s="23"/>
      <c r="F454" s="23"/>
      <c r="G454" s="23"/>
      <c r="H454" s="23"/>
      <c r="I454" s="80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</row>
    <row r="455" ht="46.5" customHeight="1">
      <c r="A455" s="23"/>
      <c r="B455" s="23"/>
      <c r="C455" s="23"/>
      <c r="D455" s="23"/>
      <c r="E455" s="23"/>
      <c r="F455" s="23"/>
      <c r="G455" s="23"/>
      <c r="H455" s="23"/>
      <c r="I455" s="80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</row>
    <row r="456" ht="46.5" customHeight="1">
      <c r="A456" s="23"/>
      <c r="B456" s="23"/>
      <c r="C456" s="23"/>
      <c r="D456" s="23"/>
      <c r="E456" s="23"/>
      <c r="F456" s="23"/>
      <c r="G456" s="23"/>
      <c r="H456" s="23"/>
      <c r="I456" s="80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</row>
    <row r="457" ht="46.5" customHeight="1">
      <c r="A457" s="23"/>
      <c r="B457" s="23"/>
      <c r="C457" s="23"/>
      <c r="D457" s="23"/>
      <c r="E457" s="23"/>
      <c r="F457" s="23"/>
      <c r="G457" s="23"/>
      <c r="H457" s="23"/>
      <c r="I457" s="80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</row>
    <row r="458" ht="46.5" customHeight="1">
      <c r="A458" s="23"/>
      <c r="B458" s="23"/>
      <c r="C458" s="23"/>
      <c r="D458" s="23"/>
      <c r="E458" s="23"/>
      <c r="F458" s="23"/>
      <c r="G458" s="23"/>
      <c r="H458" s="23"/>
      <c r="I458" s="80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</row>
    <row r="459" ht="46.5" customHeight="1">
      <c r="A459" s="23"/>
      <c r="B459" s="23"/>
      <c r="C459" s="23"/>
      <c r="D459" s="23"/>
      <c r="E459" s="23"/>
      <c r="F459" s="23"/>
      <c r="G459" s="23"/>
      <c r="H459" s="23"/>
      <c r="I459" s="80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</row>
    <row r="460" ht="46.5" customHeight="1">
      <c r="A460" s="23"/>
      <c r="B460" s="23"/>
      <c r="C460" s="23"/>
      <c r="D460" s="23"/>
      <c r="E460" s="23"/>
      <c r="F460" s="23"/>
      <c r="G460" s="23"/>
      <c r="H460" s="23"/>
      <c r="I460" s="80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</row>
    <row r="461" ht="46.5" customHeight="1">
      <c r="A461" s="23"/>
      <c r="B461" s="23"/>
      <c r="C461" s="23"/>
      <c r="D461" s="23"/>
      <c r="E461" s="23"/>
      <c r="F461" s="23"/>
      <c r="G461" s="23"/>
      <c r="H461" s="23"/>
      <c r="I461" s="80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</row>
    <row r="462" ht="46.5" customHeight="1">
      <c r="A462" s="23"/>
      <c r="B462" s="23"/>
      <c r="C462" s="23"/>
      <c r="D462" s="23"/>
      <c r="E462" s="23"/>
      <c r="F462" s="23"/>
      <c r="G462" s="23"/>
      <c r="H462" s="23"/>
      <c r="I462" s="80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</row>
    <row r="463" ht="46.5" customHeight="1">
      <c r="A463" s="23"/>
      <c r="B463" s="23"/>
      <c r="C463" s="23"/>
      <c r="D463" s="23"/>
      <c r="E463" s="23"/>
      <c r="F463" s="23"/>
      <c r="G463" s="23"/>
      <c r="H463" s="23"/>
      <c r="I463" s="80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</row>
    <row r="464" ht="46.5" customHeight="1">
      <c r="A464" s="23"/>
      <c r="B464" s="23"/>
      <c r="C464" s="23"/>
      <c r="D464" s="23"/>
      <c r="E464" s="23"/>
      <c r="F464" s="23"/>
      <c r="G464" s="23"/>
      <c r="H464" s="23"/>
      <c r="I464" s="80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</row>
    <row r="465" ht="46.5" customHeight="1">
      <c r="A465" s="23"/>
      <c r="B465" s="23"/>
      <c r="C465" s="23"/>
      <c r="D465" s="23"/>
      <c r="E465" s="23"/>
      <c r="F465" s="23"/>
      <c r="G465" s="23"/>
      <c r="H465" s="23"/>
      <c r="I465" s="80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</row>
    <row r="466" ht="46.5" customHeight="1">
      <c r="A466" s="23"/>
      <c r="B466" s="23"/>
      <c r="C466" s="23"/>
      <c r="D466" s="23"/>
      <c r="E466" s="23"/>
      <c r="F466" s="23"/>
      <c r="G466" s="23"/>
      <c r="H466" s="23"/>
      <c r="I466" s="80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</row>
    <row r="467" ht="46.5" customHeight="1">
      <c r="A467" s="23"/>
      <c r="B467" s="23"/>
      <c r="C467" s="23"/>
      <c r="D467" s="23"/>
      <c r="E467" s="23"/>
      <c r="F467" s="23"/>
      <c r="G467" s="23"/>
      <c r="H467" s="23"/>
      <c r="I467" s="80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</row>
    <row r="468" ht="46.5" customHeight="1">
      <c r="A468" s="23"/>
      <c r="B468" s="23"/>
      <c r="C468" s="23"/>
      <c r="D468" s="23"/>
      <c r="E468" s="23"/>
      <c r="F468" s="23"/>
      <c r="G468" s="23"/>
      <c r="H468" s="23"/>
      <c r="I468" s="80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</row>
    <row r="469" ht="46.5" customHeight="1">
      <c r="A469" s="23"/>
      <c r="B469" s="23"/>
      <c r="C469" s="23"/>
      <c r="D469" s="23"/>
      <c r="E469" s="23"/>
      <c r="F469" s="23"/>
      <c r="G469" s="23"/>
      <c r="H469" s="23"/>
      <c r="I469" s="80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</row>
    <row r="470" ht="46.5" customHeight="1">
      <c r="A470" s="23"/>
      <c r="B470" s="23"/>
      <c r="C470" s="23"/>
      <c r="D470" s="23"/>
      <c r="E470" s="23"/>
      <c r="F470" s="23"/>
      <c r="G470" s="23"/>
      <c r="H470" s="23"/>
      <c r="I470" s="80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</row>
    <row r="471" ht="46.5" customHeight="1">
      <c r="A471" s="23"/>
      <c r="B471" s="23"/>
      <c r="C471" s="23"/>
      <c r="D471" s="23"/>
      <c r="E471" s="23"/>
      <c r="F471" s="23"/>
      <c r="G471" s="23"/>
      <c r="H471" s="23"/>
      <c r="I471" s="80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</row>
    <row r="472" ht="46.5" customHeight="1">
      <c r="A472" s="23"/>
      <c r="B472" s="23"/>
      <c r="C472" s="23"/>
      <c r="D472" s="23"/>
      <c r="E472" s="23"/>
      <c r="F472" s="23"/>
      <c r="G472" s="23"/>
      <c r="H472" s="23"/>
      <c r="I472" s="80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</row>
    <row r="473" ht="46.5" customHeight="1">
      <c r="A473" s="23"/>
      <c r="B473" s="23"/>
      <c r="C473" s="23"/>
      <c r="D473" s="23"/>
      <c r="E473" s="23"/>
      <c r="F473" s="23"/>
      <c r="G473" s="23"/>
      <c r="H473" s="23"/>
      <c r="I473" s="80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</row>
    <row r="474" ht="46.5" customHeight="1">
      <c r="A474" s="23"/>
      <c r="B474" s="23"/>
      <c r="C474" s="23"/>
      <c r="D474" s="23"/>
      <c r="E474" s="23"/>
      <c r="F474" s="23"/>
      <c r="G474" s="23"/>
      <c r="H474" s="23"/>
      <c r="I474" s="80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</row>
    <row r="475" ht="46.5" customHeight="1">
      <c r="A475" s="23"/>
      <c r="B475" s="23"/>
      <c r="C475" s="23"/>
      <c r="D475" s="23"/>
      <c r="E475" s="23"/>
      <c r="F475" s="23"/>
      <c r="G475" s="23"/>
      <c r="H475" s="23"/>
      <c r="I475" s="80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</row>
    <row r="476" ht="46.5" customHeight="1">
      <c r="A476" s="23"/>
      <c r="B476" s="23"/>
      <c r="C476" s="23"/>
      <c r="D476" s="23"/>
      <c r="E476" s="23"/>
      <c r="F476" s="23"/>
      <c r="G476" s="23"/>
      <c r="H476" s="23"/>
      <c r="I476" s="80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</row>
    <row r="477" ht="46.5" customHeight="1">
      <c r="A477" s="23"/>
      <c r="B477" s="23"/>
      <c r="C477" s="23"/>
      <c r="D477" s="23"/>
      <c r="E477" s="23"/>
      <c r="F477" s="23"/>
      <c r="G477" s="23"/>
      <c r="H477" s="23"/>
      <c r="I477" s="80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</row>
    <row r="478" ht="46.5" customHeight="1">
      <c r="A478" s="23"/>
      <c r="B478" s="23"/>
      <c r="C478" s="23"/>
      <c r="D478" s="23"/>
      <c r="E478" s="23"/>
      <c r="F478" s="23"/>
      <c r="G478" s="23"/>
      <c r="H478" s="23"/>
      <c r="I478" s="80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</row>
    <row r="479" ht="46.5" customHeight="1">
      <c r="A479" s="23"/>
      <c r="B479" s="23"/>
      <c r="C479" s="23"/>
      <c r="D479" s="23"/>
      <c r="E479" s="23"/>
      <c r="F479" s="23"/>
      <c r="G479" s="23"/>
      <c r="H479" s="23"/>
      <c r="I479" s="80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</row>
    <row r="480" ht="46.5" customHeight="1">
      <c r="A480" s="23"/>
      <c r="B480" s="23"/>
      <c r="C480" s="23"/>
      <c r="D480" s="23"/>
      <c r="E480" s="23"/>
      <c r="F480" s="23"/>
      <c r="G480" s="23"/>
      <c r="H480" s="23"/>
      <c r="I480" s="80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</row>
    <row r="481" ht="46.5" customHeight="1">
      <c r="A481" s="23"/>
      <c r="B481" s="23"/>
      <c r="C481" s="23"/>
      <c r="D481" s="23"/>
      <c r="E481" s="23"/>
      <c r="F481" s="23"/>
      <c r="G481" s="23"/>
      <c r="H481" s="23"/>
      <c r="I481" s="80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</row>
    <row r="482" ht="46.5" customHeight="1">
      <c r="A482" s="23"/>
      <c r="B482" s="23"/>
      <c r="C482" s="23"/>
      <c r="D482" s="23"/>
      <c r="E482" s="23"/>
      <c r="F482" s="23"/>
      <c r="G482" s="23"/>
      <c r="H482" s="23"/>
      <c r="I482" s="80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</row>
    <row r="483" ht="46.5" customHeight="1">
      <c r="A483" s="23"/>
      <c r="B483" s="23"/>
      <c r="C483" s="23"/>
      <c r="D483" s="23"/>
      <c r="E483" s="23"/>
      <c r="F483" s="23"/>
      <c r="G483" s="23"/>
      <c r="H483" s="23"/>
      <c r="I483" s="80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</row>
    <row r="484" ht="46.5" customHeight="1">
      <c r="A484" s="23"/>
      <c r="B484" s="23"/>
      <c r="C484" s="23"/>
      <c r="D484" s="23"/>
      <c r="E484" s="23"/>
      <c r="F484" s="23"/>
      <c r="G484" s="23"/>
      <c r="H484" s="23"/>
      <c r="I484" s="80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</row>
    <row r="485" ht="46.5" customHeight="1">
      <c r="A485" s="23"/>
      <c r="B485" s="23"/>
      <c r="C485" s="23"/>
      <c r="D485" s="23"/>
      <c r="E485" s="23"/>
      <c r="F485" s="23"/>
      <c r="G485" s="23"/>
      <c r="H485" s="23"/>
      <c r="I485" s="80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</row>
    <row r="486" ht="46.5" customHeight="1">
      <c r="A486" s="23"/>
      <c r="B486" s="23"/>
      <c r="C486" s="23"/>
      <c r="D486" s="23"/>
      <c r="E486" s="23"/>
      <c r="F486" s="23"/>
      <c r="G486" s="23"/>
      <c r="H486" s="23"/>
      <c r="I486" s="80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</row>
    <row r="487" ht="46.5" customHeight="1">
      <c r="A487" s="23"/>
      <c r="B487" s="23"/>
      <c r="C487" s="23"/>
      <c r="D487" s="23"/>
      <c r="E487" s="23"/>
      <c r="F487" s="23"/>
      <c r="G487" s="23"/>
      <c r="H487" s="23"/>
      <c r="I487" s="80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</row>
    <row r="488" ht="46.5" customHeight="1">
      <c r="A488" s="23"/>
      <c r="B488" s="23"/>
      <c r="C488" s="23"/>
      <c r="D488" s="23"/>
      <c r="E488" s="23"/>
      <c r="F488" s="23"/>
      <c r="G488" s="23"/>
      <c r="H488" s="23"/>
      <c r="I488" s="80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</row>
    <row r="489" ht="46.5" customHeight="1">
      <c r="A489" s="23"/>
      <c r="B489" s="23"/>
      <c r="C489" s="23"/>
      <c r="D489" s="23"/>
      <c r="E489" s="23"/>
      <c r="F489" s="23"/>
      <c r="G489" s="23"/>
      <c r="H489" s="23"/>
      <c r="I489" s="80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</row>
    <row r="490" ht="46.5" customHeight="1">
      <c r="A490" s="23"/>
      <c r="B490" s="23"/>
      <c r="C490" s="23"/>
      <c r="D490" s="23"/>
      <c r="E490" s="23"/>
      <c r="F490" s="23"/>
      <c r="G490" s="23"/>
      <c r="H490" s="23"/>
      <c r="I490" s="80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</row>
    <row r="491" ht="46.5" customHeight="1">
      <c r="A491" s="23"/>
      <c r="B491" s="23"/>
      <c r="C491" s="23"/>
      <c r="D491" s="23"/>
      <c r="E491" s="23"/>
      <c r="F491" s="23"/>
      <c r="G491" s="23"/>
      <c r="H491" s="23"/>
      <c r="I491" s="80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</row>
    <row r="492" ht="46.5" customHeight="1">
      <c r="A492" s="23"/>
      <c r="B492" s="23"/>
      <c r="C492" s="23"/>
      <c r="D492" s="23"/>
      <c r="E492" s="23"/>
      <c r="F492" s="23"/>
      <c r="G492" s="23"/>
      <c r="H492" s="23"/>
      <c r="I492" s="80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</row>
    <row r="493" ht="46.5" customHeight="1">
      <c r="A493" s="23"/>
      <c r="B493" s="23"/>
      <c r="C493" s="23"/>
      <c r="D493" s="23"/>
      <c r="E493" s="23"/>
      <c r="F493" s="23"/>
      <c r="G493" s="23"/>
      <c r="H493" s="23"/>
      <c r="I493" s="80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</row>
    <row r="494" ht="46.5" customHeight="1">
      <c r="A494" s="23"/>
      <c r="B494" s="23"/>
      <c r="C494" s="23"/>
      <c r="D494" s="23"/>
      <c r="E494" s="23"/>
      <c r="F494" s="23"/>
      <c r="G494" s="23"/>
      <c r="H494" s="23"/>
      <c r="I494" s="80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</row>
    <row r="495" ht="46.5" customHeight="1">
      <c r="A495" s="23"/>
      <c r="B495" s="23"/>
      <c r="C495" s="23"/>
      <c r="D495" s="23"/>
      <c r="E495" s="23"/>
      <c r="F495" s="23"/>
      <c r="G495" s="23"/>
      <c r="H495" s="23"/>
      <c r="I495" s="80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</row>
    <row r="496" ht="46.5" customHeight="1">
      <c r="A496" s="23"/>
      <c r="B496" s="23"/>
      <c r="C496" s="23"/>
      <c r="D496" s="23"/>
      <c r="E496" s="23"/>
      <c r="F496" s="23"/>
      <c r="G496" s="23"/>
      <c r="H496" s="23"/>
      <c r="I496" s="80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</row>
    <row r="497" ht="46.5" customHeight="1">
      <c r="A497" s="23"/>
      <c r="B497" s="23"/>
      <c r="C497" s="23"/>
      <c r="D497" s="23"/>
      <c r="E497" s="23"/>
      <c r="F497" s="23"/>
      <c r="G497" s="23"/>
      <c r="H497" s="23"/>
      <c r="I497" s="80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</row>
    <row r="498" ht="46.5" customHeight="1">
      <c r="A498" s="23"/>
      <c r="B498" s="23"/>
      <c r="C498" s="23"/>
      <c r="D498" s="23"/>
      <c r="E498" s="23"/>
      <c r="F498" s="23"/>
      <c r="G498" s="23"/>
      <c r="H498" s="23"/>
      <c r="I498" s="80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</row>
    <row r="499" ht="46.5" customHeight="1">
      <c r="A499" s="23"/>
      <c r="B499" s="23"/>
      <c r="C499" s="23"/>
      <c r="D499" s="23"/>
      <c r="E499" s="23"/>
      <c r="F499" s="23"/>
      <c r="G499" s="23"/>
      <c r="H499" s="23"/>
      <c r="I499" s="80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</row>
    <row r="500" ht="46.5" customHeight="1">
      <c r="A500" s="23"/>
      <c r="B500" s="23"/>
      <c r="C500" s="23"/>
      <c r="D500" s="23"/>
      <c r="E500" s="23"/>
      <c r="F500" s="23"/>
      <c r="G500" s="23"/>
      <c r="H500" s="23"/>
      <c r="I500" s="80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</row>
    <row r="501" ht="46.5" customHeight="1">
      <c r="A501" s="23"/>
      <c r="B501" s="23"/>
      <c r="C501" s="23"/>
      <c r="D501" s="23"/>
      <c r="E501" s="23"/>
      <c r="F501" s="23"/>
      <c r="G501" s="23"/>
      <c r="H501" s="23"/>
      <c r="I501" s="80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</row>
    <row r="502" ht="46.5" customHeight="1">
      <c r="A502" s="23"/>
      <c r="B502" s="23"/>
      <c r="C502" s="23"/>
      <c r="D502" s="23"/>
      <c r="E502" s="23"/>
      <c r="F502" s="23"/>
      <c r="G502" s="23"/>
      <c r="H502" s="23"/>
      <c r="I502" s="80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</row>
    <row r="503" ht="46.5" customHeight="1">
      <c r="A503" s="23"/>
      <c r="B503" s="23"/>
      <c r="C503" s="23"/>
      <c r="D503" s="23"/>
      <c r="E503" s="23"/>
      <c r="F503" s="23"/>
      <c r="G503" s="23"/>
      <c r="H503" s="23"/>
      <c r="I503" s="80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</row>
    <row r="504" ht="46.5" customHeight="1">
      <c r="A504" s="23"/>
      <c r="B504" s="23"/>
      <c r="C504" s="23"/>
      <c r="D504" s="23"/>
      <c r="E504" s="23"/>
      <c r="F504" s="23"/>
      <c r="G504" s="23"/>
      <c r="H504" s="23"/>
      <c r="I504" s="80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</row>
    <row r="505" ht="46.5" customHeight="1">
      <c r="A505" s="23"/>
      <c r="B505" s="23"/>
      <c r="C505" s="23"/>
      <c r="D505" s="23"/>
      <c r="E505" s="23"/>
      <c r="F505" s="23"/>
      <c r="G505" s="23"/>
      <c r="H505" s="23"/>
      <c r="I505" s="80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</row>
    <row r="506" ht="46.5" customHeight="1">
      <c r="A506" s="23"/>
      <c r="B506" s="23"/>
      <c r="C506" s="23"/>
      <c r="D506" s="23"/>
      <c r="E506" s="23"/>
      <c r="F506" s="23"/>
      <c r="G506" s="23"/>
      <c r="H506" s="23"/>
      <c r="I506" s="80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</row>
    <row r="507" ht="46.5" customHeight="1">
      <c r="A507" s="23"/>
      <c r="B507" s="23"/>
      <c r="C507" s="23"/>
      <c r="D507" s="23"/>
      <c r="E507" s="23"/>
      <c r="F507" s="23"/>
      <c r="G507" s="23"/>
      <c r="H507" s="23"/>
      <c r="I507" s="80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</row>
    <row r="508" ht="46.5" customHeight="1">
      <c r="A508" s="23"/>
      <c r="B508" s="23"/>
      <c r="C508" s="23"/>
      <c r="D508" s="23"/>
      <c r="E508" s="23"/>
      <c r="F508" s="23"/>
      <c r="G508" s="23"/>
      <c r="H508" s="23"/>
      <c r="I508" s="80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</row>
    <row r="509" ht="46.5" customHeight="1">
      <c r="A509" s="23"/>
      <c r="B509" s="23"/>
      <c r="C509" s="23"/>
      <c r="D509" s="23"/>
      <c r="E509" s="23"/>
      <c r="F509" s="23"/>
      <c r="G509" s="23"/>
      <c r="H509" s="23"/>
      <c r="I509" s="80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</row>
    <row r="510" ht="46.5" customHeight="1">
      <c r="A510" s="23"/>
      <c r="B510" s="23"/>
      <c r="C510" s="23"/>
      <c r="D510" s="23"/>
      <c r="E510" s="23"/>
      <c r="F510" s="23"/>
      <c r="G510" s="23"/>
      <c r="H510" s="23"/>
      <c r="I510" s="80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</row>
    <row r="511" ht="46.5" customHeight="1">
      <c r="A511" s="23"/>
      <c r="B511" s="23"/>
      <c r="C511" s="23"/>
      <c r="D511" s="23"/>
      <c r="E511" s="23"/>
      <c r="F511" s="23"/>
      <c r="G511" s="23"/>
      <c r="H511" s="23"/>
      <c r="I511" s="80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</row>
    <row r="512" ht="46.5" customHeight="1">
      <c r="A512" s="23"/>
      <c r="B512" s="23"/>
      <c r="C512" s="23"/>
      <c r="D512" s="23"/>
      <c r="E512" s="23"/>
      <c r="F512" s="23"/>
      <c r="G512" s="23"/>
      <c r="H512" s="23"/>
      <c r="I512" s="80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</row>
    <row r="513" ht="46.5" customHeight="1">
      <c r="A513" s="23"/>
      <c r="B513" s="23"/>
      <c r="C513" s="23"/>
      <c r="D513" s="23"/>
      <c r="E513" s="23"/>
      <c r="F513" s="23"/>
      <c r="G513" s="23"/>
      <c r="H513" s="23"/>
      <c r="I513" s="80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</row>
    <row r="514" ht="46.5" customHeight="1">
      <c r="A514" s="23"/>
      <c r="B514" s="23"/>
      <c r="C514" s="23"/>
      <c r="D514" s="23"/>
      <c r="E514" s="23"/>
      <c r="F514" s="23"/>
      <c r="G514" s="23"/>
      <c r="H514" s="23"/>
      <c r="I514" s="80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</row>
    <row r="515" ht="46.5" customHeight="1">
      <c r="A515" s="23"/>
      <c r="B515" s="23"/>
      <c r="C515" s="23"/>
      <c r="D515" s="23"/>
      <c r="E515" s="23"/>
      <c r="F515" s="23"/>
      <c r="G515" s="23"/>
      <c r="H515" s="23"/>
      <c r="I515" s="80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</row>
    <row r="516" ht="46.5" customHeight="1">
      <c r="A516" s="23"/>
      <c r="B516" s="23"/>
      <c r="C516" s="23"/>
      <c r="D516" s="23"/>
      <c r="E516" s="23"/>
      <c r="F516" s="23"/>
      <c r="G516" s="23"/>
      <c r="H516" s="23"/>
      <c r="I516" s="80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</row>
    <row r="517" ht="46.5" customHeight="1">
      <c r="A517" s="23"/>
      <c r="B517" s="23"/>
      <c r="C517" s="23"/>
      <c r="D517" s="23"/>
      <c r="E517" s="23"/>
      <c r="F517" s="23"/>
      <c r="G517" s="23"/>
      <c r="H517" s="23"/>
      <c r="I517" s="80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</row>
    <row r="518" ht="46.5" customHeight="1">
      <c r="A518" s="23"/>
      <c r="B518" s="23"/>
      <c r="C518" s="23"/>
      <c r="D518" s="23"/>
      <c r="E518" s="23"/>
      <c r="F518" s="23"/>
      <c r="G518" s="23"/>
      <c r="H518" s="23"/>
      <c r="I518" s="80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</row>
    <row r="519" ht="46.5" customHeight="1">
      <c r="A519" s="23"/>
      <c r="B519" s="23"/>
      <c r="C519" s="23"/>
      <c r="D519" s="23"/>
      <c r="E519" s="23"/>
      <c r="F519" s="23"/>
      <c r="G519" s="23"/>
      <c r="H519" s="23"/>
      <c r="I519" s="80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</row>
    <row r="520" ht="46.5" customHeight="1">
      <c r="A520" s="23"/>
      <c r="B520" s="23"/>
      <c r="C520" s="23"/>
      <c r="D520" s="23"/>
      <c r="E520" s="23"/>
      <c r="F520" s="23"/>
      <c r="G520" s="23"/>
      <c r="H520" s="23"/>
      <c r="I520" s="80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</row>
    <row r="521" ht="46.5" customHeight="1">
      <c r="A521" s="23"/>
      <c r="B521" s="23"/>
      <c r="C521" s="23"/>
      <c r="D521" s="23"/>
      <c r="E521" s="23"/>
      <c r="F521" s="23"/>
      <c r="G521" s="23"/>
      <c r="H521" s="23"/>
      <c r="I521" s="80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</row>
    <row r="522" ht="46.5" customHeight="1">
      <c r="A522" s="23"/>
      <c r="B522" s="23"/>
      <c r="C522" s="23"/>
      <c r="D522" s="23"/>
      <c r="E522" s="23"/>
      <c r="F522" s="23"/>
      <c r="G522" s="23"/>
      <c r="H522" s="23"/>
      <c r="I522" s="80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</row>
    <row r="523" ht="46.5" customHeight="1">
      <c r="A523" s="23"/>
      <c r="B523" s="23"/>
      <c r="C523" s="23"/>
      <c r="D523" s="23"/>
      <c r="E523" s="23"/>
      <c r="F523" s="23"/>
      <c r="G523" s="23"/>
      <c r="H523" s="23"/>
      <c r="I523" s="80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</row>
    <row r="524" ht="46.5" customHeight="1">
      <c r="A524" s="23"/>
      <c r="B524" s="23"/>
      <c r="C524" s="23"/>
      <c r="D524" s="23"/>
      <c r="E524" s="23"/>
      <c r="F524" s="23"/>
      <c r="G524" s="23"/>
      <c r="H524" s="23"/>
      <c r="I524" s="80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</row>
    <row r="525" ht="46.5" customHeight="1">
      <c r="A525" s="23"/>
      <c r="B525" s="23"/>
      <c r="C525" s="23"/>
      <c r="D525" s="23"/>
      <c r="E525" s="23"/>
      <c r="F525" s="23"/>
      <c r="G525" s="23"/>
      <c r="H525" s="23"/>
      <c r="I525" s="80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</row>
    <row r="526" ht="46.5" customHeight="1">
      <c r="A526" s="23"/>
      <c r="B526" s="23"/>
      <c r="C526" s="23"/>
      <c r="D526" s="23"/>
      <c r="E526" s="23"/>
      <c r="F526" s="23"/>
      <c r="G526" s="23"/>
      <c r="H526" s="23"/>
      <c r="I526" s="80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</row>
    <row r="527" ht="46.5" customHeight="1">
      <c r="A527" s="23"/>
      <c r="B527" s="23"/>
      <c r="C527" s="23"/>
      <c r="D527" s="23"/>
      <c r="E527" s="23"/>
      <c r="F527" s="23"/>
      <c r="G527" s="23"/>
      <c r="H527" s="23"/>
      <c r="I527" s="80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</row>
    <row r="528" ht="46.5" customHeight="1">
      <c r="A528" s="23"/>
      <c r="B528" s="23"/>
      <c r="C528" s="23"/>
      <c r="D528" s="23"/>
      <c r="E528" s="23"/>
      <c r="F528" s="23"/>
      <c r="G528" s="23"/>
      <c r="H528" s="23"/>
      <c r="I528" s="80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</row>
    <row r="529" ht="46.5" customHeight="1">
      <c r="A529" s="23"/>
      <c r="B529" s="23"/>
      <c r="C529" s="23"/>
      <c r="D529" s="23"/>
      <c r="E529" s="23"/>
      <c r="F529" s="23"/>
      <c r="G529" s="23"/>
      <c r="H529" s="23"/>
      <c r="I529" s="80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</row>
    <row r="530" ht="46.5" customHeight="1">
      <c r="A530" s="23"/>
      <c r="B530" s="23"/>
      <c r="C530" s="23"/>
      <c r="D530" s="23"/>
      <c r="E530" s="23"/>
      <c r="F530" s="23"/>
      <c r="G530" s="23"/>
      <c r="H530" s="23"/>
      <c r="I530" s="80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</row>
    <row r="531" ht="46.5" customHeight="1">
      <c r="A531" s="23"/>
      <c r="B531" s="23"/>
      <c r="C531" s="23"/>
      <c r="D531" s="23"/>
      <c r="E531" s="23"/>
      <c r="F531" s="23"/>
      <c r="G531" s="23"/>
      <c r="H531" s="23"/>
      <c r="I531" s="80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</row>
    <row r="532" ht="46.5" customHeight="1">
      <c r="A532" s="23"/>
      <c r="B532" s="23"/>
      <c r="C532" s="23"/>
      <c r="D532" s="23"/>
      <c r="E532" s="23"/>
      <c r="F532" s="23"/>
      <c r="G532" s="23"/>
      <c r="H532" s="23"/>
      <c r="I532" s="80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</row>
    <row r="533" ht="46.5" customHeight="1">
      <c r="A533" s="23"/>
      <c r="B533" s="23"/>
      <c r="C533" s="23"/>
      <c r="D533" s="23"/>
      <c r="E533" s="23"/>
      <c r="F533" s="23"/>
      <c r="G533" s="23"/>
      <c r="H533" s="23"/>
      <c r="I533" s="80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</row>
    <row r="534" ht="46.5" customHeight="1">
      <c r="A534" s="23"/>
      <c r="B534" s="23"/>
      <c r="C534" s="23"/>
      <c r="D534" s="23"/>
      <c r="E534" s="23"/>
      <c r="F534" s="23"/>
      <c r="G534" s="23"/>
      <c r="H534" s="23"/>
      <c r="I534" s="80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</row>
    <row r="535" ht="46.5" customHeight="1">
      <c r="A535" s="23"/>
      <c r="B535" s="23"/>
      <c r="C535" s="23"/>
      <c r="D535" s="23"/>
      <c r="E535" s="23"/>
      <c r="F535" s="23"/>
      <c r="G535" s="23"/>
      <c r="H535" s="23"/>
      <c r="I535" s="80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</row>
    <row r="536" ht="46.5" customHeight="1">
      <c r="A536" s="23"/>
      <c r="B536" s="23"/>
      <c r="C536" s="23"/>
      <c r="D536" s="23"/>
      <c r="E536" s="23"/>
      <c r="F536" s="23"/>
      <c r="G536" s="23"/>
      <c r="H536" s="23"/>
      <c r="I536" s="80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</row>
    <row r="537" ht="46.5" customHeight="1">
      <c r="A537" s="23"/>
      <c r="B537" s="23"/>
      <c r="C537" s="23"/>
      <c r="D537" s="23"/>
      <c r="E537" s="23"/>
      <c r="F537" s="23"/>
      <c r="G537" s="23"/>
      <c r="H537" s="23"/>
      <c r="I537" s="80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</row>
    <row r="538" ht="46.5" customHeight="1">
      <c r="A538" s="23"/>
      <c r="B538" s="23"/>
      <c r="C538" s="23"/>
      <c r="D538" s="23"/>
      <c r="E538" s="23"/>
      <c r="F538" s="23"/>
      <c r="G538" s="23"/>
      <c r="H538" s="23"/>
      <c r="I538" s="80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</row>
    <row r="539" ht="46.5" customHeight="1">
      <c r="A539" s="23"/>
      <c r="B539" s="23"/>
      <c r="C539" s="23"/>
      <c r="D539" s="23"/>
      <c r="E539" s="23"/>
      <c r="F539" s="23"/>
      <c r="G539" s="23"/>
      <c r="H539" s="23"/>
      <c r="I539" s="80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</row>
    <row r="540" ht="46.5" customHeight="1">
      <c r="A540" s="23"/>
      <c r="B540" s="23"/>
      <c r="C540" s="23"/>
      <c r="D540" s="23"/>
      <c r="E540" s="23"/>
      <c r="F540" s="23"/>
      <c r="G540" s="23"/>
      <c r="H540" s="23"/>
      <c r="I540" s="80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</row>
    <row r="541" ht="46.5" customHeight="1">
      <c r="A541" s="23"/>
      <c r="B541" s="23"/>
      <c r="C541" s="23"/>
      <c r="D541" s="23"/>
      <c r="E541" s="23"/>
      <c r="F541" s="23"/>
      <c r="G541" s="23"/>
      <c r="H541" s="23"/>
      <c r="I541" s="80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</row>
    <row r="542" ht="46.5" customHeight="1">
      <c r="A542" s="23"/>
      <c r="B542" s="23"/>
      <c r="C542" s="23"/>
      <c r="D542" s="23"/>
      <c r="E542" s="23"/>
      <c r="F542" s="23"/>
      <c r="G542" s="23"/>
      <c r="H542" s="23"/>
      <c r="I542" s="80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</row>
    <row r="543" ht="46.5" customHeight="1">
      <c r="A543" s="23"/>
      <c r="B543" s="23"/>
      <c r="C543" s="23"/>
      <c r="D543" s="23"/>
      <c r="E543" s="23"/>
      <c r="F543" s="23"/>
      <c r="G543" s="23"/>
      <c r="H543" s="23"/>
      <c r="I543" s="80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</row>
    <row r="544" ht="46.5" customHeight="1">
      <c r="A544" s="23"/>
      <c r="B544" s="23"/>
      <c r="C544" s="23"/>
      <c r="D544" s="23"/>
      <c r="E544" s="23"/>
      <c r="F544" s="23"/>
      <c r="G544" s="23"/>
      <c r="H544" s="23"/>
      <c r="I544" s="80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</row>
    <row r="545" ht="46.5" customHeight="1">
      <c r="A545" s="23"/>
      <c r="B545" s="23"/>
      <c r="C545" s="23"/>
      <c r="D545" s="23"/>
      <c r="E545" s="23"/>
      <c r="F545" s="23"/>
      <c r="G545" s="23"/>
      <c r="H545" s="23"/>
      <c r="I545" s="80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</row>
    <row r="546" ht="46.5" customHeight="1">
      <c r="A546" s="23"/>
      <c r="B546" s="23"/>
      <c r="C546" s="23"/>
      <c r="D546" s="23"/>
      <c r="E546" s="23"/>
      <c r="F546" s="23"/>
      <c r="G546" s="23"/>
      <c r="H546" s="23"/>
      <c r="I546" s="80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</row>
    <row r="547" ht="46.5" customHeight="1">
      <c r="A547" s="23"/>
      <c r="B547" s="23"/>
      <c r="C547" s="23"/>
      <c r="D547" s="23"/>
      <c r="E547" s="23"/>
      <c r="F547" s="23"/>
      <c r="G547" s="23"/>
      <c r="H547" s="23"/>
      <c r="I547" s="80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</row>
    <row r="548" ht="46.5" customHeight="1">
      <c r="A548" s="23"/>
      <c r="B548" s="23"/>
      <c r="C548" s="23"/>
      <c r="D548" s="23"/>
      <c r="E548" s="23"/>
      <c r="F548" s="23"/>
      <c r="G548" s="23"/>
      <c r="H548" s="23"/>
      <c r="I548" s="80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</row>
    <row r="549" ht="46.5" customHeight="1">
      <c r="A549" s="23"/>
      <c r="B549" s="23"/>
      <c r="C549" s="23"/>
      <c r="D549" s="23"/>
      <c r="E549" s="23"/>
      <c r="F549" s="23"/>
      <c r="G549" s="23"/>
      <c r="H549" s="23"/>
      <c r="I549" s="80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</row>
    <row r="550" ht="46.5" customHeight="1">
      <c r="A550" s="23"/>
      <c r="B550" s="23"/>
      <c r="C550" s="23"/>
      <c r="D550" s="23"/>
      <c r="E550" s="23"/>
      <c r="F550" s="23"/>
      <c r="G550" s="23"/>
      <c r="H550" s="23"/>
      <c r="I550" s="80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</row>
    <row r="551" ht="46.5" customHeight="1">
      <c r="A551" s="23"/>
      <c r="B551" s="23"/>
      <c r="C551" s="23"/>
      <c r="D551" s="23"/>
      <c r="E551" s="23"/>
      <c r="F551" s="23"/>
      <c r="G551" s="23"/>
      <c r="H551" s="23"/>
      <c r="I551" s="80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</row>
    <row r="552" ht="46.5" customHeight="1">
      <c r="A552" s="23"/>
      <c r="B552" s="23"/>
      <c r="C552" s="23"/>
      <c r="D552" s="23"/>
      <c r="E552" s="23"/>
      <c r="F552" s="23"/>
      <c r="G552" s="23"/>
      <c r="H552" s="23"/>
      <c r="I552" s="80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</row>
    <row r="553" ht="46.5" customHeight="1">
      <c r="A553" s="23"/>
      <c r="B553" s="23"/>
      <c r="C553" s="23"/>
      <c r="D553" s="23"/>
      <c r="E553" s="23"/>
      <c r="F553" s="23"/>
      <c r="G553" s="23"/>
      <c r="H553" s="23"/>
      <c r="I553" s="80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</row>
    <row r="554" ht="46.5" customHeight="1">
      <c r="A554" s="23"/>
      <c r="B554" s="23"/>
      <c r="C554" s="23"/>
      <c r="D554" s="23"/>
      <c r="E554" s="23"/>
      <c r="F554" s="23"/>
      <c r="G554" s="23"/>
      <c r="H554" s="23"/>
      <c r="I554" s="80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</row>
    <row r="555" ht="46.5" customHeight="1">
      <c r="A555" s="23"/>
      <c r="B555" s="23"/>
      <c r="C555" s="23"/>
      <c r="D555" s="23"/>
      <c r="E555" s="23"/>
      <c r="F555" s="23"/>
      <c r="G555" s="23"/>
      <c r="H555" s="23"/>
      <c r="I555" s="80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</row>
    <row r="556" ht="46.5" customHeight="1">
      <c r="A556" s="23"/>
      <c r="B556" s="23"/>
      <c r="C556" s="23"/>
      <c r="D556" s="23"/>
      <c r="E556" s="23"/>
      <c r="F556" s="23"/>
      <c r="G556" s="23"/>
      <c r="H556" s="23"/>
      <c r="I556" s="80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</row>
    <row r="557" ht="46.5" customHeight="1">
      <c r="A557" s="23"/>
      <c r="B557" s="23"/>
      <c r="C557" s="23"/>
      <c r="D557" s="23"/>
      <c r="E557" s="23"/>
      <c r="F557" s="23"/>
      <c r="G557" s="23"/>
      <c r="H557" s="23"/>
      <c r="I557" s="80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</row>
    <row r="558" ht="46.5" customHeight="1">
      <c r="A558" s="23"/>
      <c r="B558" s="23"/>
      <c r="C558" s="23"/>
      <c r="D558" s="23"/>
      <c r="E558" s="23"/>
      <c r="F558" s="23"/>
      <c r="G558" s="23"/>
      <c r="H558" s="23"/>
      <c r="I558" s="80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</row>
    <row r="559" ht="46.5" customHeight="1">
      <c r="A559" s="23"/>
      <c r="B559" s="23"/>
      <c r="C559" s="23"/>
      <c r="D559" s="23"/>
      <c r="E559" s="23"/>
      <c r="F559" s="23"/>
      <c r="G559" s="23"/>
      <c r="H559" s="23"/>
      <c r="I559" s="80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</row>
    <row r="560" ht="46.5" customHeight="1">
      <c r="A560" s="23"/>
      <c r="B560" s="23"/>
      <c r="C560" s="23"/>
      <c r="D560" s="23"/>
      <c r="E560" s="23"/>
      <c r="F560" s="23"/>
      <c r="G560" s="23"/>
      <c r="H560" s="23"/>
      <c r="I560" s="80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</row>
    <row r="561" ht="46.5" customHeight="1">
      <c r="A561" s="23"/>
      <c r="B561" s="23"/>
      <c r="C561" s="23"/>
      <c r="D561" s="23"/>
      <c r="E561" s="23"/>
      <c r="F561" s="23"/>
      <c r="G561" s="23"/>
      <c r="H561" s="23"/>
      <c r="I561" s="80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</row>
    <row r="562" ht="46.5" customHeight="1">
      <c r="A562" s="23"/>
      <c r="B562" s="23"/>
      <c r="C562" s="23"/>
      <c r="D562" s="23"/>
      <c r="E562" s="23"/>
      <c r="F562" s="23"/>
      <c r="G562" s="23"/>
      <c r="H562" s="23"/>
      <c r="I562" s="80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</row>
    <row r="563" ht="46.5" customHeight="1">
      <c r="A563" s="23"/>
      <c r="B563" s="23"/>
      <c r="C563" s="23"/>
      <c r="D563" s="23"/>
      <c r="E563" s="23"/>
      <c r="F563" s="23"/>
      <c r="G563" s="23"/>
      <c r="H563" s="23"/>
      <c r="I563" s="80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</row>
    <row r="564" ht="46.5" customHeight="1">
      <c r="A564" s="23"/>
      <c r="B564" s="23"/>
      <c r="C564" s="23"/>
      <c r="D564" s="23"/>
      <c r="E564" s="23"/>
      <c r="F564" s="23"/>
      <c r="G564" s="23"/>
      <c r="H564" s="23"/>
      <c r="I564" s="80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</row>
    <row r="565" ht="46.5" customHeight="1">
      <c r="A565" s="23"/>
      <c r="B565" s="23"/>
      <c r="C565" s="23"/>
      <c r="D565" s="23"/>
      <c r="E565" s="23"/>
      <c r="F565" s="23"/>
      <c r="G565" s="23"/>
      <c r="H565" s="23"/>
      <c r="I565" s="80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</row>
    <row r="566" ht="46.5" customHeight="1">
      <c r="A566" s="23"/>
      <c r="B566" s="23"/>
      <c r="C566" s="23"/>
      <c r="D566" s="23"/>
      <c r="E566" s="23"/>
      <c r="F566" s="23"/>
      <c r="G566" s="23"/>
      <c r="H566" s="23"/>
      <c r="I566" s="80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</row>
    <row r="567" ht="46.5" customHeight="1">
      <c r="A567" s="23"/>
      <c r="B567" s="23"/>
      <c r="C567" s="23"/>
      <c r="D567" s="23"/>
      <c r="E567" s="23"/>
      <c r="F567" s="23"/>
      <c r="G567" s="23"/>
      <c r="H567" s="23"/>
      <c r="I567" s="80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</row>
    <row r="568" ht="46.5" customHeight="1">
      <c r="A568" s="23"/>
      <c r="B568" s="23"/>
      <c r="C568" s="23"/>
      <c r="D568" s="23"/>
      <c r="E568" s="23"/>
      <c r="F568" s="23"/>
      <c r="G568" s="23"/>
      <c r="H568" s="23"/>
      <c r="I568" s="80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</row>
    <row r="569" ht="46.5" customHeight="1">
      <c r="A569" s="23"/>
      <c r="B569" s="23"/>
      <c r="C569" s="23"/>
      <c r="D569" s="23"/>
      <c r="E569" s="23"/>
      <c r="F569" s="23"/>
      <c r="G569" s="23"/>
      <c r="H569" s="23"/>
      <c r="I569" s="80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</row>
    <row r="570" ht="46.5" customHeight="1">
      <c r="A570" s="23"/>
      <c r="B570" s="23"/>
      <c r="C570" s="23"/>
      <c r="D570" s="23"/>
      <c r="E570" s="23"/>
      <c r="F570" s="23"/>
      <c r="G570" s="23"/>
      <c r="H570" s="23"/>
      <c r="I570" s="80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</row>
    <row r="571" ht="46.5" customHeight="1">
      <c r="A571" s="23"/>
      <c r="B571" s="23"/>
      <c r="C571" s="23"/>
      <c r="D571" s="23"/>
      <c r="E571" s="23"/>
      <c r="F571" s="23"/>
      <c r="G571" s="23"/>
      <c r="H571" s="23"/>
      <c r="I571" s="80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</row>
    <row r="572" ht="46.5" customHeight="1">
      <c r="A572" s="23"/>
      <c r="B572" s="23"/>
      <c r="C572" s="23"/>
      <c r="D572" s="23"/>
      <c r="E572" s="23"/>
      <c r="F572" s="23"/>
      <c r="G572" s="23"/>
      <c r="H572" s="23"/>
      <c r="I572" s="80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</row>
    <row r="573" ht="46.5" customHeight="1">
      <c r="A573" s="23"/>
      <c r="B573" s="23"/>
      <c r="C573" s="23"/>
      <c r="D573" s="23"/>
      <c r="E573" s="23"/>
      <c r="F573" s="23"/>
      <c r="G573" s="23"/>
      <c r="H573" s="23"/>
      <c r="I573" s="80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</row>
    <row r="574" ht="46.5" customHeight="1">
      <c r="A574" s="23"/>
      <c r="B574" s="23"/>
      <c r="C574" s="23"/>
      <c r="D574" s="23"/>
      <c r="E574" s="23"/>
      <c r="F574" s="23"/>
      <c r="G574" s="23"/>
      <c r="H574" s="23"/>
      <c r="I574" s="80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</row>
    <row r="575" ht="46.5" customHeight="1">
      <c r="A575" s="23"/>
      <c r="B575" s="23"/>
      <c r="C575" s="23"/>
      <c r="D575" s="23"/>
      <c r="E575" s="23"/>
      <c r="F575" s="23"/>
      <c r="G575" s="23"/>
      <c r="H575" s="23"/>
      <c r="I575" s="80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</row>
    <row r="576" ht="46.5" customHeight="1">
      <c r="A576" s="23"/>
      <c r="B576" s="23"/>
      <c r="C576" s="23"/>
      <c r="D576" s="23"/>
      <c r="E576" s="23"/>
      <c r="F576" s="23"/>
      <c r="G576" s="23"/>
      <c r="H576" s="23"/>
      <c r="I576" s="80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</row>
    <row r="577" ht="46.5" customHeight="1">
      <c r="A577" s="23"/>
      <c r="B577" s="23"/>
      <c r="C577" s="23"/>
      <c r="D577" s="23"/>
      <c r="E577" s="23"/>
      <c r="F577" s="23"/>
      <c r="G577" s="23"/>
      <c r="H577" s="23"/>
      <c r="I577" s="80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</row>
    <row r="578" ht="46.5" customHeight="1">
      <c r="A578" s="23"/>
      <c r="B578" s="23"/>
      <c r="C578" s="23"/>
      <c r="D578" s="23"/>
      <c r="E578" s="23"/>
      <c r="F578" s="23"/>
      <c r="G578" s="23"/>
      <c r="H578" s="23"/>
      <c r="I578" s="80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</row>
    <row r="579" ht="46.5" customHeight="1">
      <c r="A579" s="23"/>
      <c r="B579" s="23"/>
      <c r="C579" s="23"/>
      <c r="D579" s="23"/>
      <c r="E579" s="23"/>
      <c r="F579" s="23"/>
      <c r="G579" s="23"/>
      <c r="H579" s="23"/>
      <c r="I579" s="80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</row>
    <row r="580" ht="46.5" customHeight="1">
      <c r="A580" s="23"/>
      <c r="B580" s="23"/>
      <c r="C580" s="23"/>
      <c r="D580" s="23"/>
      <c r="E580" s="23"/>
      <c r="F580" s="23"/>
      <c r="G580" s="23"/>
      <c r="H580" s="23"/>
      <c r="I580" s="80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</row>
    <row r="581" ht="46.5" customHeight="1">
      <c r="A581" s="23"/>
      <c r="B581" s="23"/>
      <c r="C581" s="23"/>
      <c r="D581" s="23"/>
      <c r="E581" s="23"/>
      <c r="F581" s="23"/>
      <c r="G581" s="23"/>
      <c r="H581" s="23"/>
      <c r="I581" s="80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</row>
    <row r="582" ht="46.5" customHeight="1">
      <c r="A582" s="23"/>
      <c r="B582" s="23"/>
      <c r="C582" s="23"/>
      <c r="D582" s="23"/>
      <c r="E582" s="23"/>
      <c r="F582" s="23"/>
      <c r="G582" s="23"/>
      <c r="H582" s="23"/>
      <c r="I582" s="80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</row>
    <row r="583" ht="46.5" customHeight="1">
      <c r="A583" s="23"/>
      <c r="B583" s="23"/>
      <c r="C583" s="23"/>
      <c r="D583" s="23"/>
      <c r="E583" s="23"/>
      <c r="F583" s="23"/>
      <c r="G583" s="23"/>
      <c r="H583" s="23"/>
      <c r="I583" s="80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</row>
    <row r="584" ht="46.5" customHeight="1">
      <c r="A584" s="23"/>
      <c r="B584" s="23"/>
      <c r="C584" s="23"/>
      <c r="D584" s="23"/>
      <c r="E584" s="23"/>
      <c r="F584" s="23"/>
      <c r="G584" s="23"/>
      <c r="H584" s="23"/>
      <c r="I584" s="80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</row>
    <row r="585" ht="46.5" customHeight="1">
      <c r="A585" s="23"/>
      <c r="B585" s="23"/>
      <c r="C585" s="23"/>
      <c r="D585" s="23"/>
      <c r="E585" s="23"/>
      <c r="F585" s="23"/>
      <c r="G585" s="23"/>
      <c r="H585" s="23"/>
      <c r="I585" s="80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</row>
    <row r="586" ht="46.5" customHeight="1">
      <c r="A586" s="23"/>
      <c r="B586" s="23"/>
      <c r="C586" s="23"/>
      <c r="D586" s="23"/>
      <c r="E586" s="23"/>
      <c r="F586" s="23"/>
      <c r="G586" s="23"/>
      <c r="H586" s="23"/>
      <c r="I586" s="80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</row>
    <row r="587" ht="46.5" customHeight="1">
      <c r="A587" s="23"/>
      <c r="B587" s="23"/>
      <c r="C587" s="23"/>
      <c r="D587" s="23"/>
      <c r="E587" s="23"/>
      <c r="F587" s="23"/>
      <c r="G587" s="23"/>
      <c r="H587" s="23"/>
      <c r="I587" s="80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</row>
    <row r="588" ht="46.5" customHeight="1">
      <c r="A588" s="23"/>
      <c r="B588" s="23"/>
      <c r="C588" s="23"/>
      <c r="D588" s="23"/>
      <c r="E588" s="23"/>
      <c r="F588" s="23"/>
      <c r="G588" s="23"/>
      <c r="H588" s="23"/>
      <c r="I588" s="80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</row>
    <row r="589" ht="46.5" customHeight="1">
      <c r="A589" s="23"/>
      <c r="B589" s="23"/>
      <c r="C589" s="23"/>
      <c r="D589" s="23"/>
      <c r="E589" s="23"/>
      <c r="F589" s="23"/>
      <c r="G589" s="23"/>
      <c r="H589" s="23"/>
      <c r="I589" s="80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</row>
    <row r="590" ht="46.5" customHeight="1">
      <c r="A590" s="23"/>
      <c r="B590" s="23"/>
      <c r="C590" s="23"/>
      <c r="D590" s="23"/>
      <c r="E590" s="23"/>
      <c r="F590" s="23"/>
      <c r="G590" s="23"/>
      <c r="H590" s="23"/>
      <c r="I590" s="80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</row>
    <row r="591" ht="46.5" customHeight="1">
      <c r="A591" s="23"/>
      <c r="B591" s="23"/>
      <c r="C591" s="23"/>
      <c r="D591" s="23"/>
      <c r="E591" s="23"/>
      <c r="F591" s="23"/>
      <c r="G591" s="23"/>
      <c r="H591" s="23"/>
      <c r="I591" s="80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</row>
    <row r="592" ht="46.5" customHeight="1">
      <c r="A592" s="23"/>
      <c r="B592" s="23"/>
      <c r="C592" s="23"/>
      <c r="D592" s="23"/>
      <c r="E592" s="23"/>
      <c r="F592" s="23"/>
      <c r="G592" s="23"/>
      <c r="H592" s="23"/>
      <c r="I592" s="80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</row>
    <row r="593" ht="46.5" customHeight="1">
      <c r="A593" s="23"/>
      <c r="B593" s="23"/>
      <c r="C593" s="23"/>
      <c r="D593" s="23"/>
      <c r="E593" s="23"/>
      <c r="F593" s="23"/>
      <c r="G593" s="23"/>
      <c r="H593" s="23"/>
      <c r="I593" s="80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</row>
    <row r="594" ht="46.5" customHeight="1">
      <c r="A594" s="23"/>
      <c r="B594" s="23"/>
      <c r="C594" s="23"/>
      <c r="D594" s="23"/>
      <c r="E594" s="23"/>
      <c r="F594" s="23"/>
      <c r="G594" s="23"/>
      <c r="H594" s="23"/>
      <c r="I594" s="80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</row>
    <row r="595" ht="46.5" customHeight="1">
      <c r="A595" s="23"/>
      <c r="B595" s="23"/>
      <c r="C595" s="23"/>
      <c r="D595" s="23"/>
      <c r="E595" s="23"/>
      <c r="F595" s="23"/>
      <c r="G595" s="23"/>
      <c r="H595" s="23"/>
      <c r="I595" s="80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</row>
    <row r="596" ht="46.5" customHeight="1">
      <c r="A596" s="23"/>
      <c r="B596" s="23"/>
      <c r="C596" s="23"/>
      <c r="D596" s="23"/>
      <c r="E596" s="23"/>
      <c r="F596" s="23"/>
      <c r="G596" s="23"/>
      <c r="H596" s="23"/>
      <c r="I596" s="80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</row>
    <row r="597" ht="46.5" customHeight="1">
      <c r="A597" s="23"/>
      <c r="B597" s="23"/>
      <c r="C597" s="23"/>
      <c r="D597" s="23"/>
      <c r="E597" s="23"/>
      <c r="F597" s="23"/>
      <c r="G597" s="23"/>
      <c r="H597" s="23"/>
      <c r="I597" s="80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</row>
    <row r="598" ht="46.5" customHeight="1">
      <c r="A598" s="23"/>
      <c r="B598" s="23"/>
      <c r="C598" s="23"/>
      <c r="D598" s="23"/>
      <c r="E598" s="23"/>
      <c r="F598" s="23"/>
      <c r="G598" s="23"/>
      <c r="H598" s="23"/>
      <c r="I598" s="80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</row>
    <row r="599" ht="46.5" customHeight="1">
      <c r="A599" s="23"/>
      <c r="B599" s="23"/>
      <c r="C599" s="23"/>
      <c r="D599" s="23"/>
      <c r="E599" s="23"/>
      <c r="F599" s="23"/>
      <c r="G599" s="23"/>
      <c r="H599" s="23"/>
      <c r="I599" s="80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</row>
    <row r="600" ht="46.5" customHeight="1">
      <c r="A600" s="23"/>
      <c r="B600" s="23"/>
      <c r="C600" s="23"/>
      <c r="D600" s="23"/>
      <c r="E600" s="23"/>
      <c r="F600" s="23"/>
      <c r="G600" s="23"/>
      <c r="H600" s="23"/>
      <c r="I600" s="80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</row>
    <row r="601" ht="46.5" customHeight="1">
      <c r="A601" s="23"/>
      <c r="B601" s="23"/>
      <c r="C601" s="23"/>
      <c r="D601" s="23"/>
      <c r="E601" s="23"/>
      <c r="F601" s="23"/>
      <c r="G601" s="23"/>
      <c r="H601" s="23"/>
      <c r="I601" s="80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</row>
    <row r="602" ht="46.5" customHeight="1">
      <c r="A602" s="23"/>
      <c r="B602" s="23"/>
      <c r="C602" s="23"/>
      <c r="D602" s="23"/>
      <c r="E602" s="23"/>
      <c r="F602" s="23"/>
      <c r="G602" s="23"/>
      <c r="H602" s="23"/>
      <c r="I602" s="80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</row>
    <row r="603" ht="46.5" customHeight="1">
      <c r="A603" s="23"/>
      <c r="B603" s="23"/>
      <c r="C603" s="23"/>
      <c r="D603" s="23"/>
      <c r="E603" s="23"/>
      <c r="F603" s="23"/>
      <c r="G603" s="23"/>
      <c r="H603" s="23"/>
      <c r="I603" s="80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</row>
    <row r="604" ht="46.5" customHeight="1">
      <c r="A604" s="23"/>
      <c r="B604" s="23"/>
      <c r="C604" s="23"/>
      <c r="D604" s="23"/>
      <c r="E604" s="23"/>
      <c r="F604" s="23"/>
      <c r="G604" s="23"/>
      <c r="H604" s="23"/>
      <c r="I604" s="80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</row>
    <row r="605" ht="46.5" customHeight="1">
      <c r="A605" s="23"/>
      <c r="B605" s="23"/>
      <c r="C605" s="23"/>
      <c r="D605" s="23"/>
      <c r="E605" s="23"/>
      <c r="F605" s="23"/>
      <c r="G605" s="23"/>
      <c r="H605" s="23"/>
      <c r="I605" s="80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</row>
    <row r="606" ht="46.5" customHeight="1">
      <c r="A606" s="23"/>
      <c r="B606" s="23"/>
      <c r="C606" s="23"/>
      <c r="D606" s="23"/>
      <c r="E606" s="23"/>
      <c r="F606" s="23"/>
      <c r="G606" s="23"/>
      <c r="H606" s="23"/>
      <c r="I606" s="80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</row>
    <row r="607" ht="46.5" customHeight="1">
      <c r="A607" s="23"/>
      <c r="B607" s="23"/>
      <c r="C607" s="23"/>
      <c r="D607" s="23"/>
      <c r="E607" s="23"/>
      <c r="F607" s="23"/>
      <c r="G607" s="23"/>
      <c r="H607" s="23"/>
      <c r="I607" s="80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</row>
    <row r="608" ht="46.5" customHeight="1">
      <c r="A608" s="23"/>
      <c r="B608" s="23"/>
      <c r="C608" s="23"/>
      <c r="D608" s="23"/>
      <c r="E608" s="23"/>
      <c r="F608" s="23"/>
      <c r="G608" s="23"/>
      <c r="H608" s="23"/>
      <c r="I608" s="80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</row>
    <row r="609" ht="46.5" customHeight="1">
      <c r="A609" s="23"/>
      <c r="B609" s="23"/>
      <c r="C609" s="23"/>
      <c r="D609" s="23"/>
      <c r="E609" s="23"/>
      <c r="F609" s="23"/>
      <c r="G609" s="23"/>
      <c r="H609" s="23"/>
      <c r="I609" s="80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</row>
    <row r="610" ht="46.5" customHeight="1">
      <c r="A610" s="23"/>
      <c r="B610" s="23"/>
      <c r="C610" s="23"/>
      <c r="D610" s="23"/>
      <c r="E610" s="23"/>
      <c r="F610" s="23"/>
      <c r="G610" s="23"/>
      <c r="H610" s="23"/>
      <c r="I610" s="80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</row>
    <row r="611" ht="46.5" customHeight="1">
      <c r="A611" s="23"/>
      <c r="B611" s="23"/>
      <c r="C611" s="23"/>
      <c r="D611" s="23"/>
      <c r="E611" s="23"/>
      <c r="F611" s="23"/>
      <c r="G611" s="23"/>
      <c r="H611" s="23"/>
      <c r="I611" s="80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</row>
    <row r="612" ht="46.5" customHeight="1">
      <c r="A612" s="23"/>
      <c r="B612" s="23"/>
      <c r="C612" s="23"/>
      <c r="D612" s="23"/>
      <c r="E612" s="23"/>
      <c r="F612" s="23"/>
      <c r="G612" s="23"/>
      <c r="H612" s="23"/>
      <c r="I612" s="80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</row>
    <row r="613" ht="46.5" customHeight="1">
      <c r="A613" s="23"/>
      <c r="B613" s="23"/>
      <c r="C613" s="23"/>
      <c r="D613" s="23"/>
      <c r="E613" s="23"/>
      <c r="F613" s="23"/>
      <c r="G613" s="23"/>
      <c r="H613" s="23"/>
      <c r="I613" s="80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</row>
    <row r="614" ht="46.5" customHeight="1">
      <c r="A614" s="23"/>
      <c r="B614" s="23"/>
      <c r="C614" s="23"/>
      <c r="D614" s="23"/>
      <c r="E614" s="23"/>
      <c r="F614" s="23"/>
      <c r="G614" s="23"/>
      <c r="H614" s="23"/>
      <c r="I614" s="80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</row>
    <row r="615" ht="46.5" customHeight="1">
      <c r="A615" s="23"/>
      <c r="B615" s="23"/>
      <c r="C615" s="23"/>
      <c r="D615" s="23"/>
      <c r="E615" s="23"/>
      <c r="F615" s="23"/>
      <c r="G615" s="23"/>
      <c r="H615" s="23"/>
      <c r="I615" s="80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</row>
    <row r="616" ht="46.5" customHeight="1">
      <c r="A616" s="23"/>
      <c r="B616" s="23"/>
      <c r="C616" s="23"/>
      <c r="D616" s="23"/>
      <c r="E616" s="23"/>
      <c r="F616" s="23"/>
      <c r="G616" s="23"/>
      <c r="H616" s="23"/>
      <c r="I616" s="80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</row>
    <row r="617" ht="46.5" customHeight="1">
      <c r="A617" s="23"/>
      <c r="B617" s="23"/>
      <c r="C617" s="23"/>
      <c r="D617" s="23"/>
      <c r="E617" s="23"/>
      <c r="F617" s="23"/>
      <c r="G617" s="23"/>
      <c r="H617" s="23"/>
      <c r="I617" s="80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</row>
    <row r="618" ht="46.5" customHeight="1">
      <c r="A618" s="23"/>
      <c r="B618" s="23"/>
      <c r="C618" s="23"/>
      <c r="D618" s="23"/>
      <c r="E618" s="23"/>
      <c r="F618" s="23"/>
      <c r="G618" s="23"/>
      <c r="H618" s="23"/>
      <c r="I618" s="80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</row>
    <row r="619" ht="46.5" customHeight="1">
      <c r="A619" s="23"/>
      <c r="B619" s="23"/>
      <c r="C619" s="23"/>
      <c r="D619" s="23"/>
      <c r="E619" s="23"/>
      <c r="F619" s="23"/>
      <c r="G619" s="23"/>
      <c r="H619" s="23"/>
      <c r="I619" s="80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</row>
    <row r="620" ht="46.5" customHeight="1">
      <c r="A620" s="23"/>
      <c r="B620" s="23"/>
      <c r="C620" s="23"/>
      <c r="D620" s="23"/>
      <c r="E620" s="23"/>
      <c r="F620" s="23"/>
      <c r="G620" s="23"/>
      <c r="H620" s="23"/>
      <c r="I620" s="80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</row>
    <row r="621" ht="46.5" customHeight="1">
      <c r="A621" s="23"/>
      <c r="B621" s="23"/>
      <c r="C621" s="23"/>
      <c r="D621" s="23"/>
      <c r="E621" s="23"/>
      <c r="F621" s="23"/>
      <c r="G621" s="23"/>
      <c r="H621" s="23"/>
      <c r="I621" s="80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</row>
    <row r="622" ht="46.5" customHeight="1">
      <c r="A622" s="23"/>
      <c r="B622" s="23"/>
      <c r="C622" s="23"/>
      <c r="D622" s="23"/>
      <c r="E622" s="23"/>
      <c r="F622" s="23"/>
      <c r="G622" s="23"/>
      <c r="H622" s="23"/>
      <c r="I622" s="80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</row>
    <row r="623" ht="46.5" customHeight="1">
      <c r="A623" s="23"/>
      <c r="B623" s="23"/>
      <c r="C623" s="23"/>
      <c r="D623" s="23"/>
      <c r="E623" s="23"/>
      <c r="F623" s="23"/>
      <c r="G623" s="23"/>
      <c r="H623" s="23"/>
      <c r="I623" s="80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</row>
    <row r="624" ht="46.5" customHeight="1">
      <c r="A624" s="23"/>
      <c r="B624" s="23"/>
      <c r="C624" s="23"/>
      <c r="D624" s="23"/>
      <c r="E624" s="23"/>
      <c r="F624" s="23"/>
      <c r="G624" s="23"/>
      <c r="H624" s="23"/>
      <c r="I624" s="80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</row>
    <row r="625" ht="46.5" customHeight="1">
      <c r="A625" s="23"/>
      <c r="B625" s="23"/>
      <c r="C625" s="23"/>
      <c r="D625" s="23"/>
      <c r="E625" s="23"/>
      <c r="F625" s="23"/>
      <c r="G625" s="23"/>
      <c r="H625" s="23"/>
      <c r="I625" s="80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</row>
    <row r="626" ht="46.5" customHeight="1">
      <c r="A626" s="23"/>
      <c r="B626" s="23"/>
      <c r="C626" s="23"/>
      <c r="D626" s="23"/>
      <c r="E626" s="23"/>
      <c r="F626" s="23"/>
      <c r="G626" s="23"/>
      <c r="H626" s="23"/>
      <c r="I626" s="80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</row>
    <row r="627" ht="46.5" customHeight="1">
      <c r="A627" s="23"/>
      <c r="B627" s="23"/>
      <c r="C627" s="23"/>
      <c r="D627" s="23"/>
      <c r="E627" s="23"/>
      <c r="F627" s="23"/>
      <c r="G627" s="23"/>
      <c r="H627" s="23"/>
      <c r="I627" s="80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</row>
    <row r="628" ht="46.5" customHeight="1">
      <c r="A628" s="23"/>
      <c r="B628" s="23"/>
      <c r="C628" s="23"/>
      <c r="D628" s="23"/>
      <c r="E628" s="23"/>
      <c r="F628" s="23"/>
      <c r="G628" s="23"/>
      <c r="H628" s="23"/>
      <c r="I628" s="80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</row>
    <row r="629" ht="46.5" customHeight="1">
      <c r="A629" s="23"/>
      <c r="B629" s="23"/>
      <c r="C629" s="23"/>
      <c r="D629" s="23"/>
      <c r="E629" s="23"/>
      <c r="F629" s="23"/>
      <c r="G629" s="23"/>
      <c r="H629" s="23"/>
      <c r="I629" s="80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</row>
    <row r="630" ht="46.5" customHeight="1">
      <c r="A630" s="23"/>
      <c r="B630" s="23"/>
      <c r="C630" s="23"/>
      <c r="D630" s="23"/>
      <c r="E630" s="23"/>
      <c r="F630" s="23"/>
      <c r="G630" s="23"/>
      <c r="H630" s="23"/>
      <c r="I630" s="80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</row>
    <row r="631" ht="46.5" customHeight="1">
      <c r="A631" s="23"/>
      <c r="B631" s="23"/>
      <c r="C631" s="23"/>
      <c r="D631" s="23"/>
      <c r="E631" s="23"/>
      <c r="F631" s="23"/>
      <c r="G631" s="23"/>
      <c r="H631" s="23"/>
      <c r="I631" s="80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</row>
    <row r="632" ht="46.5" customHeight="1">
      <c r="A632" s="23"/>
      <c r="B632" s="23"/>
      <c r="C632" s="23"/>
      <c r="D632" s="23"/>
      <c r="E632" s="23"/>
      <c r="F632" s="23"/>
      <c r="G632" s="23"/>
      <c r="H632" s="23"/>
      <c r="I632" s="80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</row>
    <row r="633" ht="46.5" customHeight="1">
      <c r="A633" s="23"/>
      <c r="B633" s="23"/>
      <c r="C633" s="23"/>
      <c r="D633" s="23"/>
      <c r="E633" s="23"/>
      <c r="F633" s="23"/>
      <c r="G633" s="23"/>
      <c r="H633" s="23"/>
      <c r="I633" s="80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</row>
    <row r="634" ht="46.5" customHeight="1">
      <c r="A634" s="23"/>
      <c r="B634" s="23"/>
      <c r="C634" s="23"/>
      <c r="D634" s="23"/>
      <c r="E634" s="23"/>
      <c r="F634" s="23"/>
      <c r="G634" s="23"/>
      <c r="H634" s="23"/>
      <c r="I634" s="80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</row>
    <row r="635" ht="46.5" customHeight="1">
      <c r="A635" s="23"/>
      <c r="B635" s="23"/>
      <c r="C635" s="23"/>
      <c r="D635" s="23"/>
      <c r="E635" s="23"/>
      <c r="F635" s="23"/>
      <c r="G635" s="23"/>
      <c r="H635" s="23"/>
      <c r="I635" s="80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</row>
    <row r="636" ht="46.5" customHeight="1">
      <c r="A636" s="23"/>
      <c r="B636" s="23"/>
      <c r="C636" s="23"/>
      <c r="D636" s="23"/>
      <c r="E636" s="23"/>
      <c r="F636" s="23"/>
      <c r="G636" s="23"/>
      <c r="H636" s="23"/>
      <c r="I636" s="80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</row>
    <row r="637" ht="46.5" customHeight="1">
      <c r="A637" s="23"/>
      <c r="B637" s="23"/>
      <c r="C637" s="23"/>
      <c r="D637" s="23"/>
      <c r="E637" s="23"/>
      <c r="F637" s="23"/>
      <c r="G637" s="23"/>
      <c r="H637" s="23"/>
      <c r="I637" s="80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</row>
    <row r="638" ht="46.5" customHeight="1">
      <c r="A638" s="23"/>
      <c r="B638" s="23"/>
      <c r="C638" s="23"/>
      <c r="D638" s="23"/>
      <c r="E638" s="23"/>
      <c r="F638" s="23"/>
      <c r="G638" s="23"/>
      <c r="H638" s="23"/>
      <c r="I638" s="80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</row>
    <row r="639" ht="46.5" customHeight="1">
      <c r="A639" s="23"/>
      <c r="B639" s="23"/>
      <c r="C639" s="23"/>
      <c r="D639" s="23"/>
      <c r="E639" s="23"/>
      <c r="F639" s="23"/>
      <c r="G639" s="23"/>
      <c r="H639" s="23"/>
      <c r="I639" s="80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</row>
    <row r="640" ht="46.5" customHeight="1">
      <c r="A640" s="23"/>
      <c r="B640" s="23"/>
      <c r="C640" s="23"/>
      <c r="D640" s="23"/>
      <c r="E640" s="23"/>
      <c r="F640" s="23"/>
      <c r="G640" s="23"/>
      <c r="H640" s="23"/>
      <c r="I640" s="80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</row>
    <row r="641" ht="46.5" customHeight="1">
      <c r="A641" s="23"/>
      <c r="B641" s="23"/>
      <c r="C641" s="23"/>
      <c r="D641" s="23"/>
      <c r="E641" s="23"/>
      <c r="F641" s="23"/>
      <c r="G641" s="23"/>
      <c r="H641" s="23"/>
      <c r="I641" s="80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</row>
    <row r="642" ht="46.5" customHeight="1">
      <c r="A642" s="23"/>
      <c r="B642" s="23"/>
      <c r="C642" s="23"/>
      <c r="D642" s="23"/>
      <c r="E642" s="23"/>
      <c r="F642" s="23"/>
      <c r="G642" s="23"/>
      <c r="H642" s="23"/>
      <c r="I642" s="80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</row>
    <row r="643" ht="46.5" customHeight="1">
      <c r="A643" s="23"/>
      <c r="B643" s="23"/>
      <c r="C643" s="23"/>
      <c r="D643" s="23"/>
      <c r="E643" s="23"/>
      <c r="F643" s="23"/>
      <c r="G643" s="23"/>
      <c r="H643" s="23"/>
      <c r="I643" s="80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</row>
    <row r="644" ht="46.5" customHeight="1">
      <c r="A644" s="23"/>
      <c r="B644" s="23"/>
      <c r="C644" s="23"/>
      <c r="D644" s="23"/>
      <c r="E644" s="23"/>
      <c r="F644" s="23"/>
      <c r="G644" s="23"/>
      <c r="H644" s="23"/>
      <c r="I644" s="80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</row>
    <row r="645" ht="46.5" customHeight="1">
      <c r="A645" s="23"/>
      <c r="B645" s="23"/>
      <c r="C645" s="23"/>
      <c r="D645" s="23"/>
      <c r="E645" s="23"/>
      <c r="F645" s="23"/>
      <c r="G645" s="23"/>
      <c r="H645" s="23"/>
      <c r="I645" s="80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</row>
    <row r="646" ht="46.5" customHeight="1">
      <c r="A646" s="23"/>
      <c r="B646" s="23"/>
      <c r="C646" s="23"/>
      <c r="D646" s="23"/>
      <c r="E646" s="23"/>
      <c r="F646" s="23"/>
      <c r="G646" s="23"/>
      <c r="H646" s="23"/>
      <c r="I646" s="80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</row>
    <row r="647" ht="46.5" customHeight="1">
      <c r="A647" s="23"/>
      <c r="B647" s="23"/>
      <c r="C647" s="23"/>
      <c r="D647" s="23"/>
      <c r="E647" s="23"/>
      <c r="F647" s="23"/>
      <c r="G647" s="23"/>
      <c r="H647" s="23"/>
      <c r="I647" s="80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</row>
    <row r="648" ht="46.5" customHeight="1">
      <c r="A648" s="23"/>
      <c r="B648" s="23"/>
      <c r="C648" s="23"/>
      <c r="D648" s="23"/>
      <c r="E648" s="23"/>
      <c r="F648" s="23"/>
      <c r="G648" s="23"/>
      <c r="H648" s="23"/>
      <c r="I648" s="80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</row>
    <row r="649" ht="46.5" customHeight="1">
      <c r="A649" s="23"/>
      <c r="B649" s="23"/>
      <c r="C649" s="23"/>
      <c r="D649" s="23"/>
      <c r="E649" s="23"/>
      <c r="F649" s="23"/>
      <c r="G649" s="23"/>
      <c r="H649" s="23"/>
      <c r="I649" s="80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</row>
    <row r="650" ht="46.5" customHeight="1">
      <c r="A650" s="23"/>
      <c r="B650" s="23"/>
      <c r="C650" s="23"/>
      <c r="D650" s="23"/>
      <c r="E650" s="23"/>
      <c r="F650" s="23"/>
      <c r="G650" s="23"/>
      <c r="H650" s="23"/>
      <c r="I650" s="80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</row>
    <row r="651" ht="46.5" customHeight="1">
      <c r="A651" s="23"/>
      <c r="B651" s="23"/>
      <c r="C651" s="23"/>
      <c r="D651" s="23"/>
      <c r="E651" s="23"/>
      <c r="F651" s="23"/>
      <c r="G651" s="23"/>
      <c r="H651" s="23"/>
      <c r="I651" s="80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</row>
    <row r="652" ht="46.5" customHeight="1">
      <c r="A652" s="23"/>
      <c r="B652" s="23"/>
      <c r="C652" s="23"/>
      <c r="D652" s="23"/>
      <c r="E652" s="23"/>
      <c r="F652" s="23"/>
      <c r="G652" s="23"/>
      <c r="H652" s="23"/>
      <c r="I652" s="80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</row>
    <row r="653" ht="46.5" customHeight="1">
      <c r="A653" s="23"/>
      <c r="B653" s="23"/>
      <c r="C653" s="23"/>
      <c r="D653" s="23"/>
      <c r="E653" s="23"/>
      <c r="F653" s="23"/>
      <c r="G653" s="23"/>
      <c r="H653" s="23"/>
      <c r="I653" s="80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</row>
    <row r="654" ht="46.5" customHeight="1">
      <c r="A654" s="23"/>
      <c r="B654" s="23"/>
      <c r="C654" s="23"/>
      <c r="D654" s="23"/>
      <c r="E654" s="23"/>
      <c r="F654" s="23"/>
      <c r="G654" s="23"/>
      <c r="H654" s="23"/>
      <c r="I654" s="80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</row>
    <row r="655" ht="46.5" customHeight="1">
      <c r="A655" s="23"/>
      <c r="B655" s="23"/>
      <c r="C655" s="23"/>
      <c r="D655" s="23"/>
      <c r="E655" s="23"/>
      <c r="F655" s="23"/>
      <c r="G655" s="23"/>
      <c r="H655" s="23"/>
      <c r="I655" s="80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</row>
    <row r="656" ht="46.5" customHeight="1">
      <c r="A656" s="23"/>
      <c r="B656" s="23"/>
      <c r="C656" s="23"/>
      <c r="D656" s="23"/>
      <c r="E656" s="23"/>
      <c r="F656" s="23"/>
      <c r="G656" s="23"/>
      <c r="H656" s="23"/>
      <c r="I656" s="80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</row>
    <row r="657" ht="46.5" customHeight="1">
      <c r="A657" s="23"/>
      <c r="B657" s="23"/>
      <c r="C657" s="23"/>
      <c r="D657" s="23"/>
      <c r="E657" s="23"/>
      <c r="F657" s="23"/>
      <c r="G657" s="23"/>
      <c r="H657" s="23"/>
      <c r="I657" s="80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</row>
    <row r="658" ht="46.5" customHeight="1">
      <c r="A658" s="23"/>
      <c r="B658" s="23"/>
      <c r="C658" s="23"/>
      <c r="D658" s="23"/>
      <c r="E658" s="23"/>
      <c r="F658" s="23"/>
      <c r="G658" s="23"/>
      <c r="H658" s="23"/>
      <c r="I658" s="80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</row>
    <row r="659" ht="46.5" customHeight="1">
      <c r="A659" s="23"/>
      <c r="B659" s="23"/>
      <c r="C659" s="23"/>
      <c r="D659" s="23"/>
      <c r="E659" s="23"/>
      <c r="F659" s="23"/>
      <c r="G659" s="23"/>
      <c r="H659" s="23"/>
      <c r="I659" s="80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</row>
    <row r="660" ht="46.5" customHeight="1">
      <c r="A660" s="23"/>
      <c r="B660" s="23"/>
      <c r="C660" s="23"/>
      <c r="D660" s="23"/>
      <c r="E660" s="23"/>
      <c r="F660" s="23"/>
      <c r="G660" s="23"/>
      <c r="H660" s="23"/>
      <c r="I660" s="80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</row>
    <row r="661" ht="46.5" customHeight="1">
      <c r="A661" s="23"/>
      <c r="B661" s="23"/>
      <c r="C661" s="23"/>
      <c r="D661" s="23"/>
      <c r="E661" s="23"/>
      <c r="F661" s="23"/>
      <c r="G661" s="23"/>
      <c r="H661" s="23"/>
      <c r="I661" s="80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</row>
    <row r="662" ht="46.5" customHeight="1">
      <c r="A662" s="23"/>
      <c r="B662" s="23"/>
      <c r="C662" s="23"/>
      <c r="D662" s="23"/>
      <c r="E662" s="23"/>
      <c r="F662" s="23"/>
      <c r="G662" s="23"/>
      <c r="H662" s="23"/>
      <c r="I662" s="80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</row>
    <row r="663" ht="46.5" customHeight="1">
      <c r="A663" s="23"/>
      <c r="B663" s="23"/>
      <c r="C663" s="23"/>
      <c r="D663" s="23"/>
      <c r="E663" s="23"/>
      <c r="F663" s="23"/>
      <c r="G663" s="23"/>
      <c r="H663" s="23"/>
      <c r="I663" s="80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</row>
    <row r="664" ht="46.5" customHeight="1">
      <c r="A664" s="23"/>
      <c r="B664" s="23"/>
      <c r="C664" s="23"/>
      <c r="D664" s="23"/>
      <c r="E664" s="23"/>
      <c r="F664" s="23"/>
      <c r="G664" s="23"/>
      <c r="H664" s="23"/>
      <c r="I664" s="80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</row>
    <row r="665" ht="46.5" customHeight="1">
      <c r="A665" s="23"/>
      <c r="B665" s="23"/>
      <c r="C665" s="23"/>
      <c r="D665" s="23"/>
      <c r="E665" s="23"/>
      <c r="F665" s="23"/>
      <c r="G665" s="23"/>
      <c r="H665" s="23"/>
      <c r="I665" s="80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</row>
    <row r="666" ht="46.5" customHeight="1">
      <c r="A666" s="23"/>
      <c r="B666" s="23"/>
      <c r="C666" s="23"/>
      <c r="D666" s="23"/>
      <c r="E666" s="23"/>
      <c r="F666" s="23"/>
      <c r="G666" s="23"/>
      <c r="H666" s="23"/>
      <c r="I666" s="80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</row>
    <row r="667" ht="46.5" customHeight="1">
      <c r="A667" s="23"/>
      <c r="B667" s="23"/>
      <c r="C667" s="23"/>
      <c r="D667" s="23"/>
      <c r="E667" s="23"/>
      <c r="F667" s="23"/>
      <c r="G667" s="23"/>
      <c r="H667" s="23"/>
      <c r="I667" s="80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</row>
    <row r="668" ht="46.5" customHeight="1">
      <c r="A668" s="23"/>
      <c r="B668" s="23"/>
      <c r="C668" s="23"/>
      <c r="D668" s="23"/>
      <c r="E668" s="23"/>
      <c r="F668" s="23"/>
      <c r="G668" s="23"/>
      <c r="H668" s="23"/>
      <c r="I668" s="80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</row>
    <row r="669" ht="46.5" customHeight="1">
      <c r="A669" s="23"/>
      <c r="B669" s="23"/>
      <c r="C669" s="23"/>
      <c r="D669" s="23"/>
      <c r="E669" s="23"/>
      <c r="F669" s="23"/>
      <c r="G669" s="23"/>
      <c r="H669" s="23"/>
      <c r="I669" s="80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</row>
    <row r="670" ht="46.5" customHeight="1">
      <c r="A670" s="23"/>
      <c r="B670" s="23"/>
      <c r="C670" s="23"/>
      <c r="D670" s="23"/>
      <c r="E670" s="23"/>
      <c r="F670" s="23"/>
      <c r="G670" s="23"/>
      <c r="H670" s="23"/>
      <c r="I670" s="80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</row>
    <row r="671" ht="46.5" customHeight="1">
      <c r="A671" s="23"/>
      <c r="B671" s="23"/>
      <c r="C671" s="23"/>
      <c r="D671" s="23"/>
      <c r="E671" s="23"/>
      <c r="F671" s="23"/>
      <c r="G671" s="23"/>
      <c r="H671" s="23"/>
      <c r="I671" s="80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</row>
    <row r="672" ht="46.5" customHeight="1">
      <c r="A672" s="23"/>
      <c r="B672" s="23"/>
      <c r="C672" s="23"/>
      <c r="D672" s="23"/>
      <c r="E672" s="23"/>
      <c r="F672" s="23"/>
      <c r="G672" s="23"/>
      <c r="H672" s="23"/>
      <c r="I672" s="80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</row>
    <row r="673" ht="46.5" customHeight="1">
      <c r="A673" s="23"/>
      <c r="B673" s="23"/>
      <c r="C673" s="23"/>
      <c r="D673" s="23"/>
      <c r="E673" s="23"/>
      <c r="F673" s="23"/>
      <c r="G673" s="23"/>
      <c r="H673" s="23"/>
      <c r="I673" s="80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</row>
    <row r="674" ht="46.5" customHeight="1">
      <c r="A674" s="23"/>
      <c r="B674" s="23"/>
      <c r="C674" s="23"/>
      <c r="D674" s="23"/>
      <c r="E674" s="23"/>
      <c r="F674" s="23"/>
      <c r="G674" s="23"/>
      <c r="H674" s="23"/>
      <c r="I674" s="80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</row>
    <row r="675" ht="46.5" customHeight="1">
      <c r="A675" s="23"/>
      <c r="B675" s="23"/>
      <c r="C675" s="23"/>
      <c r="D675" s="23"/>
      <c r="E675" s="23"/>
      <c r="F675" s="23"/>
      <c r="G675" s="23"/>
      <c r="H675" s="23"/>
      <c r="I675" s="80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</row>
    <row r="676" ht="46.5" customHeight="1">
      <c r="A676" s="23"/>
      <c r="B676" s="23"/>
      <c r="C676" s="23"/>
      <c r="D676" s="23"/>
      <c r="E676" s="23"/>
      <c r="F676" s="23"/>
      <c r="G676" s="23"/>
      <c r="H676" s="23"/>
      <c r="I676" s="80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</row>
    <row r="677" ht="46.5" customHeight="1">
      <c r="A677" s="23"/>
      <c r="B677" s="23"/>
      <c r="C677" s="23"/>
      <c r="D677" s="23"/>
      <c r="E677" s="23"/>
      <c r="F677" s="23"/>
      <c r="G677" s="23"/>
      <c r="H677" s="23"/>
      <c r="I677" s="80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</row>
    <row r="678" ht="46.5" customHeight="1">
      <c r="A678" s="23"/>
      <c r="B678" s="23"/>
      <c r="C678" s="23"/>
      <c r="D678" s="23"/>
      <c r="E678" s="23"/>
      <c r="F678" s="23"/>
      <c r="G678" s="23"/>
      <c r="H678" s="23"/>
      <c r="I678" s="80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</row>
    <row r="679" ht="46.5" customHeight="1">
      <c r="A679" s="23"/>
      <c r="B679" s="23"/>
      <c r="C679" s="23"/>
      <c r="D679" s="23"/>
      <c r="E679" s="23"/>
      <c r="F679" s="23"/>
      <c r="G679" s="23"/>
      <c r="H679" s="23"/>
      <c r="I679" s="80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</row>
    <row r="680" ht="46.5" customHeight="1">
      <c r="A680" s="23"/>
      <c r="B680" s="23"/>
      <c r="C680" s="23"/>
      <c r="D680" s="23"/>
      <c r="E680" s="23"/>
      <c r="F680" s="23"/>
      <c r="G680" s="23"/>
      <c r="H680" s="23"/>
      <c r="I680" s="80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</row>
    <row r="681" ht="46.5" customHeight="1">
      <c r="A681" s="23"/>
      <c r="B681" s="23"/>
      <c r="C681" s="23"/>
      <c r="D681" s="23"/>
      <c r="E681" s="23"/>
      <c r="F681" s="23"/>
      <c r="G681" s="23"/>
      <c r="H681" s="23"/>
      <c r="I681" s="80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</row>
    <row r="682" ht="46.5" customHeight="1">
      <c r="A682" s="23"/>
      <c r="B682" s="23"/>
      <c r="C682" s="23"/>
      <c r="D682" s="23"/>
      <c r="E682" s="23"/>
      <c r="F682" s="23"/>
      <c r="G682" s="23"/>
      <c r="H682" s="23"/>
      <c r="I682" s="80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</row>
    <row r="683" ht="46.5" customHeight="1">
      <c r="A683" s="23"/>
      <c r="B683" s="23"/>
      <c r="C683" s="23"/>
      <c r="D683" s="23"/>
      <c r="E683" s="23"/>
      <c r="F683" s="23"/>
      <c r="G683" s="23"/>
      <c r="H683" s="23"/>
      <c r="I683" s="80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</row>
    <row r="684" ht="46.5" customHeight="1">
      <c r="A684" s="23"/>
      <c r="B684" s="23"/>
      <c r="C684" s="23"/>
      <c r="D684" s="23"/>
      <c r="E684" s="23"/>
      <c r="F684" s="23"/>
      <c r="G684" s="23"/>
      <c r="H684" s="23"/>
      <c r="I684" s="80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</row>
    <row r="685" ht="46.5" customHeight="1">
      <c r="A685" s="23"/>
      <c r="B685" s="23"/>
      <c r="C685" s="23"/>
      <c r="D685" s="23"/>
      <c r="E685" s="23"/>
      <c r="F685" s="23"/>
      <c r="G685" s="23"/>
      <c r="H685" s="23"/>
      <c r="I685" s="80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</row>
    <row r="686" ht="46.5" customHeight="1">
      <c r="A686" s="23"/>
      <c r="B686" s="23"/>
      <c r="C686" s="23"/>
      <c r="D686" s="23"/>
      <c r="E686" s="23"/>
      <c r="F686" s="23"/>
      <c r="G686" s="23"/>
      <c r="H686" s="23"/>
      <c r="I686" s="80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</row>
    <row r="687" ht="46.5" customHeight="1">
      <c r="A687" s="23"/>
      <c r="B687" s="23"/>
      <c r="C687" s="23"/>
      <c r="D687" s="23"/>
      <c r="E687" s="23"/>
      <c r="F687" s="23"/>
      <c r="G687" s="23"/>
      <c r="H687" s="23"/>
      <c r="I687" s="80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</row>
    <row r="688" ht="46.5" customHeight="1">
      <c r="A688" s="23"/>
      <c r="B688" s="23"/>
      <c r="C688" s="23"/>
      <c r="D688" s="23"/>
      <c r="E688" s="23"/>
      <c r="F688" s="23"/>
      <c r="G688" s="23"/>
      <c r="H688" s="23"/>
      <c r="I688" s="80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</row>
    <row r="689" ht="46.5" customHeight="1">
      <c r="A689" s="23"/>
      <c r="B689" s="23"/>
      <c r="C689" s="23"/>
      <c r="D689" s="23"/>
      <c r="E689" s="23"/>
      <c r="F689" s="23"/>
      <c r="G689" s="23"/>
      <c r="H689" s="23"/>
      <c r="I689" s="80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</row>
    <row r="690" ht="46.5" customHeight="1">
      <c r="A690" s="23"/>
      <c r="B690" s="23"/>
      <c r="C690" s="23"/>
      <c r="D690" s="23"/>
      <c r="E690" s="23"/>
      <c r="F690" s="23"/>
      <c r="G690" s="23"/>
      <c r="H690" s="23"/>
      <c r="I690" s="80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</row>
    <row r="691" ht="46.5" customHeight="1">
      <c r="A691" s="23"/>
      <c r="B691" s="23"/>
      <c r="C691" s="23"/>
      <c r="D691" s="23"/>
      <c r="E691" s="23"/>
      <c r="F691" s="23"/>
      <c r="G691" s="23"/>
      <c r="H691" s="23"/>
      <c r="I691" s="80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</row>
    <row r="692" ht="46.5" customHeight="1">
      <c r="A692" s="23"/>
      <c r="B692" s="23"/>
      <c r="C692" s="23"/>
      <c r="D692" s="23"/>
      <c r="E692" s="23"/>
      <c r="F692" s="23"/>
      <c r="G692" s="23"/>
      <c r="H692" s="23"/>
      <c r="I692" s="80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</row>
    <row r="693" ht="46.5" customHeight="1">
      <c r="A693" s="23"/>
      <c r="B693" s="23"/>
      <c r="C693" s="23"/>
      <c r="D693" s="23"/>
      <c r="E693" s="23"/>
      <c r="F693" s="23"/>
      <c r="G693" s="23"/>
      <c r="H693" s="23"/>
      <c r="I693" s="80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</row>
    <row r="694" ht="46.5" customHeight="1">
      <c r="A694" s="23"/>
      <c r="B694" s="23"/>
      <c r="C694" s="23"/>
      <c r="D694" s="23"/>
      <c r="E694" s="23"/>
      <c r="F694" s="23"/>
      <c r="G694" s="23"/>
      <c r="H694" s="23"/>
      <c r="I694" s="80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</row>
    <row r="695" ht="46.5" customHeight="1">
      <c r="A695" s="23"/>
      <c r="B695" s="23"/>
      <c r="C695" s="23"/>
      <c r="D695" s="23"/>
      <c r="E695" s="23"/>
      <c r="F695" s="23"/>
      <c r="G695" s="23"/>
      <c r="H695" s="23"/>
      <c r="I695" s="80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</row>
    <row r="696" ht="46.5" customHeight="1">
      <c r="A696" s="23"/>
      <c r="B696" s="23"/>
      <c r="C696" s="23"/>
      <c r="D696" s="23"/>
      <c r="E696" s="23"/>
      <c r="F696" s="23"/>
      <c r="G696" s="23"/>
      <c r="H696" s="23"/>
      <c r="I696" s="80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</row>
    <row r="697" ht="46.5" customHeight="1">
      <c r="A697" s="23"/>
      <c r="B697" s="23"/>
      <c r="C697" s="23"/>
      <c r="D697" s="23"/>
      <c r="E697" s="23"/>
      <c r="F697" s="23"/>
      <c r="G697" s="23"/>
      <c r="H697" s="23"/>
      <c r="I697" s="80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</row>
    <row r="698" ht="46.5" customHeight="1">
      <c r="A698" s="23"/>
      <c r="B698" s="23"/>
      <c r="C698" s="23"/>
      <c r="D698" s="23"/>
      <c r="E698" s="23"/>
      <c r="F698" s="23"/>
      <c r="G698" s="23"/>
      <c r="H698" s="23"/>
      <c r="I698" s="80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</row>
    <row r="699" ht="46.5" customHeight="1">
      <c r="A699" s="23"/>
      <c r="B699" s="23"/>
      <c r="C699" s="23"/>
      <c r="D699" s="23"/>
      <c r="E699" s="23"/>
      <c r="F699" s="23"/>
      <c r="G699" s="23"/>
      <c r="H699" s="23"/>
      <c r="I699" s="80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</row>
    <row r="700" ht="46.5" customHeight="1">
      <c r="A700" s="23"/>
      <c r="B700" s="23"/>
      <c r="C700" s="23"/>
      <c r="D700" s="23"/>
      <c r="E700" s="23"/>
      <c r="F700" s="23"/>
      <c r="G700" s="23"/>
      <c r="H700" s="23"/>
      <c r="I700" s="80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</row>
    <row r="701" ht="46.5" customHeight="1">
      <c r="A701" s="23"/>
      <c r="B701" s="23"/>
      <c r="C701" s="23"/>
      <c r="D701" s="23"/>
      <c r="E701" s="23"/>
      <c r="F701" s="23"/>
      <c r="G701" s="23"/>
      <c r="H701" s="23"/>
      <c r="I701" s="80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</row>
    <row r="702" ht="46.5" customHeight="1">
      <c r="A702" s="23"/>
      <c r="B702" s="23"/>
      <c r="C702" s="23"/>
      <c r="D702" s="23"/>
      <c r="E702" s="23"/>
      <c r="F702" s="23"/>
      <c r="G702" s="23"/>
      <c r="H702" s="23"/>
      <c r="I702" s="80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</row>
    <row r="703" ht="46.5" customHeight="1">
      <c r="A703" s="23"/>
      <c r="B703" s="23"/>
      <c r="C703" s="23"/>
      <c r="D703" s="23"/>
      <c r="E703" s="23"/>
      <c r="F703" s="23"/>
      <c r="G703" s="23"/>
      <c r="H703" s="23"/>
      <c r="I703" s="80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</row>
    <row r="704" ht="46.5" customHeight="1">
      <c r="A704" s="23"/>
      <c r="B704" s="23"/>
      <c r="C704" s="23"/>
      <c r="D704" s="23"/>
      <c r="E704" s="23"/>
      <c r="F704" s="23"/>
      <c r="G704" s="23"/>
      <c r="H704" s="23"/>
      <c r="I704" s="80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</row>
    <row r="705" ht="46.5" customHeight="1">
      <c r="A705" s="23"/>
      <c r="B705" s="23"/>
      <c r="C705" s="23"/>
      <c r="D705" s="23"/>
      <c r="E705" s="23"/>
      <c r="F705" s="23"/>
      <c r="G705" s="23"/>
      <c r="H705" s="23"/>
      <c r="I705" s="80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</row>
    <row r="706" ht="46.5" customHeight="1">
      <c r="A706" s="23"/>
      <c r="B706" s="23"/>
      <c r="C706" s="23"/>
      <c r="D706" s="23"/>
      <c r="E706" s="23"/>
      <c r="F706" s="23"/>
      <c r="G706" s="23"/>
      <c r="H706" s="23"/>
      <c r="I706" s="80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</row>
    <row r="707" ht="46.5" customHeight="1">
      <c r="A707" s="23"/>
      <c r="B707" s="23"/>
      <c r="C707" s="23"/>
      <c r="D707" s="23"/>
      <c r="E707" s="23"/>
      <c r="F707" s="23"/>
      <c r="G707" s="23"/>
      <c r="H707" s="23"/>
      <c r="I707" s="80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</row>
    <row r="708" ht="46.5" customHeight="1">
      <c r="A708" s="23"/>
      <c r="B708" s="23"/>
      <c r="C708" s="23"/>
      <c r="D708" s="23"/>
      <c r="E708" s="23"/>
      <c r="F708" s="23"/>
      <c r="G708" s="23"/>
      <c r="H708" s="23"/>
      <c r="I708" s="80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</row>
    <row r="709" ht="46.5" customHeight="1">
      <c r="A709" s="23"/>
      <c r="B709" s="23"/>
      <c r="C709" s="23"/>
      <c r="D709" s="23"/>
      <c r="E709" s="23"/>
      <c r="F709" s="23"/>
      <c r="G709" s="23"/>
      <c r="H709" s="23"/>
      <c r="I709" s="80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</row>
    <row r="710" ht="46.5" customHeight="1">
      <c r="A710" s="23"/>
      <c r="B710" s="23"/>
      <c r="C710" s="23"/>
      <c r="D710" s="23"/>
      <c r="E710" s="23"/>
      <c r="F710" s="23"/>
      <c r="G710" s="23"/>
      <c r="H710" s="23"/>
      <c r="I710" s="80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</row>
    <row r="711" ht="46.5" customHeight="1">
      <c r="A711" s="23"/>
      <c r="B711" s="23"/>
      <c r="C711" s="23"/>
      <c r="D711" s="23"/>
      <c r="E711" s="23"/>
      <c r="F711" s="23"/>
      <c r="G711" s="23"/>
      <c r="H711" s="23"/>
      <c r="I711" s="80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</row>
    <row r="712" ht="46.5" customHeight="1">
      <c r="A712" s="23"/>
      <c r="B712" s="23"/>
      <c r="C712" s="23"/>
      <c r="D712" s="23"/>
      <c r="E712" s="23"/>
      <c r="F712" s="23"/>
      <c r="G712" s="23"/>
      <c r="H712" s="23"/>
      <c r="I712" s="80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</row>
    <row r="713" ht="46.5" customHeight="1">
      <c r="A713" s="23"/>
      <c r="B713" s="23"/>
      <c r="C713" s="23"/>
      <c r="D713" s="23"/>
      <c r="E713" s="23"/>
      <c r="F713" s="23"/>
      <c r="G713" s="23"/>
      <c r="H713" s="23"/>
      <c r="I713" s="80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</row>
    <row r="714" ht="46.5" customHeight="1">
      <c r="A714" s="23"/>
      <c r="B714" s="23"/>
      <c r="C714" s="23"/>
      <c r="D714" s="23"/>
      <c r="E714" s="23"/>
      <c r="F714" s="23"/>
      <c r="G714" s="23"/>
      <c r="H714" s="23"/>
      <c r="I714" s="80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</row>
    <row r="715" ht="46.5" customHeight="1">
      <c r="A715" s="23"/>
      <c r="B715" s="23"/>
      <c r="C715" s="23"/>
      <c r="D715" s="23"/>
      <c r="E715" s="23"/>
      <c r="F715" s="23"/>
      <c r="G715" s="23"/>
      <c r="H715" s="23"/>
      <c r="I715" s="80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</row>
    <row r="716" ht="46.5" customHeight="1">
      <c r="A716" s="23"/>
      <c r="B716" s="23"/>
      <c r="C716" s="23"/>
      <c r="D716" s="23"/>
      <c r="E716" s="23"/>
      <c r="F716" s="23"/>
      <c r="G716" s="23"/>
      <c r="H716" s="23"/>
      <c r="I716" s="80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</row>
    <row r="717" ht="46.5" customHeight="1">
      <c r="A717" s="23"/>
      <c r="B717" s="23"/>
      <c r="C717" s="23"/>
      <c r="D717" s="23"/>
      <c r="E717" s="23"/>
      <c r="F717" s="23"/>
      <c r="G717" s="23"/>
      <c r="H717" s="23"/>
      <c r="I717" s="80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</row>
    <row r="718" ht="46.5" customHeight="1">
      <c r="A718" s="23"/>
      <c r="B718" s="23"/>
      <c r="C718" s="23"/>
      <c r="D718" s="23"/>
      <c r="E718" s="23"/>
      <c r="F718" s="23"/>
      <c r="G718" s="23"/>
      <c r="H718" s="23"/>
      <c r="I718" s="80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</row>
    <row r="719" ht="46.5" customHeight="1">
      <c r="A719" s="23"/>
      <c r="B719" s="23"/>
      <c r="C719" s="23"/>
      <c r="D719" s="23"/>
      <c r="E719" s="23"/>
      <c r="F719" s="23"/>
      <c r="G719" s="23"/>
      <c r="H719" s="23"/>
      <c r="I719" s="80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</row>
    <row r="720" ht="46.5" customHeight="1">
      <c r="A720" s="23"/>
      <c r="B720" s="23"/>
      <c r="C720" s="23"/>
      <c r="D720" s="23"/>
      <c r="E720" s="23"/>
      <c r="F720" s="23"/>
      <c r="G720" s="23"/>
      <c r="H720" s="23"/>
      <c r="I720" s="80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</row>
    <row r="721" ht="46.5" customHeight="1">
      <c r="A721" s="23"/>
      <c r="B721" s="23"/>
      <c r="C721" s="23"/>
      <c r="D721" s="23"/>
      <c r="E721" s="23"/>
      <c r="F721" s="23"/>
      <c r="G721" s="23"/>
      <c r="H721" s="23"/>
      <c r="I721" s="80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</row>
    <row r="722" ht="46.5" customHeight="1">
      <c r="A722" s="23"/>
      <c r="B722" s="23"/>
      <c r="C722" s="23"/>
      <c r="D722" s="23"/>
      <c r="E722" s="23"/>
      <c r="F722" s="23"/>
      <c r="G722" s="23"/>
      <c r="H722" s="23"/>
      <c r="I722" s="80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</row>
    <row r="723" ht="46.5" customHeight="1">
      <c r="A723" s="23"/>
      <c r="B723" s="23"/>
      <c r="C723" s="23"/>
      <c r="D723" s="23"/>
      <c r="E723" s="23"/>
      <c r="F723" s="23"/>
      <c r="G723" s="23"/>
      <c r="H723" s="23"/>
      <c r="I723" s="80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</row>
    <row r="724" ht="46.5" customHeight="1">
      <c r="A724" s="23"/>
      <c r="B724" s="23"/>
      <c r="C724" s="23"/>
      <c r="D724" s="23"/>
      <c r="E724" s="23"/>
      <c r="F724" s="23"/>
      <c r="G724" s="23"/>
      <c r="H724" s="23"/>
      <c r="I724" s="80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</row>
    <row r="725" ht="46.5" customHeight="1">
      <c r="A725" s="23"/>
      <c r="B725" s="23"/>
      <c r="C725" s="23"/>
      <c r="D725" s="23"/>
      <c r="E725" s="23"/>
      <c r="F725" s="23"/>
      <c r="G725" s="23"/>
      <c r="H725" s="23"/>
      <c r="I725" s="80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</row>
    <row r="726" ht="46.5" customHeight="1">
      <c r="A726" s="23"/>
      <c r="B726" s="23"/>
      <c r="C726" s="23"/>
      <c r="D726" s="23"/>
      <c r="E726" s="23"/>
      <c r="F726" s="23"/>
      <c r="G726" s="23"/>
      <c r="H726" s="23"/>
      <c r="I726" s="80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</row>
    <row r="727" ht="46.5" customHeight="1">
      <c r="A727" s="23"/>
      <c r="B727" s="23"/>
      <c r="C727" s="23"/>
      <c r="D727" s="23"/>
      <c r="E727" s="23"/>
      <c r="F727" s="23"/>
      <c r="G727" s="23"/>
      <c r="H727" s="23"/>
      <c r="I727" s="80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</row>
    <row r="728" ht="46.5" customHeight="1">
      <c r="A728" s="23"/>
      <c r="B728" s="23"/>
      <c r="C728" s="23"/>
      <c r="D728" s="23"/>
      <c r="E728" s="23"/>
      <c r="F728" s="23"/>
      <c r="G728" s="23"/>
      <c r="H728" s="23"/>
      <c r="I728" s="80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</row>
    <row r="729" ht="46.5" customHeight="1">
      <c r="A729" s="23"/>
      <c r="B729" s="23"/>
      <c r="C729" s="23"/>
      <c r="D729" s="23"/>
      <c r="E729" s="23"/>
      <c r="F729" s="23"/>
      <c r="G729" s="23"/>
      <c r="H729" s="23"/>
      <c r="I729" s="80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</row>
    <row r="730" ht="46.5" customHeight="1">
      <c r="A730" s="23"/>
      <c r="B730" s="23"/>
      <c r="C730" s="23"/>
      <c r="D730" s="23"/>
      <c r="E730" s="23"/>
      <c r="F730" s="23"/>
      <c r="G730" s="23"/>
      <c r="H730" s="23"/>
      <c r="I730" s="80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</row>
    <row r="731" ht="46.5" customHeight="1">
      <c r="A731" s="23"/>
      <c r="B731" s="23"/>
      <c r="C731" s="23"/>
      <c r="D731" s="23"/>
      <c r="E731" s="23"/>
      <c r="F731" s="23"/>
      <c r="G731" s="23"/>
      <c r="H731" s="23"/>
      <c r="I731" s="80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</row>
    <row r="732" ht="46.5" customHeight="1">
      <c r="A732" s="23"/>
      <c r="B732" s="23"/>
      <c r="C732" s="23"/>
      <c r="D732" s="23"/>
      <c r="E732" s="23"/>
      <c r="F732" s="23"/>
      <c r="G732" s="23"/>
      <c r="H732" s="23"/>
      <c r="I732" s="80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</row>
    <row r="733" ht="46.5" customHeight="1">
      <c r="A733" s="23"/>
      <c r="B733" s="23"/>
      <c r="C733" s="23"/>
      <c r="D733" s="23"/>
      <c r="E733" s="23"/>
      <c r="F733" s="23"/>
      <c r="G733" s="23"/>
      <c r="H733" s="23"/>
      <c r="I733" s="80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</row>
    <row r="734" ht="46.5" customHeight="1">
      <c r="A734" s="23"/>
      <c r="B734" s="23"/>
      <c r="C734" s="23"/>
      <c r="D734" s="23"/>
      <c r="E734" s="23"/>
      <c r="F734" s="23"/>
      <c r="G734" s="23"/>
      <c r="H734" s="23"/>
      <c r="I734" s="80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</row>
    <row r="735" ht="46.5" customHeight="1">
      <c r="A735" s="23"/>
      <c r="B735" s="23"/>
      <c r="C735" s="23"/>
      <c r="D735" s="23"/>
      <c r="E735" s="23"/>
      <c r="F735" s="23"/>
      <c r="G735" s="23"/>
      <c r="H735" s="23"/>
      <c r="I735" s="80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</row>
    <row r="736" ht="46.5" customHeight="1">
      <c r="A736" s="23"/>
      <c r="B736" s="23"/>
      <c r="C736" s="23"/>
      <c r="D736" s="23"/>
      <c r="E736" s="23"/>
      <c r="F736" s="23"/>
      <c r="G736" s="23"/>
      <c r="H736" s="23"/>
      <c r="I736" s="80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</row>
    <row r="737" ht="46.5" customHeight="1">
      <c r="A737" s="23"/>
      <c r="B737" s="23"/>
      <c r="C737" s="23"/>
      <c r="D737" s="23"/>
      <c r="E737" s="23"/>
      <c r="F737" s="23"/>
      <c r="G737" s="23"/>
      <c r="H737" s="23"/>
      <c r="I737" s="80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</row>
    <row r="738" ht="46.5" customHeight="1">
      <c r="A738" s="23"/>
      <c r="B738" s="23"/>
      <c r="C738" s="23"/>
      <c r="D738" s="23"/>
      <c r="E738" s="23"/>
      <c r="F738" s="23"/>
      <c r="G738" s="23"/>
      <c r="H738" s="23"/>
      <c r="I738" s="80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</row>
    <row r="739" ht="46.5" customHeight="1">
      <c r="A739" s="23"/>
      <c r="B739" s="23"/>
      <c r="C739" s="23"/>
      <c r="D739" s="23"/>
      <c r="E739" s="23"/>
      <c r="F739" s="23"/>
      <c r="G739" s="23"/>
      <c r="H739" s="23"/>
      <c r="I739" s="80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</row>
    <row r="740" ht="46.5" customHeight="1">
      <c r="A740" s="23"/>
      <c r="B740" s="23"/>
      <c r="C740" s="23"/>
      <c r="D740" s="23"/>
      <c r="E740" s="23"/>
      <c r="F740" s="23"/>
      <c r="G740" s="23"/>
      <c r="H740" s="23"/>
      <c r="I740" s="80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</row>
    <row r="741" ht="46.5" customHeight="1">
      <c r="A741" s="23"/>
      <c r="B741" s="23"/>
      <c r="C741" s="23"/>
      <c r="D741" s="23"/>
      <c r="E741" s="23"/>
      <c r="F741" s="23"/>
      <c r="G741" s="23"/>
      <c r="H741" s="23"/>
      <c r="I741" s="80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</row>
    <row r="742" ht="46.5" customHeight="1">
      <c r="A742" s="23"/>
      <c r="B742" s="23"/>
      <c r="C742" s="23"/>
      <c r="D742" s="23"/>
      <c r="E742" s="23"/>
      <c r="F742" s="23"/>
      <c r="G742" s="23"/>
      <c r="H742" s="23"/>
      <c r="I742" s="80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</row>
    <row r="743" ht="46.5" customHeight="1">
      <c r="A743" s="23"/>
      <c r="B743" s="23"/>
      <c r="C743" s="23"/>
      <c r="D743" s="23"/>
      <c r="E743" s="23"/>
      <c r="F743" s="23"/>
      <c r="G743" s="23"/>
      <c r="H743" s="23"/>
      <c r="I743" s="80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</row>
    <row r="744" ht="46.5" customHeight="1">
      <c r="A744" s="23"/>
      <c r="B744" s="23"/>
      <c r="C744" s="23"/>
      <c r="D744" s="23"/>
      <c r="E744" s="23"/>
      <c r="F744" s="23"/>
      <c r="G744" s="23"/>
      <c r="H744" s="23"/>
      <c r="I744" s="80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</row>
    <row r="745" ht="46.5" customHeight="1">
      <c r="A745" s="23"/>
      <c r="B745" s="23"/>
      <c r="C745" s="23"/>
      <c r="D745" s="23"/>
      <c r="E745" s="23"/>
      <c r="F745" s="23"/>
      <c r="G745" s="23"/>
      <c r="H745" s="23"/>
      <c r="I745" s="80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</row>
    <row r="746" ht="46.5" customHeight="1">
      <c r="A746" s="23"/>
      <c r="B746" s="23"/>
      <c r="C746" s="23"/>
      <c r="D746" s="23"/>
      <c r="E746" s="23"/>
      <c r="F746" s="23"/>
      <c r="G746" s="23"/>
      <c r="H746" s="23"/>
      <c r="I746" s="80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</row>
    <row r="747" ht="46.5" customHeight="1">
      <c r="A747" s="23"/>
      <c r="B747" s="23"/>
      <c r="C747" s="23"/>
      <c r="D747" s="23"/>
      <c r="E747" s="23"/>
      <c r="F747" s="23"/>
      <c r="G747" s="23"/>
      <c r="H747" s="23"/>
      <c r="I747" s="80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</row>
    <row r="748" ht="46.5" customHeight="1">
      <c r="A748" s="23"/>
      <c r="B748" s="23"/>
      <c r="C748" s="23"/>
      <c r="D748" s="23"/>
      <c r="E748" s="23"/>
      <c r="F748" s="23"/>
      <c r="G748" s="23"/>
      <c r="H748" s="23"/>
      <c r="I748" s="80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</row>
    <row r="749" ht="46.5" customHeight="1">
      <c r="A749" s="23"/>
      <c r="B749" s="23"/>
      <c r="C749" s="23"/>
      <c r="D749" s="23"/>
      <c r="E749" s="23"/>
      <c r="F749" s="23"/>
      <c r="G749" s="23"/>
      <c r="H749" s="23"/>
      <c r="I749" s="80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</row>
    <row r="750" ht="46.5" customHeight="1">
      <c r="A750" s="23"/>
      <c r="B750" s="23"/>
      <c r="C750" s="23"/>
      <c r="D750" s="23"/>
      <c r="E750" s="23"/>
      <c r="F750" s="23"/>
      <c r="G750" s="23"/>
      <c r="H750" s="23"/>
      <c r="I750" s="80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</row>
    <row r="751" ht="46.5" customHeight="1">
      <c r="A751" s="23"/>
      <c r="B751" s="23"/>
      <c r="C751" s="23"/>
      <c r="D751" s="23"/>
      <c r="E751" s="23"/>
      <c r="F751" s="23"/>
      <c r="G751" s="23"/>
      <c r="H751" s="23"/>
      <c r="I751" s="80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</row>
    <row r="752" ht="46.5" customHeight="1">
      <c r="A752" s="23"/>
      <c r="B752" s="23"/>
      <c r="C752" s="23"/>
      <c r="D752" s="23"/>
      <c r="E752" s="23"/>
      <c r="F752" s="23"/>
      <c r="G752" s="23"/>
      <c r="H752" s="23"/>
      <c r="I752" s="80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</row>
    <row r="753" ht="46.5" customHeight="1">
      <c r="A753" s="23"/>
      <c r="B753" s="23"/>
      <c r="C753" s="23"/>
      <c r="D753" s="23"/>
      <c r="E753" s="23"/>
      <c r="F753" s="23"/>
      <c r="G753" s="23"/>
      <c r="H753" s="23"/>
      <c r="I753" s="80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</row>
    <row r="754" ht="46.5" customHeight="1">
      <c r="A754" s="23"/>
      <c r="B754" s="23"/>
      <c r="C754" s="23"/>
      <c r="D754" s="23"/>
      <c r="E754" s="23"/>
      <c r="F754" s="23"/>
      <c r="G754" s="23"/>
      <c r="H754" s="23"/>
      <c r="I754" s="80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</row>
    <row r="755" ht="46.5" customHeight="1">
      <c r="A755" s="23"/>
      <c r="B755" s="23"/>
      <c r="C755" s="23"/>
      <c r="D755" s="23"/>
      <c r="E755" s="23"/>
      <c r="F755" s="23"/>
      <c r="G755" s="23"/>
      <c r="H755" s="23"/>
      <c r="I755" s="80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</row>
    <row r="756" ht="46.5" customHeight="1">
      <c r="A756" s="23"/>
      <c r="B756" s="23"/>
      <c r="C756" s="23"/>
      <c r="D756" s="23"/>
      <c r="E756" s="23"/>
      <c r="F756" s="23"/>
      <c r="G756" s="23"/>
      <c r="H756" s="23"/>
      <c r="I756" s="80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</row>
    <row r="757" ht="46.5" customHeight="1">
      <c r="A757" s="23"/>
      <c r="B757" s="23"/>
      <c r="C757" s="23"/>
      <c r="D757" s="23"/>
      <c r="E757" s="23"/>
      <c r="F757" s="23"/>
      <c r="G757" s="23"/>
      <c r="H757" s="23"/>
      <c r="I757" s="80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</row>
    <row r="758" ht="46.5" customHeight="1">
      <c r="A758" s="23"/>
      <c r="B758" s="23"/>
      <c r="C758" s="23"/>
      <c r="D758" s="23"/>
      <c r="E758" s="23"/>
      <c r="F758" s="23"/>
      <c r="G758" s="23"/>
      <c r="H758" s="23"/>
      <c r="I758" s="80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</row>
    <row r="759" ht="46.5" customHeight="1">
      <c r="A759" s="23"/>
      <c r="B759" s="23"/>
      <c r="C759" s="23"/>
      <c r="D759" s="23"/>
      <c r="E759" s="23"/>
      <c r="F759" s="23"/>
      <c r="G759" s="23"/>
      <c r="H759" s="23"/>
      <c r="I759" s="80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</row>
    <row r="760" ht="46.5" customHeight="1">
      <c r="A760" s="23"/>
      <c r="B760" s="23"/>
      <c r="C760" s="23"/>
      <c r="D760" s="23"/>
      <c r="E760" s="23"/>
      <c r="F760" s="23"/>
      <c r="G760" s="23"/>
      <c r="H760" s="23"/>
      <c r="I760" s="80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</row>
    <row r="761" ht="46.5" customHeight="1">
      <c r="A761" s="23"/>
      <c r="B761" s="23"/>
      <c r="C761" s="23"/>
      <c r="D761" s="23"/>
      <c r="E761" s="23"/>
      <c r="F761" s="23"/>
      <c r="G761" s="23"/>
      <c r="H761" s="23"/>
      <c r="I761" s="80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</row>
    <row r="762" ht="46.5" customHeight="1">
      <c r="A762" s="23"/>
      <c r="B762" s="23"/>
      <c r="C762" s="23"/>
      <c r="D762" s="23"/>
      <c r="E762" s="23"/>
      <c r="F762" s="23"/>
      <c r="G762" s="23"/>
      <c r="H762" s="23"/>
      <c r="I762" s="80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</row>
    <row r="763" ht="46.5" customHeight="1">
      <c r="A763" s="23"/>
      <c r="B763" s="23"/>
      <c r="C763" s="23"/>
      <c r="D763" s="23"/>
      <c r="E763" s="23"/>
      <c r="F763" s="23"/>
      <c r="G763" s="23"/>
      <c r="H763" s="23"/>
      <c r="I763" s="80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</row>
    <row r="764" ht="46.5" customHeight="1">
      <c r="A764" s="23"/>
      <c r="B764" s="23"/>
      <c r="C764" s="23"/>
      <c r="D764" s="23"/>
      <c r="E764" s="23"/>
      <c r="F764" s="23"/>
      <c r="G764" s="23"/>
      <c r="H764" s="23"/>
      <c r="I764" s="80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</row>
    <row r="765" ht="46.5" customHeight="1">
      <c r="A765" s="23"/>
      <c r="B765" s="23"/>
      <c r="C765" s="23"/>
      <c r="D765" s="23"/>
      <c r="E765" s="23"/>
      <c r="F765" s="23"/>
      <c r="G765" s="23"/>
      <c r="H765" s="23"/>
      <c r="I765" s="80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</row>
    <row r="766" ht="46.5" customHeight="1">
      <c r="A766" s="23"/>
      <c r="B766" s="23"/>
      <c r="C766" s="23"/>
      <c r="D766" s="23"/>
      <c r="E766" s="23"/>
      <c r="F766" s="23"/>
      <c r="G766" s="23"/>
      <c r="H766" s="23"/>
      <c r="I766" s="80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</row>
    <row r="767" ht="46.5" customHeight="1">
      <c r="A767" s="23"/>
      <c r="B767" s="23"/>
      <c r="C767" s="23"/>
      <c r="D767" s="23"/>
      <c r="E767" s="23"/>
      <c r="F767" s="23"/>
      <c r="G767" s="23"/>
      <c r="H767" s="23"/>
      <c r="I767" s="80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</row>
    <row r="768" ht="46.5" customHeight="1">
      <c r="A768" s="23"/>
      <c r="B768" s="23"/>
      <c r="C768" s="23"/>
      <c r="D768" s="23"/>
      <c r="E768" s="23"/>
      <c r="F768" s="23"/>
      <c r="G768" s="23"/>
      <c r="H768" s="23"/>
      <c r="I768" s="80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</row>
    <row r="769" ht="46.5" customHeight="1">
      <c r="A769" s="23"/>
      <c r="B769" s="23"/>
      <c r="C769" s="23"/>
      <c r="D769" s="23"/>
      <c r="E769" s="23"/>
      <c r="F769" s="23"/>
      <c r="G769" s="23"/>
      <c r="H769" s="23"/>
      <c r="I769" s="80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</row>
    <row r="770" ht="46.5" customHeight="1">
      <c r="A770" s="23"/>
      <c r="B770" s="23"/>
      <c r="C770" s="23"/>
      <c r="D770" s="23"/>
      <c r="E770" s="23"/>
      <c r="F770" s="23"/>
      <c r="G770" s="23"/>
      <c r="H770" s="23"/>
      <c r="I770" s="80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</row>
    <row r="771" ht="46.5" customHeight="1">
      <c r="A771" s="23"/>
      <c r="B771" s="23"/>
      <c r="C771" s="23"/>
      <c r="D771" s="23"/>
      <c r="E771" s="23"/>
      <c r="F771" s="23"/>
      <c r="G771" s="23"/>
      <c r="H771" s="23"/>
      <c r="I771" s="80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</row>
    <row r="772" ht="46.5" customHeight="1">
      <c r="A772" s="23"/>
      <c r="B772" s="23"/>
      <c r="C772" s="23"/>
      <c r="D772" s="23"/>
      <c r="E772" s="23"/>
      <c r="F772" s="23"/>
      <c r="G772" s="23"/>
      <c r="H772" s="23"/>
      <c r="I772" s="80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</row>
    <row r="773" ht="46.5" customHeight="1">
      <c r="A773" s="23"/>
      <c r="B773" s="23"/>
      <c r="C773" s="23"/>
      <c r="D773" s="23"/>
      <c r="E773" s="23"/>
      <c r="F773" s="23"/>
      <c r="G773" s="23"/>
      <c r="H773" s="23"/>
      <c r="I773" s="80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</row>
    <row r="774" ht="46.5" customHeight="1">
      <c r="A774" s="23"/>
      <c r="B774" s="23"/>
      <c r="C774" s="23"/>
      <c r="D774" s="23"/>
      <c r="E774" s="23"/>
      <c r="F774" s="23"/>
      <c r="G774" s="23"/>
      <c r="H774" s="23"/>
      <c r="I774" s="80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</row>
    <row r="775" ht="46.5" customHeight="1">
      <c r="A775" s="23"/>
      <c r="B775" s="23"/>
      <c r="C775" s="23"/>
      <c r="D775" s="23"/>
      <c r="E775" s="23"/>
      <c r="F775" s="23"/>
      <c r="G775" s="23"/>
      <c r="H775" s="23"/>
      <c r="I775" s="80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</row>
    <row r="776" ht="46.5" customHeight="1">
      <c r="A776" s="23"/>
      <c r="B776" s="23"/>
      <c r="C776" s="23"/>
      <c r="D776" s="23"/>
      <c r="E776" s="23"/>
      <c r="F776" s="23"/>
      <c r="G776" s="23"/>
      <c r="H776" s="23"/>
      <c r="I776" s="80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</row>
    <row r="777" ht="46.5" customHeight="1">
      <c r="A777" s="23"/>
      <c r="B777" s="23"/>
      <c r="C777" s="23"/>
      <c r="D777" s="23"/>
      <c r="E777" s="23"/>
      <c r="F777" s="23"/>
      <c r="G777" s="23"/>
      <c r="H777" s="23"/>
      <c r="I777" s="80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</row>
    <row r="778" ht="46.5" customHeight="1">
      <c r="A778" s="23"/>
      <c r="B778" s="23"/>
      <c r="C778" s="23"/>
      <c r="D778" s="23"/>
      <c r="E778" s="23"/>
      <c r="F778" s="23"/>
      <c r="G778" s="23"/>
      <c r="H778" s="23"/>
      <c r="I778" s="80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</row>
    <row r="779" ht="46.5" customHeight="1">
      <c r="A779" s="23"/>
      <c r="B779" s="23"/>
      <c r="C779" s="23"/>
      <c r="D779" s="23"/>
      <c r="E779" s="23"/>
      <c r="F779" s="23"/>
      <c r="G779" s="23"/>
      <c r="H779" s="23"/>
      <c r="I779" s="80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</row>
    <row r="780" ht="46.5" customHeight="1">
      <c r="A780" s="23"/>
      <c r="B780" s="23"/>
      <c r="C780" s="23"/>
      <c r="D780" s="23"/>
      <c r="E780" s="23"/>
      <c r="F780" s="23"/>
      <c r="G780" s="23"/>
      <c r="H780" s="23"/>
      <c r="I780" s="80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</row>
    <row r="781" ht="46.5" customHeight="1">
      <c r="A781" s="23"/>
      <c r="B781" s="23"/>
      <c r="C781" s="23"/>
      <c r="D781" s="23"/>
      <c r="E781" s="23"/>
      <c r="F781" s="23"/>
      <c r="G781" s="23"/>
      <c r="H781" s="23"/>
      <c r="I781" s="80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</row>
    <row r="782" ht="46.5" customHeight="1">
      <c r="A782" s="23"/>
      <c r="B782" s="23"/>
      <c r="C782" s="23"/>
      <c r="D782" s="23"/>
      <c r="E782" s="23"/>
      <c r="F782" s="23"/>
      <c r="G782" s="23"/>
      <c r="H782" s="23"/>
      <c r="I782" s="80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</row>
    <row r="783" ht="46.5" customHeight="1">
      <c r="A783" s="23"/>
      <c r="B783" s="23"/>
      <c r="C783" s="23"/>
      <c r="D783" s="23"/>
      <c r="E783" s="23"/>
      <c r="F783" s="23"/>
      <c r="G783" s="23"/>
      <c r="H783" s="23"/>
      <c r="I783" s="80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</row>
    <row r="784" ht="46.5" customHeight="1">
      <c r="A784" s="23"/>
      <c r="B784" s="23"/>
      <c r="C784" s="23"/>
      <c r="D784" s="23"/>
      <c r="E784" s="23"/>
      <c r="F784" s="23"/>
      <c r="G784" s="23"/>
      <c r="H784" s="23"/>
      <c r="I784" s="80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</row>
    <row r="785" ht="46.5" customHeight="1">
      <c r="A785" s="23"/>
      <c r="B785" s="23"/>
      <c r="C785" s="23"/>
      <c r="D785" s="23"/>
      <c r="E785" s="23"/>
      <c r="F785" s="23"/>
      <c r="G785" s="23"/>
      <c r="H785" s="23"/>
      <c r="I785" s="80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</row>
    <row r="786" ht="46.5" customHeight="1">
      <c r="A786" s="23"/>
      <c r="B786" s="23"/>
      <c r="C786" s="23"/>
      <c r="D786" s="23"/>
      <c r="E786" s="23"/>
      <c r="F786" s="23"/>
      <c r="G786" s="23"/>
      <c r="H786" s="23"/>
      <c r="I786" s="80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</row>
    <row r="787" ht="46.5" customHeight="1">
      <c r="A787" s="23"/>
      <c r="B787" s="23"/>
      <c r="C787" s="23"/>
      <c r="D787" s="23"/>
      <c r="E787" s="23"/>
      <c r="F787" s="23"/>
      <c r="G787" s="23"/>
      <c r="H787" s="23"/>
      <c r="I787" s="80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</row>
    <row r="788" ht="46.5" customHeight="1">
      <c r="A788" s="23"/>
      <c r="B788" s="23"/>
      <c r="C788" s="23"/>
      <c r="D788" s="23"/>
      <c r="E788" s="23"/>
      <c r="F788" s="23"/>
      <c r="G788" s="23"/>
      <c r="H788" s="23"/>
      <c r="I788" s="80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</row>
    <row r="789" ht="46.5" customHeight="1">
      <c r="A789" s="23"/>
      <c r="B789" s="23"/>
      <c r="C789" s="23"/>
      <c r="D789" s="23"/>
      <c r="E789" s="23"/>
      <c r="F789" s="23"/>
      <c r="G789" s="23"/>
      <c r="H789" s="23"/>
      <c r="I789" s="80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</row>
    <row r="790" ht="46.5" customHeight="1">
      <c r="A790" s="23"/>
      <c r="B790" s="23"/>
      <c r="C790" s="23"/>
      <c r="D790" s="23"/>
      <c r="E790" s="23"/>
      <c r="F790" s="23"/>
      <c r="G790" s="23"/>
      <c r="H790" s="23"/>
      <c r="I790" s="80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</row>
    <row r="791" ht="46.5" customHeight="1">
      <c r="A791" s="23"/>
      <c r="B791" s="23"/>
      <c r="C791" s="23"/>
      <c r="D791" s="23"/>
      <c r="E791" s="23"/>
      <c r="F791" s="23"/>
      <c r="G791" s="23"/>
      <c r="H791" s="23"/>
      <c r="I791" s="80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</row>
    <row r="792" ht="46.5" customHeight="1">
      <c r="A792" s="23"/>
      <c r="B792" s="23"/>
      <c r="C792" s="23"/>
      <c r="D792" s="23"/>
      <c r="E792" s="23"/>
      <c r="F792" s="23"/>
      <c r="G792" s="23"/>
      <c r="H792" s="23"/>
      <c r="I792" s="80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</row>
    <row r="793" ht="46.5" customHeight="1">
      <c r="A793" s="23"/>
      <c r="B793" s="23"/>
      <c r="C793" s="23"/>
      <c r="D793" s="23"/>
      <c r="E793" s="23"/>
      <c r="F793" s="23"/>
      <c r="G793" s="23"/>
      <c r="H793" s="23"/>
      <c r="I793" s="80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</row>
    <row r="794" ht="46.5" customHeight="1">
      <c r="A794" s="23"/>
      <c r="B794" s="23"/>
      <c r="C794" s="23"/>
      <c r="D794" s="23"/>
      <c r="E794" s="23"/>
      <c r="F794" s="23"/>
      <c r="G794" s="23"/>
      <c r="H794" s="23"/>
      <c r="I794" s="80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</row>
    <row r="795" ht="46.5" customHeight="1">
      <c r="A795" s="23"/>
      <c r="B795" s="23"/>
      <c r="C795" s="23"/>
      <c r="D795" s="23"/>
      <c r="E795" s="23"/>
      <c r="F795" s="23"/>
      <c r="G795" s="23"/>
      <c r="H795" s="23"/>
      <c r="I795" s="80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</row>
    <row r="796" ht="46.5" customHeight="1">
      <c r="A796" s="23"/>
      <c r="B796" s="23"/>
      <c r="C796" s="23"/>
      <c r="D796" s="23"/>
      <c r="E796" s="23"/>
      <c r="F796" s="23"/>
      <c r="G796" s="23"/>
      <c r="H796" s="23"/>
      <c r="I796" s="80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</row>
    <row r="797" ht="46.5" customHeight="1">
      <c r="A797" s="23"/>
      <c r="B797" s="23"/>
      <c r="C797" s="23"/>
      <c r="D797" s="23"/>
      <c r="E797" s="23"/>
      <c r="F797" s="23"/>
      <c r="G797" s="23"/>
      <c r="H797" s="23"/>
      <c r="I797" s="80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</row>
    <row r="798" ht="46.5" customHeight="1">
      <c r="A798" s="23"/>
      <c r="B798" s="23"/>
      <c r="C798" s="23"/>
      <c r="D798" s="23"/>
      <c r="E798" s="23"/>
      <c r="F798" s="23"/>
      <c r="G798" s="23"/>
      <c r="H798" s="23"/>
      <c r="I798" s="80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</row>
    <row r="799" ht="46.5" customHeight="1">
      <c r="A799" s="23"/>
      <c r="B799" s="23"/>
      <c r="C799" s="23"/>
      <c r="D799" s="23"/>
      <c r="E799" s="23"/>
      <c r="F799" s="23"/>
      <c r="G799" s="23"/>
      <c r="H799" s="23"/>
      <c r="I799" s="80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</row>
    <row r="800" ht="46.5" customHeight="1">
      <c r="A800" s="23"/>
      <c r="B800" s="23"/>
      <c r="C800" s="23"/>
      <c r="D800" s="23"/>
      <c r="E800" s="23"/>
      <c r="F800" s="23"/>
      <c r="G800" s="23"/>
      <c r="H800" s="23"/>
      <c r="I800" s="80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</row>
    <row r="801" ht="46.5" customHeight="1">
      <c r="A801" s="23"/>
      <c r="B801" s="23"/>
      <c r="C801" s="23"/>
      <c r="D801" s="23"/>
      <c r="E801" s="23"/>
      <c r="F801" s="23"/>
      <c r="G801" s="23"/>
      <c r="H801" s="23"/>
      <c r="I801" s="80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</row>
    <row r="802" ht="46.5" customHeight="1">
      <c r="A802" s="23"/>
      <c r="B802" s="23"/>
      <c r="C802" s="23"/>
      <c r="D802" s="23"/>
      <c r="E802" s="23"/>
      <c r="F802" s="23"/>
      <c r="G802" s="23"/>
      <c r="H802" s="23"/>
      <c r="I802" s="80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</row>
    <row r="803" ht="46.5" customHeight="1">
      <c r="A803" s="23"/>
      <c r="B803" s="23"/>
      <c r="C803" s="23"/>
      <c r="D803" s="23"/>
      <c r="E803" s="23"/>
      <c r="F803" s="23"/>
      <c r="G803" s="23"/>
      <c r="H803" s="23"/>
      <c r="I803" s="80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</row>
    <row r="804" ht="46.5" customHeight="1">
      <c r="A804" s="23"/>
      <c r="B804" s="23"/>
      <c r="C804" s="23"/>
      <c r="D804" s="23"/>
      <c r="E804" s="23"/>
      <c r="F804" s="23"/>
      <c r="G804" s="23"/>
      <c r="H804" s="23"/>
      <c r="I804" s="80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</row>
    <row r="805" ht="46.5" customHeight="1">
      <c r="A805" s="23"/>
      <c r="B805" s="23"/>
      <c r="C805" s="23"/>
      <c r="D805" s="23"/>
      <c r="E805" s="23"/>
      <c r="F805" s="23"/>
      <c r="G805" s="23"/>
      <c r="H805" s="23"/>
      <c r="I805" s="80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</row>
    <row r="806" ht="46.5" customHeight="1">
      <c r="A806" s="23"/>
      <c r="B806" s="23"/>
      <c r="C806" s="23"/>
      <c r="D806" s="23"/>
      <c r="E806" s="23"/>
      <c r="F806" s="23"/>
      <c r="G806" s="23"/>
      <c r="H806" s="23"/>
      <c r="I806" s="80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</row>
    <row r="807" ht="46.5" customHeight="1">
      <c r="A807" s="23"/>
      <c r="B807" s="23"/>
      <c r="C807" s="23"/>
      <c r="D807" s="23"/>
      <c r="E807" s="23"/>
      <c r="F807" s="23"/>
      <c r="G807" s="23"/>
      <c r="H807" s="23"/>
      <c r="I807" s="80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</row>
    <row r="808" ht="46.5" customHeight="1">
      <c r="A808" s="23"/>
      <c r="B808" s="23"/>
      <c r="C808" s="23"/>
      <c r="D808" s="23"/>
      <c r="E808" s="23"/>
      <c r="F808" s="23"/>
      <c r="G808" s="23"/>
      <c r="H808" s="23"/>
      <c r="I808" s="80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</row>
    <row r="809" ht="46.5" customHeight="1">
      <c r="A809" s="23"/>
      <c r="B809" s="23"/>
      <c r="C809" s="23"/>
      <c r="D809" s="23"/>
      <c r="E809" s="23"/>
      <c r="F809" s="23"/>
      <c r="G809" s="23"/>
      <c r="H809" s="23"/>
      <c r="I809" s="80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</row>
    <row r="810" ht="46.5" customHeight="1">
      <c r="A810" s="23"/>
      <c r="B810" s="23"/>
      <c r="C810" s="23"/>
      <c r="D810" s="23"/>
      <c r="E810" s="23"/>
      <c r="F810" s="23"/>
      <c r="G810" s="23"/>
      <c r="H810" s="23"/>
      <c r="I810" s="80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</row>
    <row r="811" ht="46.5" customHeight="1">
      <c r="A811" s="23"/>
      <c r="B811" s="23"/>
      <c r="C811" s="23"/>
      <c r="D811" s="23"/>
      <c r="E811" s="23"/>
      <c r="F811" s="23"/>
      <c r="G811" s="23"/>
      <c r="H811" s="23"/>
      <c r="I811" s="80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</row>
    <row r="812" ht="46.5" customHeight="1">
      <c r="A812" s="23"/>
      <c r="B812" s="23"/>
      <c r="C812" s="23"/>
      <c r="D812" s="23"/>
      <c r="E812" s="23"/>
      <c r="F812" s="23"/>
      <c r="G812" s="23"/>
      <c r="H812" s="23"/>
      <c r="I812" s="80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</row>
    <row r="813" ht="46.5" customHeight="1">
      <c r="A813" s="23"/>
      <c r="B813" s="23"/>
      <c r="C813" s="23"/>
      <c r="D813" s="23"/>
      <c r="E813" s="23"/>
      <c r="F813" s="23"/>
      <c r="G813" s="23"/>
      <c r="H813" s="23"/>
      <c r="I813" s="80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</row>
    <row r="814" ht="46.5" customHeight="1">
      <c r="A814" s="23"/>
      <c r="B814" s="23"/>
      <c r="C814" s="23"/>
      <c r="D814" s="23"/>
      <c r="E814" s="23"/>
      <c r="F814" s="23"/>
      <c r="G814" s="23"/>
      <c r="H814" s="23"/>
      <c r="I814" s="80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</row>
    <row r="815" ht="46.5" customHeight="1">
      <c r="A815" s="23"/>
      <c r="B815" s="23"/>
      <c r="C815" s="23"/>
      <c r="D815" s="23"/>
      <c r="E815" s="23"/>
      <c r="F815" s="23"/>
      <c r="G815" s="23"/>
      <c r="H815" s="23"/>
      <c r="I815" s="80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</row>
    <row r="816" ht="46.5" customHeight="1">
      <c r="A816" s="23"/>
      <c r="B816" s="23"/>
      <c r="C816" s="23"/>
      <c r="D816" s="23"/>
      <c r="E816" s="23"/>
      <c r="F816" s="23"/>
      <c r="G816" s="23"/>
      <c r="H816" s="23"/>
      <c r="I816" s="80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</row>
    <row r="817" ht="46.5" customHeight="1">
      <c r="A817" s="23"/>
      <c r="B817" s="23"/>
      <c r="C817" s="23"/>
      <c r="D817" s="23"/>
      <c r="E817" s="23"/>
      <c r="F817" s="23"/>
      <c r="G817" s="23"/>
      <c r="H817" s="23"/>
      <c r="I817" s="80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</row>
    <row r="818" ht="46.5" customHeight="1">
      <c r="A818" s="23"/>
      <c r="B818" s="23"/>
      <c r="C818" s="23"/>
      <c r="D818" s="23"/>
      <c r="E818" s="23"/>
      <c r="F818" s="23"/>
      <c r="G818" s="23"/>
      <c r="H818" s="23"/>
      <c r="I818" s="80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</row>
    <row r="819" ht="46.5" customHeight="1">
      <c r="A819" s="23"/>
      <c r="B819" s="23"/>
      <c r="C819" s="23"/>
      <c r="D819" s="23"/>
      <c r="E819" s="23"/>
      <c r="F819" s="23"/>
      <c r="G819" s="23"/>
      <c r="H819" s="23"/>
      <c r="I819" s="80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</row>
    <row r="820" ht="46.5" customHeight="1">
      <c r="A820" s="23"/>
      <c r="B820" s="23"/>
      <c r="C820" s="23"/>
      <c r="D820" s="23"/>
      <c r="E820" s="23"/>
      <c r="F820" s="23"/>
      <c r="G820" s="23"/>
      <c r="H820" s="23"/>
      <c r="I820" s="80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</row>
    <row r="821" ht="46.5" customHeight="1">
      <c r="A821" s="23"/>
      <c r="B821" s="23"/>
      <c r="C821" s="23"/>
      <c r="D821" s="23"/>
      <c r="E821" s="23"/>
      <c r="F821" s="23"/>
      <c r="G821" s="23"/>
      <c r="H821" s="23"/>
      <c r="I821" s="80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</row>
    <row r="822" ht="46.5" customHeight="1">
      <c r="A822" s="23"/>
      <c r="B822" s="23"/>
      <c r="C822" s="23"/>
      <c r="D822" s="23"/>
      <c r="E822" s="23"/>
      <c r="F822" s="23"/>
      <c r="G822" s="23"/>
      <c r="H822" s="23"/>
      <c r="I822" s="80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</row>
    <row r="823" ht="46.5" customHeight="1">
      <c r="A823" s="23"/>
      <c r="B823" s="23"/>
      <c r="C823" s="23"/>
      <c r="D823" s="23"/>
      <c r="E823" s="23"/>
      <c r="F823" s="23"/>
      <c r="G823" s="23"/>
      <c r="H823" s="23"/>
      <c r="I823" s="80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</row>
    <row r="824" ht="46.5" customHeight="1">
      <c r="A824" s="23"/>
      <c r="B824" s="23"/>
      <c r="C824" s="23"/>
      <c r="D824" s="23"/>
      <c r="E824" s="23"/>
      <c r="F824" s="23"/>
      <c r="G824" s="23"/>
      <c r="H824" s="23"/>
      <c r="I824" s="80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</row>
    <row r="825" ht="46.5" customHeight="1">
      <c r="A825" s="23"/>
      <c r="B825" s="23"/>
      <c r="C825" s="23"/>
      <c r="D825" s="23"/>
      <c r="E825" s="23"/>
      <c r="F825" s="23"/>
      <c r="G825" s="23"/>
      <c r="H825" s="23"/>
      <c r="I825" s="80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</row>
    <row r="826" ht="46.5" customHeight="1">
      <c r="A826" s="23"/>
      <c r="B826" s="23"/>
      <c r="C826" s="23"/>
      <c r="D826" s="23"/>
      <c r="E826" s="23"/>
      <c r="F826" s="23"/>
      <c r="G826" s="23"/>
      <c r="H826" s="23"/>
      <c r="I826" s="80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</row>
    <row r="827" ht="46.5" customHeight="1">
      <c r="A827" s="23"/>
      <c r="B827" s="23"/>
      <c r="C827" s="23"/>
      <c r="D827" s="23"/>
      <c r="E827" s="23"/>
      <c r="F827" s="23"/>
      <c r="G827" s="23"/>
      <c r="H827" s="23"/>
      <c r="I827" s="80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</row>
    <row r="828" ht="46.5" customHeight="1">
      <c r="A828" s="23"/>
      <c r="B828" s="23"/>
      <c r="C828" s="23"/>
      <c r="D828" s="23"/>
      <c r="E828" s="23"/>
      <c r="F828" s="23"/>
      <c r="G828" s="23"/>
      <c r="H828" s="23"/>
      <c r="I828" s="80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</row>
    <row r="829" ht="46.5" customHeight="1">
      <c r="A829" s="23"/>
      <c r="B829" s="23"/>
      <c r="C829" s="23"/>
      <c r="D829" s="23"/>
      <c r="E829" s="23"/>
      <c r="F829" s="23"/>
      <c r="G829" s="23"/>
      <c r="H829" s="23"/>
      <c r="I829" s="80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</row>
    <row r="830" ht="46.5" customHeight="1">
      <c r="A830" s="23"/>
      <c r="B830" s="23"/>
      <c r="C830" s="23"/>
      <c r="D830" s="23"/>
      <c r="E830" s="23"/>
      <c r="F830" s="23"/>
      <c r="G830" s="23"/>
      <c r="H830" s="23"/>
      <c r="I830" s="80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</row>
    <row r="831" ht="46.5" customHeight="1">
      <c r="A831" s="23"/>
      <c r="B831" s="23"/>
      <c r="C831" s="23"/>
      <c r="D831" s="23"/>
      <c r="E831" s="23"/>
      <c r="F831" s="23"/>
      <c r="G831" s="23"/>
      <c r="H831" s="23"/>
      <c r="I831" s="80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</row>
    <row r="832" ht="46.5" customHeight="1">
      <c r="A832" s="23"/>
      <c r="B832" s="23"/>
      <c r="C832" s="23"/>
      <c r="D832" s="23"/>
      <c r="E832" s="23"/>
      <c r="F832" s="23"/>
      <c r="G832" s="23"/>
      <c r="H832" s="23"/>
      <c r="I832" s="80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</row>
    <row r="833" ht="46.5" customHeight="1">
      <c r="A833" s="23"/>
      <c r="B833" s="23"/>
      <c r="C833" s="23"/>
      <c r="D833" s="23"/>
      <c r="E833" s="23"/>
      <c r="F833" s="23"/>
      <c r="G833" s="23"/>
      <c r="H833" s="23"/>
      <c r="I833" s="80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</row>
    <row r="834" ht="46.5" customHeight="1">
      <c r="A834" s="23"/>
      <c r="B834" s="23"/>
      <c r="C834" s="23"/>
      <c r="D834" s="23"/>
      <c r="E834" s="23"/>
      <c r="F834" s="23"/>
      <c r="G834" s="23"/>
      <c r="H834" s="23"/>
      <c r="I834" s="80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</row>
    <row r="835" ht="46.5" customHeight="1">
      <c r="A835" s="23"/>
      <c r="B835" s="23"/>
      <c r="C835" s="23"/>
      <c r="D835" s="23"/>
      <c r="E835" s="23"/>
      <c r="F835" s="23"/>
      <c r="G835" s="23"/>
      <c r="H835" s="23"/>
      <c r="I835" s="80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</row>
    <row r="836" ht="46.5" customHeight="1">
      <c r="A836" s="23"/>
      <c r="B836" s="23"/>
      <c r="C836" s="23"/>
      <c r="D836" s="23"/>
      <c r="E836" s="23"/>
      <c r="F836" s="23"/>
      <c r="G836" s="23"/>
      <c r="H836" s="23"/>
      <c r="I836" s="80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</row>
    <row r="837" ht="46.5" customHeight="1">
      <c r="A837" s="23"/>
      <c r="B837" s="23"/>
      <c r="C837" s="23"/>
      <c r="D837" s="23"/>
      <c r="E837" s="23"/>
      <c r="F837" s="23"/>
      <c r="G837" s="23"/>
      <c r="H837" s="23"/>
      <c r="I837" s="80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</row>
    <row r="838" ht="46.5" customHeight="1">
      <c r="A838" s="23"/>
      <c r="B838" s="23"/>
      <c r="C838" s="23"/>
      <c r="D838" s="23"/>
      <c r="E838" s="23"/>
      <c r="F838" s="23"/>
      <c r="G838" s="23"/>
      <c r="H838" s="23"/>
      <c r="I838" s="80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</row>
    <row r="839" ht="46.5" customHeight="1">
      <c r="A839" s="23"/>
      <c r="B839" s="23"/>
      <c r="C839" s="23"/>
      <c r="D839" s="23"/>
      <c r="E839" s="23"/>
      <c r="F839" s="23"/>
      <c r="G839" s="23"/>
      <c r="H839" s="23"/>
      <c r="I839" s="80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</row>
    <row r="840" ht="46.5" customHeight="1">
      <c r="A840" s="23"/>
      <c r="B840" s="23"/>
      <c r="C840" s="23"/>
      <c r="D840" s="23"/>
      <c r="E840" s="23"/>
      <c r="F840" s="23"/>
      <c r="G840" s="23"/>
      <c r="H840" s="23"/>
      <c r="I840" s="80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</row>
    <row r="841" ht="46.5" customHeight="1">
      <c r="A841" s="23"/>
      <c r="B841" s="23"/>
      <c r="C841" s="23"/>
      <c r="D841" s="23"/>
      <c r="E841" s="23"/>
      <c r="F841" s="23"/>
      <c r="G841" s="23"/>
      <c r="H841" s="23"/>
      <c r="I841" s="80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</row>
    <row r="842" ht="46.5" customHeight="1">
      <c r="A842" s="23"/>
      <c r="B842" s="23"/>
      <c r="C842" s="23"/>
      <c r="D842" s="23"/>
      <c r="E842" s="23"/>
      <c r="F842" s="23"/>
      <c r="G842" s="23"/>
      <c r="H842" s="23"/>
      <c r="I842" s="80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</row>
    <row r="843" ht="46.5" customHeight="1">
      <c r="A843" s="23"/>
      <c r="B843" s="23"/>
      <c r="C843" s="23"/>
      <c r="D843" s="23"/>
      <c r="E843" s="23"/>
      <c r="F843" s="23"/>
      <c r="G843" s="23"/>
      <c r="H843" s="23"/>
      <c r="I843" s="80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</row>
    <row r="844" ht="46.5" customHeight="1">
      <c r="A844" s="23"/>
      <c r="B844" s="23"/>
      <c r="C844" s="23"/>
      <c r="D844" s="23"/>
      <c r="E844" s="23"/>
      <c r="F844" s="23"/>
      <c r="G844" s="23"/>
      <c r="H844" s="23"/>
      <c r="I844" s="80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</row>
    <row r="845" ht="46.5" customHeight="1">
      <c r="A845" s="23"/>
      <c r="B845" s="23"/>
      <c r="C845" s="23"/>
      <c r="D845" s="23"/>
      <c r="E845" s="23"/>
      <c r="F845" s="23"/>
      <c r="G845" s="23"/>
      <c r="H845" s="23"/>
      <c r="I845" s="80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</row>
    <row r="846" ht="46.5" customHeight="1">
      <c r="A846" s="23"/>
      <c r="B846" s="23"/>
      <c r="C846" s="23"/>
      <c r="D846" s="23"/>
      <c r="E846" s="23"/>
      <c r="F846" s="23"/>
      <c r="G846" s="23"/>
      <c r="H846" s="23"/>
      <c r="I846" s="80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</row>
    <row r="847" ht="46.5" customHeight="1">
      <c r="A847" s="23"/>
      <c r="B847" s="23"/>
      <c r="C847" s="23"/>
      <c r="D847" s="23"/>
      <c r="E847" s="23"/>
      <c r="F847" s="23"/>
      <c r="G847" s="23"/>
      <c r="H847" s="23"/>
      <c r="I847" s="80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</row>
    <row r="848" ht="46.5" customHeight="1">
      <c r="A848" s="23"/>
      <c r="B848" s="23"/>
      <c r="C848" s="23"/>
      <c r="D848" s="23"/>
      <c r="E848" s="23"/>
      <c r="F848" s="23"/>
      <c r="G848" s="23"/>
      <c r="H848" s="23"/>
      <c r="I848" s="80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</row>
    <row r="849" ht="46.5" customHeight="1">
      <c r="A849" s="23"/>
      <c r="B849" s="23"/>
      <c r="C849" s="23"/>
      <c r="D849" s="23"/>
      <c r="E849" s="23"/>
      <c r="F849" s="23"/>
      <c r="G849" s="23"/>
      <c r="H849" s="23"/>
      <c r="I849" s="80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</row>
    <row r="850" ht="46.5" customHeight="1">
      <c r="A850" s="23"/>
      <c r="B850" s="23"/>
      <c r="C850" s="23"/>
      <c r="D850" s="23"/>
      <c r="E850" s="23"/>
      <c r="F850" s="23"/>
      <c r="G850" s="23"/>
      <c r="H850" s="23"/>
      <c r="I850" s="80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</row>
    <row r="851" ht="46.5" customHeight="1">
      <c r="A851" s="23"/>
      <c r="B851" s="23"/>
      <c r="C851" s="23"/>
      <c r="D851" s="23"/>
      <c r="E851" s="23"/>
      <c r="F851" s="23"/>
      <c r="G851" s="23"/>
      <c r="H851" s="23"/>
      <c r="I851" s="80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</row>
    <row r="852" ht="46.5" customHeight="1">
      <c r="A852" s="23"/>
      <c r="B852" s="23"/>
      <c r="C852" s="23"/>
      <c r="D852" s="23"/>
      <c r="E852" s="23"/>
      <c r="F852" s="23"/>
      <c r="G852" s="23"/>
      <c r="H852" s="23"/>
      <c r="I852" s="80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</row>
    <row r="853" ht="46.5" customHeight="1">
      <c r="A853" s="23"/>
      <c r="B853" s="23"/>
      <c r="C853" s="23"/>
      <c r="D853" s="23"/>
      <c r="E853" s="23"/>
      <c r="F853" s="23"/>
      <c r="G853" s="23"/>
      <c r="H853" s="23"/>
      <c r="I853" s="80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</row>
    <row r="854" ht="46.5" customHeight="1">
      <c r="A854" s="23"/>
      <c r="B854" s="23"/>
      <c r="C854" s="23"/>
      <c r="D854" s="23"/>
      <c r="E854" s="23"/>
      <c r="F854" s="23"/>
      <c r="G854" s="23"/>
      <c r="H854" s="23"/>
      <c r="I854" s="80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</row>
    <row r="855" ht="46.5" customHeight="1">
      <c r="A855" s="23"/>
      <c r="B855" s="23"/>
      <c r="C855" s="23"/>
      <c r="D855" s="23"/>
      <c r="E855" s="23"/>
      <c r="F855" s="23"/>
      <c r="G855" s="23"/>
      <c r="H855" s="23"/>
      <c r="I855" s="80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</row>
    <row r="856" ht="46.5" customHeight="1">
      <c r="A856" s="23"/>
      <c r="B856" s="23"/>
      <c r="C856" s="23"/>
      <c r="D856" s="23"/>
      <c r="E856" s="23"/>
      <c r="F856" s="23"/>
      <c r="G856" s="23"/>
      <c r="H856" s="23"/>
      <c r="I856" s="80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</row>
    <row r="857" ht="46.5" customHeight="1">
      <c r="A857" s="23"/>
      <c r="B857" s="23"/>
      <c r="C857" s="23"/>
      <c r="D857" s="23"/>
      <c r="E857" s="23"/>
      <c r="F857" s="23"/>
      <c r="G857" s="23"/>
      <c r="H857" s="23"/>
      <c r="I857" s="80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</row>
    <row r="858" ht="46.5" customHeight="1">
      <c r="A858" s="23"/>
      <c r="B858" s="23"/>
      <c r="C858" s="23"/>
      <c r="D858" s="23"/>
      <c r="E858" s="23"/>
      <c r="F858" s="23"/>
      <c r="G858" s="23"/>
      <c r="H858" s="23"/>
      <c r="I858" s="80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</row>
    <row r="859" ht="46.5" customHeight="1">
      <c r="A859" s="23"/>
      <c r="B859" s="23"/>
      <c r="C859" s="23"/>
      <c r="D859" s="23"/>
      <c r="E859" s="23"/>
      <c r="F859" s="23"/>
      <c r="G859" s="23"/>
      <c r="H859" s="23"/>
      <c r="I859" s="80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</row>
    <row r="860" ht="46.5" customHeight="1">
      <c r="A860" s="23"/>
      <c r="B860" s="23"/>
      <c r="C860" s="23"/>
      <c r="D860" s="23"/>
      <c r="E860" s="23"/>
      <c r="F860" s="23"/>
      <c r="G860" s="23"/>
      <c r="H860" s="23"/>
      <c r="I860" s="80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</row>
    <row r="861" ht="46.5" customHeight="1">
      <c r="A861" s="23"/>
      <c r="B861" s="23"/>
      <c r="C861" s="23"/>
      <c r="D861" s="23"/>
      <c r="E861" s="23"/>
      <c r="F861" s="23"/>
      <c r="G861" s="23"/>
      <c r="H861" s="23"/>
      <c r="I861" s="80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</row>
    <row r="862" ht="46.5" customHeight="1">
      <c r="A862" s="23"/>
      <c r="B862" s="23"/>
      <c r="C862" s="23"/>
      <c r="D862" s="23"/>
      <c r="E862" s="23"/>
      <c r="F862" s="23"/>
      <c r="G862" s="23"/>
      <c r="H862" s="23"/>
      <c r="I862" s="80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</row>
    <row r="863" ht="46.5" customHeight="1">
      <c r="A863" s="23"/>
      <c r="B863" s="23"/>
      <c r="C863" s="23"/>
      <c r="D863" s="23"/>
      <c r="E863" s="23"/>
      <c r="F863" s="23"/>
      <c r="G863" s="23"/>
      <c r="H863" s="23"/>
      <c r="I863" s="80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</row>
    <row r="864" ht="46.5" customHeight="1">
      <c r="A864" s="23"/>
      <c r="B864" s="23"/>
      <c r="C864" s="23"/>
      <c r="D864" s="23"/>
      <c r="E864" s="23"/>
      <c r="F864" s="23"/>
      <c r="G864" s="23"/>
      <c r="H864" s="23"/>
      <c r="I864" s="80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</row>
    <row r="865" ht="46.5" customHeight="1">
      <c r="A865" s="23"/>
      <c r="B865" s="23"/>
      <c r="C865" s="23"/>
      <c r="D865" s="23"/>
      <c r="E865" s="23"/>
      <c r="F865" s="23"/>
      <c r="G865" s="23"/>
      <c r="H865" s="23"/>
      <c r="I865" s="80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</row>
    <row r="866" ht="46.5" customHeight="1">
      <c r="A866" s="23"/>
      <c r="B866" s="23"/>
      <c r="C866" s="23"/>
      <c r="D866" s="23"/>
      <c r="E866" s="23"/>
      <c r="F866" s="23"/>
      <c r="G866" s="23"/>
      <c r="H866" s="23"/>
      <c r="I866" s="80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</row>
    <row r="867" ht="46.5" customHeight="1">
      <c r="A867" s="23"/>
      <c r="B867" s="23"/>
      <c r="C867" s="23"/>
      <c r="D867" s="23"/>
      <c r="E867" s="23"/>
      <c r="F867" s="23"/>
      <c r="G867" s="23"/>
      <c r="H867" s="23"/>
      <c r="I867" s="80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</row>
    <row r="868" ht="46.5" customHeight="1">
      <c r="A868" s="23"/>
      <c r="B868" s="23"/>
      <c r="C868" s="23"/>
      <c r="D868" s="23"/>
      <c r="E868" s="23"/>
      <c r="F868" s="23"/>
      <c r="G868" s="23"/>
      <c r="H868" s="23"/>
      <c r="I868" s="80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</row>
    <row r="869" ht="46.5" customHeight="1">
      <c r="A869" s="23"/>
      <c r="B869" s="23"/>
      <c r="C869" s="23"/>
      <c r="D869" s="23"/>
      <c r="E869" s="23"/>
      <c r="F869" s="23"/>
      <c r="G869" s="23"/>
      <c r="H869" s="23"/>
      <c r="I869" s="80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</row>
    <row r="870" ht="46.5" customHeight="1">
      <c r="A870" s="23"/>
      <c r="B870" s="23"/>
      <c r="C870" s="23"/>
      <c r="D870" s="23"/>
      <c r="E870" s="23"/>
      <c r="F870" s="23"/>
      <c r="G870" s="23"/>
      <c r="H870" s="23"/>
      <c r="I870" s="80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</row>
    <row r="871" ht="46.5" customHeight="1">
      <c r="A871" s="23"/>
      <c r="B871" s="23"/>
      <c r="C871" s="23"/>
      <c r="D871" s="23"/>
      <c r="E871" s="23"/>
      <c r="F871" s="23"/>
      <c r="G871" s="23"/>
      <c r="H871" s="23"/>
      <c r="I871" s="80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</row>
    <row r="872" ht="46.5" customHeight="1">
      <c r="A872" s="23"/>
      <c r="B872" s="23"/>
      <c r="C872" s="23"/>
      <c r="D872" s="23"/>
      <c r="E872" s="23"/>
      <c r="F872" s="23"/>
      <c r="G872" s="23"/>
      <c r="H872" s="23"/>
      <c r="I872" s="80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</row>
    <row r="873" ht="46.5" customHeight="1">
      <c r="A873" s="23"/>
      <c r="B873" s="23"/>
      <c r="C873" s="23"/>
      <c r="D873" s="23"/>
      <c r="E873" s="23"/>
      <c r="F873" s="23"/>
      <c r="G873" s="23"/>
      <c r="H873" s="23"/>
      <c r="I873" s="80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</row>
    <row r="874" ht="46.5" customHeight="1">
      <c r="A874" s="23"/>
      <c r="B874" s="23"/>
      <c r="C874" s="23"/>
      <c r="D874" s="23"/>
      <c r="E874" s="23"/>
      <c r="F874" s="23"/>
      <c r="G874" s="23"/>
      <c r="H874" s="23"/>
      <c r="I874" s="80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</row>
    <row r="875" ht="46.5" customHeight="1">
      <c r="A875" s="23"/>
      <c r="B875" s="23"/>
      <c r="C875" s="23"/>
      <c r="D875" s="23"/>
      <c r="E875" s="23"/>
      <c r="F875" s="23"/>
      <c r="G875" s="23"/>
      <c r="H875" s="23"/>
      <c r="I875" s="80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</row>
    <row r="876" ht="46.5" customHeight="1">
      <c r="A876" s="23"/>
      <c r="B876" s="23"/>
      <c r="C876" s="23"/>
      <c r="D876" s="23"/>
      <c r="E876" s="23"/>
      <c r="F876" s="23"/>
      <c r="G876" s="23"/>
      <c r="H876" s="23"/>
      <c r="I876" s="80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</row>
    <row r="877" ht="46.5" customHeight="1">
      <c r="A877" s="23"/>
      <c r="B877" s="23"/>
      <c r="C877" s="23"/>
      <c r="D877" s="23"/>
      <c r="E877" s="23"/>
      <c r="F877" s="23"/>
      <c r="G877" s="23"/>
      <c r="H877" s="23"/>
      <c r="I877" s="80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</row>
    <row r="878" ht="46.5" customHeight="1">
      <c r="A878" s="23"/>
      <c r="B878" s="23"/>
      <c r="C878" s="23"/>
      <c r="D878" s="23"/>
      <c r="E878" s="23"/>
      <c r="F878" s="23"/>
      <c r="G878" s="23"/>
      <c r="H878" s="23"/>
      <c r="I878" s="80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</row>
    <row r="879" ht="46.5" customHeight="1">
      <c r="A879" s="23"/>
      <c r="B879" s="23"/>
      <c r="C879" s="23"/>
      <c r="D879" s="23"/>
      <c r="E879" s="23"/>
      <c r="F879" s="23"/>
      <c r="G879" s="23"/>
      <c r="H879" s="23"/>
      <c r="I879" s="80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</row>
    <row r="880" ht="46.5" customHeight="1">
      <c r="A880" s="23"/>
      <c r="B880" s="23"/>
      <c r="C880" s="23"/>
      <c r="D880" s="23"/>
      <c r="E880" s="23"/>
      <c r="F880" s="23"/>
      <c r="G880" s="23"/>
      <c r="H880" s="23"/>
      <c r="I880" s="80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</row>
    <row r="881" ht="46.5" customHeight="1">
      <c r="A881" s="23"/>
      <c r="B881" s="23"/>
      <c r="C881" s="23"/>
      <c r="D881" s="23"/>
      <c r="E881" s="23"/>
      <c r="F881" s="23"/>
      <c r="G881" s="23"/>
      <c r="H881" s="23"/>
      <c r="I881" s="80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</row>
    <row r="882" ht="46.5" customHeight="1">
      <c r="A882" s="23"/>
      <c r="B882" s="23"/>
      <c r="C882" s="23"/>
      <c r="D882" s="23"/>
      <c r="E882" s="23"/>
      <c r="F882" s="23"/>
      <c r="G882" s="23"/>
      <c r="H882" s="23"/>
      <c r="I882" s="80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</row>
    <row r="883" ht="46.5" customHeight="1">
      <c r="A883" s="23"/>
      <c r="B883" s="23"/>
      <c r="C883" s="23"/>
      <c r="D883" s="23"/>
      <c r="E883" s="23"/>
      <c r="F883" s="23"/>
      <c r="G883" s="23"/>
      <c r="H883" s="23"/>
      <c r="I883" s="80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</row>
    <row r="884" ht="46.5" customHeight="1">
      <c r="A884" s="23"/>
      <c r="B884" s="23"/>
      <c r="C884" s="23"/>
      <c r="D884" s="23"/>
      <c r="E884" s="23"/>
      <c r="F884" s="23"/>
      <c r="G884" s="23"/>
      <c r="H884" s="23"/>
      <c r="I884" s="80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</row>
    <row r="885" ht="46.5" customHeight="1">
      <c r="A885" s="23"/>
      <c r="B885" s="23"/>
      <c r="C885" s="23"/>
      <c r="D885" s="23"/>
      <c r="E885" s="23"/>
      <c r="F885" s="23"/>
      <c r="G885" s="23"/>
      <c r="H885" s="23"/>
      <c r="I885" s="80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</row>
    <row r="886" ht="46.5" customHeight="1">
      <c r="A886" s="23"/>
      <c r="B886" s="23"/>
      <c r="C886" s="23"/>
      <c r="D886" s="23"/>
      <c r="E886" s="23"/>
      <c r="F886" s="23"/>
      <c r="G886" s="23"/>
      <c r="H886" s="23"/>
      <c r="I886" s="80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</row>
    <row r="887" ht="46.5" customHeight="1">
      <c r="A887" s="23"/>
      <c r="B887" s="23"/>
      <c r="C887" s="23"/>
      <c r="D887" s="23"/>
      <c r="E887" s="23"/>
      <c r="F887" s="23"/>
      <c r="G887" s="23"/>
      <c r="H887" s="23"/>
      <c r="I887" s="80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</row>
    <row r="888" ht="46.5" customHeight="1">
      <c r="A888" s="23"/>
      <c r="B888" s="23"/>
      <c r="C888" s="23"/>
      <c r="D888" s="23"/>
      <c r="E888" s="23"/>
      <c r="F888" s="23"/>
      <c r="G888" s="23"/>
      <c r="H888" s="23"/>
      <c r="I888" s="80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</row>
    <row r="889" ht="46.5" customHeight="1">
      <c r="A889" s="23"/>
      <c r="B889" s="23"/>
      <c r="C889" s="23"/>
      <c r="D889" s="23"/>
      <c r="E889" s="23"/>
      <c r="F889" s="23"/>
      <c r="G889" s="23"/>
      <c r="H889" s="23"/>
      <c r="I889" s="80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</row>
    <row r="890" ht="46.5" customHeight="1">
      <c r="A890" s="23"/>
      <c r="B890" s="23"/>
      <c r="C890" s="23"/>
      <c r="D890" s="23"/>
      <c r="E890" s="23"/>
      <c r="F890" s="23"/>
      <c r="G890" s="23"/>
      <c r="H890" s="23"/>
      <c r="I890" s="80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</row>
    <row r="891" ht="46.5" customHeight="1">
      <c r="A891" s="23"/>
      <c r="B891" s="23"/>
      <c r="C891" s="23"/>
      <c r="D891" s="23"/>
      <c r="E891" s="23"/>
      <c r="F891" s="23"/>
      <c r="G891" s="23"/>
      <c r="H891" s="23"/>
      <c r="I891" s="80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</row>
    <row r="892" ht="46.5" customHeight="1">
      <c r="A892" s="23"/>
      <c r="B892" s="23"/>
      <c r="C892" s="23"/>
      <c r="D892" s="23"/>
      <c r="E892" s="23"/>
      <c r="F892" s="23"/>
      <c r="G892" s="23"/>
      <c r="H892" s="23"/>
      <c r="I892" s="80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</row>
    <row r="893" ht="46.5" customHeight="1">
      <c r="A893" s="23"/>
      <c r="B893" s="23"/>
      <c r="C893" s="23"/>
      <c r="D893" s="23"/>
      <c r="E893" s="23"/>
      <c r="F893" s="23"/>
      <c r="G893" s="23"/>
      <c r="H893" s="23"/>
      <c r="I893" s="80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</row>
    <row r="894" ht="46.5" customHeight="1">
      <c r="A894" s="23"/>
      <c r="B894" s="23"/>
      <c r="C894" s="23"/>
      <c r="D894" s="23"/>
      <c r="E894" s="23"/>
      <c r="F894" s="23"/>
      <c r="G894" s="23"/>
      <c r="H894" s="23"/>
      <c r="I894" s="80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</row>
    <row r="895" ht="46.5" customHeight="1">
      <c r="A895" s="23"/>
      <c r="B895" s="23"/>
      <c r="C895" s="23"/>
      <c r="D895" s="23"/>
      <c r="E895" s="23"/>
      <c r="F895" s="23"/>
      <c r="G895" s="23"/>
      <c r="H895" s="23"/>
      <c r="I895" s="80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</row>
    <row r="896" ht="46.5" customHeight="1">
      <c r="A896" s="23"/>
      <c r="B896" s="23"/>
      <c r="C896" s="23"/>
      <c r="D896" s="23"/>
      <c r="E896" s="23"/>
      <c r="F896" s="23"/>
      <c r="G896" s="23"/>
      <c r="H896" s="23"/>
      <c r="I896" s="80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</row>
    <row r="897" ht="46.5" customHeight="1">
      <c r="A897" s="23"/>
      <c r="B897" s="23"/>
      <c r="C897" s="23"/>
      <c r="D897" s="23"/>
      <c r="E897" s="23"/>
      <c r="F897" s="23"/>
      <c r="G897" s="23"/>
      <c r="H897" s="23"/>
      <c r="I897" s="80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</row>
    <row r="898" ht="46.5" customHeight="1">
      <c r="A898" s="23"/>
      <c r="B898" s="23"/>
      <c r="C898" s="23"/>
      <c r="D898" s="23"/>
      <c r="E898" s="23"/>
      <c r="F898" s="23"/>
      <c r="G898" s="23"/>
      <c r="H898" s="23"/>
      <c r="I898" s="80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</row>
    <row r="899" ht="46.5" customHeight="1">
      <c r="A899" s="23"/>
      <c r="B899" s="23"/>
      <c r="C899" s="23"/>
      <c r="D899" s="23"/>
      <c r="E899" s="23"/>
      <c r="F899" s="23"/>
      <c r="G899" s="23"/>
      <c r="H899" s="23"/>
      <c r="I899" s="80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</row>
    <row r="900" ht="46.5" customHeight="1">
      <c r="A900" s="23"/>
      <c r="B900" s="23"/>
      <c r="C900" s="23"/>
      <c r="D900" s="23"/>
      <c r="E900" s="23"/>
      <c r="F900" s="23"/>
      <c r="G900" s="23"/>
      <c r="H900" s="23"/>
      <c r="I900" s="80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</row>
    <row r="901" ht="46.5" customHeight="1">
      <c r="A901" s="23"/>
      <c r="B901" s="23"/>
      <c r="C901" s="23"/>
      <c r="D901" s="23"/>
      <c r="E901" s="23"/>
      <c r="F901" s="23"/>
      <c r="G901" s="23"/>
      <c r="H901" s="23"/>
      <c r="I901" s="80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</row>
    <row r="902" ht="46.5" customHeight="1">
      <c r="A902" s="23"/>
      <c r="B902" s="23"/>
      <c r="C902" s="23"/>
      <c r="D902" s="23"/>
      <c r="E902" s="23"/>
      <c r="F902" s="23"/>
      <c r="G902" s="23"/>
      <c r="H902" s="23"/>
      <c r="I902" s="80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</row>
    <row r="903" ht="46.5" customHeight="1">
      <c r="A903" s="23"/>
      <c r="B903" s="23"/>
      <c r="C903" s="23"/>
      <c r="D903" s="23"/>
      <c r="E903" s="23"/>
      <c r="F903" s="23"/>
      <c r="G903" s="23"/>
      <c r="H903" s="23"/>
      <c r="I903" s="80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</row>
    <row r="904" ht="46.5" customHeight="1">
      <c r="A904" s="23"/>
      <c r="B904" s="23"/>
      <c r="C904" s="23"/>
      <c r="D904" s="23"/>
      <c r="E904" s="23"/>
      <c r="F904" s="23"/>
      <c r="G904" s="23"/>
      <c r="H904" s="23"/>
      <c r="I904" s="80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</row>
    <row r="905" ht="46.5" customHeight="1">
      <c r="A905" s="23"/>
      <c r="B905" s="23"/>
      <c r="C905" s="23"/>
      <c r="D905" s="23"/>
      <c r="E905" s="23"/>
      <c r="F905" s="23"/>
      <c r="G905" s="23"/>
      <c r="H905" s="23"/>
      <c r="I905" s="80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</row>
    <row r="906" ht="46.5" customHeight="1">
      <c r="A906" s="23"/>
      <c r="B906" s="23"/>
      <c r="C906" s="23"/>
      <c r="D906" s="23"/>
      <c r="E906" s="23"/>
      <c r="F906" s="23"/>
      <c r="G906" s="23"/>
      <c r="H906" s="23"/>
      <c r="I906" s="80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</row>
    <row r="907" ht="46.5" customHeight="1">
      <c r="A907" s="23"/>
      <c r="B907" s="23"/>
      <c r="C907" s="23"/>
      <c r="D907" s="23"/>
      <c r="E907" s="23"/>
      <c r="F907" s="23"/>
      <c r="G907" s="23"/>
      <c r="H907" s="23"/>
      <c r="I907" s="80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</row>
    <row r="908" ht="46.5" customHeight="1">
      <c r="A908" s="23"/>
      <c r="B908" s="23"/>
      <c r="C908" s="23"/>
      <c r="D908" s="23"/>
      <c r="E908" s="23"/>
      <c r="F908" s="23"/>
      <c r="G908" s="23"/>
      <c r="H908" s="23"/>
      <c r="I908" s="80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</row>
    <row r="909" ht="46.5" customHeight="1">
      <c r="A909" s="23"/>
      <c r="B909" s="23"/>
      <c r="C909" s="23"/>
      <c r="D909" s="23"/>
      <c r="E909" s="23"/>
      <c r="F909" s="23"/>
      <c r="G909" s="23"/>
      <c r="H909" s="23"/>
      <c r="I909" s="80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</row>
    <row r="910" ht="46.5" customHeight="1">
      <c r="A910" s="23"/>
      <c r="B910" s="23"/>
      <c r="C910" s="23"/>
      <c r="D910" s="23"/>
      <c r="E910" s="23"/>
      <c r="F910" s="23"/>
      <c r="G910" s="23"/>
      <c r="H910" s="23"/>
      <c r="I910" s="80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</row>
    <row r="911" ht="46.5" customHeight="1">
      <c r="A911" s="23"/>
      <c r="B911" s="23"/>
      <c r="C911" s="23"/>
      <c r="D911" s="23"/>
      <c r="E911" s="23"/>
      <c r="F911" s="23"/>
      <c r="G911" s="23"/>
      <c r="H911" s="23"/>
      <c r="I911" s="80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</row>
    <row r="912" ht="46.5" customHeight="1">
      <c r="A912" s="23"/>
      <c r="B912" s="23"/>
      <c r="C912" s="23"/>
      <c r="D912" s="23"/>
      <c r="E912" s="23"/>
      <c r="F912" s="23"/>
      <c r="G912" s="23"/>
      <c r="H912" s="23"/>
      <c r="I912" s="80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</row>
    <row r="913" ht="46.5" customHeight="1">
      <c r="A913" s="23"/>
      <c r="B913" s="23"/>
      <c r="C913" s="23"/>
      <c r="D913" s="23"/>
      <c r="E913" s="23"/>
      <c r="F913" s="23"/>
      <c r="G913" s="23"/>
      <c r="H913" s="23"/>
      <c r="I913" s="80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</row>
    <row r="914" ht="46.5" customHeight="1">
      <c r="A914" s="23"/>
      <c r="B914" s="23"/>
      <c r="C914" s="23"/>
      <c r="D914" s="23"/>
      <c r="E914" s="23"/>
      <c r="F914" s="23"/>
      <c r="G914" s="23"/>
      <c r="H914" s="23"/>
      <c r="I914" s="80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</row>
    <row r="915" ht="46.5" customHeight="1">
      <c r="A915" s="23"/>
      <c r="B915" s="23"/>
      <c r="C915" s="23"/>
      <c r="D915" s="23"/>
      <c r="E915" s="23"/>
      <c r="F915" s="23"/>
      <c r="G915" s="23"/>
      <c r="H915" s="23"/>
      <c r="I915" s="80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</row>
    <row r="916" ht="46.5" customHeight="1">
      <c r="A916" s="23"/>
      <c r="B916" s="23"/>
      <c r="C916" s="23"/>
      <c r="D916" s="23"/>
      <c r="E916" s="23"/>
      <c r="F916" s="23"/>
      <c r="G916" s="23"/>
      <c r="H916" s="23"/>
      <c r="I916" s="80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</row>
    <row r="917" ht="46.5" customHeight="1">
      <c r="A917" s="23"/>
      <c r="B917" s="23"/>
      <c r="C917" s="23"/>
      <c r="D917" s="23"/>
      <c r="E917" s="23"/>
      <c r="F917" s="23"/>
      <c r="G917" s="23"/>
      <c r="H917" s="23"/>
      <c r="I917" s="80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</row>
    <row r="918" ht="46.5" customHeight="1">
      <c r="A918" s="23"/>
      <c r="B918" s="23"/>
      <c r="C918" s="23"/>
      <c r="D918" s="23"/>
      <c r="E918" s="23"/>
      <c r="F918" s="23"/>
      <c r="G918" s="23"/>
      <c r="H918" s="23"/>
      <c r="I918" s="80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</row>
    <row r="919" ht="46.5" customHeight="1">
      <c r="A919" s="23"/>
      <c r="B919" s="23"/>
      <c r="C919" s="23"/>
      <c r="D919" s="23"/>
      <c r="E919" s="23"/>
      <c r="F919" s="23"/>
      <c r="G919" s="23"/>
      <c r="H919" s="23"/>
      <c r="I919" s="80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</row>
    <row r="920" ht="46.5" customHeight="1">
      <c r="A920" s="23"/>
      <c r="B920" s="23"/>
      <c r="C920" s="23"/>
      <c r="D920" s="23"/>
      <c r="E920" s="23"/>
      <c r="F920" s="23"/>
      <c r="G920" s="23"/>
      <c r="H920" s="23"/>
      <c r="I920" s="80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</row>
    <row r="921" ht="46.5" customHeight="1">
      <c r="A921" s="23"/>
      <c r="B921" s="23"/>
      <c r="C921" s="23"/>
      <c r="D921" s="23"/>
      <c r="E921" s="23"/>
      <c r="F921" s="23"/>
      <c r="G921" s="23"/>
      <c r="H921" s="23"/>
      <c r="I921" s="80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</row>
    <row r="922" ht="46.5" customHeight="1">
      <c r="A922" s="23"/>
      <c r="B922" s="23"/>
      <c r="C922" s="23"/>
      <c r="D922" s="23"/>
      <c r="E922" s="23"/>
      <c r="F922" s="23"/>
      <c r="G922" s="23"/>
      <c r="H922" s="23"/>
      <c r="I922" s="80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</row>
    <row r="923" ht="46.5" customHeight="1">
      <c r="A923" s="23"/>
      <c r="B923" s="23"/>
      <c r="C923" s="23"/>
      <c r="D923" s="23"/>
      <c r="E923" s="23"/>
      <c r="F923" s="23"/>
      <c r="G923" s="23"/>
      <c r="H923" s="23"/>
      <c r="I923" s="80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</row>
    <row r="924" ht="46.5" customHeight="1">
      <c r="A924" s="23"/>
      <c r="B924" s="23"/>
      <c r="C924" s="23"/>
      <c r="D924" s="23"/>
      <c r="E924" s="23"/>
      <c r="F924" s="23"/>
      <c r="G924" s="23"/>
      <c r="H924" s="23"/>
      <c r="I924" s="80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</row>
    <row r="925" ht="46.5" customHeight="1">
      <c r="A925" s="23"/>
      <c r="B925" s="23"/>
      <c r="C925" s="23"/>
      <c r="D925" s="23"/>
      <c r="E925" s="23"/>
      <c r="F925" s="23"/>
      <c r="G925" s="23"/>
      <c r="H925" s="23"/>
      <c r="I925" s="80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</row>
    <row r="926" ht="46.5" customHeight="1">
      <c r="A926" s="23"/>
      <c r="B926" s="23"/>
      <c r="C926" s="23"/>
      <c r="D926" s="23"/>
      <c r="E926" s="23"/>
      <c r="F926" s="23"/>
      <c r="G926" s="23"/>
      <c r="H926" s="23"/>
      <c r="I926" s="80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</row>
    <row r="927" ht="46.5" customHeight="1">
      <c r="A927" s="23"/>
      <c r="B927" s="23"/>
      <c r="C927" s="23"/>
      <c r="D927" s="23"/>
      <c r="E927" s="23"/>
      <c r="F927" s="23"/>
      <c r="G927" s="23"/>
      <c r="H927" s="23"/>
      <c r="I927" s="80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</row>
    <row r="928" ht="46.5" customHeight="1">
      <c r="A928" s="23"/>
      <c r="B928" s="23"/>
      <c r="C928" s="23"/>
      <c r="D928" s="23"/>
      <c r="E928" s="23"/>
      <c r="F928" s="23"/>
      <c r="G928" s="23"/>
      <c r="H928" s="23"/>
      <c r="I928" s="80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</row>
    <row r="929" ht="46.5" customHeight="1">
      <c r="A929" s="23"/>
      <c r="B929" s="23"/>
      <c r="C929" s="23"/>
      <c r="D929" s="23"/>
      <c r="E929" s="23"/>
      <c r="F929" s="23"/>
      <c r="G929" s="23"/>
      <c r="H929" s="23"/>
      <c r="I929" s="80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</row>
    <row r="930" ht="46.5" customHeight="1">
      <c r="A930" s="23"/>
      <c r="B930" s="23"/>
      <c r="C930" s="23"/>
      <c r="D930" s="23"/>
      <c r="E930" s="23"/>
      <c r="F930" s="23"/>
      <c r="G930" s="23"/>
      <c r="H930" s="23"/>
      <c r="I930" s="80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</row>
    <row r="931" ht="46.5" customHeight="1">
      <c r="A931" s="23"/>
      <c r="B931" s="23"/>
      <c r="C931" s="23"/>
      <c r="D931" s="23"/>
      <c r="E931" s="23"/>
      <c r="F931" s="23"/>
      <c r="G931" s="23"/>
      <c r="H931" s="23"/>
      <c r="I931" s="80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</row>
    <row r="932" ht="46.5" customHeight="1">
      <c r="A932" s="23"/>
      <c r="B932" s="23"/>
      <c r="C932" s="23"/>
      <c r="D932" s="23"/>
      <c r="E932" s="23"/>
      <c r="F932" s="23"/>
      <c r="G932" s="23"/>
      <c r="H932" s="23"/>
      <c r="I932" s="80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</row>
    <row r="933" ht="46.5" customHeight="1">
      <c r="A933" s="23"/>
      <c r="B933" s="23"/>
      <c r="C933" s="23"/>
      <c r="D933" s="23"/>
      <c r="E933" s="23"/>
      <c r="F933" s="23"/>
      <c r="G933" s="23"/>
      <c r="H933" s="23"/>
      <c r="I933" s="80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</row>
    <row r="934" ht="46.5" customHeight="1">
      <c r="A934" s="23"/>
      <c r="B934" s="23"/>
      <c r="C934" s="23"/>
      <c r="D934" s="23"/>
      <c r="E934" s="23"/>
      <c r="F934" s="23"/>
      <c r="G934" s="23"/>
      <c r="H934" s="23"/>
      <c r="I934" s="80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</row>
    <row r="935" ht="46.5" customHeight="1">
      <c r="A935" s="23"/>
      <c r="B935" s="23"/>
      <c r="C935" s="23"/>
      <c r="D935" s="23"/>
      <c r="E935" s="23"/>
      <c r="F935" s="23"/>
      <c r="G935" s="23"/>
      <c r="H935" s="23"/>
      <c r="I935" s="80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</row>
    <row r="936" ht="46.5" customHeight="1">
      <c r="A936" s="23"/>
      <c r="B936" s="23"/>
      <c r="C936" s="23"/>
      <c r="D936" s="23"/>
      <c r="E936" s="23"/>
      <c r="F936" s="23"/>
      <c r="G936" s="23"/>
      <c r="H936" s="23"/>
      <c r="I936" s="80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</row>
    <row r="937" ht="46.5" customHeight="1">
      <c r="A937" s="23"/>
      <c r="B937" s="23"/>
      <c r="C937" s="23"/>
      <c r="D937" s="23"/>
      <c r="E937" s="23"/>
      <c r="F937" s="23"/>
      <c r="G937" s="23"/>
      <c r="H937" s="23"/>
      <c r="I937" s="80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</row>
    <row r="938" ht="46.5" customHeight="1">
      <c r="A938" s="23"/>
      <c r="B938" s="23"/>
      <c r="C938" s="23"/>
      <c r="D938" s="23"/>
      <c r="E938" s="23"/>
      <c r="F938" s="23"/>
      <c r="G938" s="23"/>
      <c r="H938" s="23"/>
      <c r="I938" s="80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</row>
    <row r="939" ht="46.5" customHeight="1">
      <c r="A939" s="23"/>
      <c r="B939" s="23"/>
      <c r="C939" s="23"/>
      <c r="D939" s="23"/>
      <c r="E939" s="23"/>
      <c r="F939" s="23"/>
      <c r="G939" s="23"/>
      <c r="H939" s="23"/>
      <c r="I939" s="80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</row>
    <row r="940" ht="46.5" customHeight="1">
      <c r="A940" s="23"/>
      <c r="B940" s="23"/>
      <c r="C940" s="23"/>
      <c r="D940" s="23"/>
      <c r="E940" s="23"/>
      <c r="F940" s="23"/>
      <c r="G940" s="23"/>
      <c r="H940" s="23"/>
      <c r="I940" s="80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</row>
    <row r="941" ht="46.5" customHeight="1">
      <c r="A941" s="23"/>
      <c r="B941" s="23"/>
      <c r="C941" s="23"/>
      <c r="D941" s="23"/>
      <c r="E941" s="23"/>
      <c r="F941" s="23"/>
      <c r="G941" s="23"/>
      <c r="H941" s="23"/>
      <c r="I941" s="80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</row>
    <row r="942" ht="46.5" customHeight="1">
      <c r="A942" s="23"/>
      <c r="B942" s="23"/>
      <c r="C942" s="23"/>
      <c r="D942" s="23"/>
      <c r="E942" s="23"/>
      <c r="F942" s="23"/>
      <c r="G942" s="23"/>
      <c r="H942" s="23"/>
      <c r="I942" s="80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</row>
    <row r="943" ht="46.5" customHeight="1">
      <c r="A943" s="23"/>
      <c r="B943" s="23"/>
      <c r="C943" s="23"/>
      <c r="D943" s="23"/>
      <c r="E943" s="23"/>
      <c r="F943" s="23"/>
      <c r="G943" s="23"/>
      <c r="H943" s="23"/>
      <c r="I943" s="80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</row>
    <row r="944" ht="46.5" customHeight="1">
      <c r="A944" s="23"/>
      <c r="B944" s="23"/>
      <c r="C944" s="23"/>
      <c r="D944" s="23"/>
      <c r="E944" s="23"/>
      <c r="F944" s="23"/>
      <c r="G944" s="23"/>
      <c r="H944" s="23"/>
      <c r="I944" s="80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</row>
    <row r="945" ht="46.5" customHeight="1">
      <c r="A945" s="23"/>
      <c r="B945" s="23"/>
      <c r="C945" s="23"/>
      <c r="D945" s="23"/>
      <c r="E945" s="23"/>
      <c r="F945" s="23"/>
      <c r="G945" s="23"/>
      <c r="H945" s="23"/>
      <c r="I945" s="80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</row>
    <row r="946" ht="46.5" customHeight="1">
      <c r="A946" s="23"/>
      <c r="B946" s="23"/>
      <c r="C946" s="23"/>
      <c r="D946" s="23"/>
      <c r="E946" s="23"/>
      <c r="F946" s="23"/>
      <c r="G946" s="23"/>
      <c r="H946" s="23"/>
      <c r="I946" s="80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</row>
    <row r="947" ht="46.5" customHeight="1">
      <c r="A947" s="23"/>
      <c r="B947" s="23"/>
      <c r="C947" s="23"/>
      <c r="D947" s="23"/>
      <c r="E947" s="23"/>
      <c r="F947" s="23"/>
      <c r="G947" s="23"/>
      <c r="H947" s="23"/>
      <c r="I947" s="80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</row>
    <row r="948" ht="46.5" customHeight="1">
      <c r="A948" s="23"/>
      <c r="B948" s="23"/>
      <c r="C948" s="23"/>
      <c r="D948" s="23"/>
      <c r="E948" s="23"/>
      <c r="F948" s="23"/>
      <c r="G948" s="23"/>
      <c r="H948" s="23"/>
      <c r="I948" s="80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</row>
    <row r="949" ht="46.5" customHeight="1">
      <c r="A949" s="23"/>
      <c r="B949" s="23"/>
      <c r="C949" s="23"/>
      <c r="D949" s="23"/>
      <c r="E949" s="23"/>
      <c r="F949" s="23"/>
      <c r="G949" s="23"/>
      <c r="H949" s="23"/>
      <c r="I949" s="80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</row>
    <row r="950" ht="46.5" customHeight="1">
      <c r="A950" s="23"/>
      <c r="B950" s="23"/>
      <c r="C950" s="23"/>
      <c r="D950" s="23"/>
      <c r="E950" s="23"/>
      <c r="F950" s="23"/>
      <c r="G950" s="23"/>
      <c r="H950" s="23"/>
      <c r="I950" s="80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</row>
    <row r="951" ht="46.5" customHeight="1">
      <c r="A951" s="23"/>
      <c r="B951" s="23"/>
      <c r="C951" s="23"/>
      <c r="D951" s="23"/>
      <c r="E951" s="23"/>
      <c r="F951" s="23"/>
      <c r="G951" s="23"/>
      <c r="H951" s="23"/>
      <c r="I951" s="80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</row>
    <row r="952" ht="46.5" customHeight="1">
      <c r="A952" s="23"/>
      <c r="B952" s="23"/>
      <c r="C952" s="23"/>
      <c r="D952" s="23"/>
      <c r="E952" s="23"/>
      <c r="F952" s="23"/>
      <c r="G952" s="23"/>
      <c r="H952" s="23"/>
      <c r="I952" s="80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</row>
    <row r="953" ht="46.5" customHeight="1">
      <c r="A953" s="23"/>
      <c r="B953" s="23"/>
      <c r="C953" s="23"/>
      <c r="D953" s="23"/>
      <c r="E953" s="23"/>
      <c r="F953" s="23"/>
      <c r="G953" s="23"/>
      <c r="H953" s="23"/>
      <c r="I953" s="80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</row>
    <row r="954" ht="46.5" customHeight="1">
      <c r="A954" s="23"/>
      <c r="B954" s="23"/>
      <c r="C954" s="23"/>
      <c r="D954" s="23"/>
      <c r="E954" s="23"/>
      <c r="F954" s="23"/>
      <c r="G954" s="23"/>
      <c r="H954" s="23"/>
      <c r="I954" s="80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</row>
    <row r="955" ht="46.5" customHeight="1">
      <c r="A955" s="23"/>
      <c r="B955" s="23"/>
      <c r="C955" s="23"/>
      <c r="D955" s="23"/>
      <c r="E955" s="23"/>
      <c r="F955" s="23"/>
      <c r="G955" s="23"/>
      <c r="H955" s="23"/>
      <c r="I955" s="80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</row>
    <row r="956" ht="46.5" customHeight="1">
      <c r="A956" s="23"/>
      <c r="B956" s="23"/>
      <c r="C956" s="23"/>
      <c r="D956" s="23"/>
      <c r="E956" s="23"/>
      <c r="F956" s="23"/>
      <c r="G956" s="23"/>
      <c r="H956" s="23"/>
      <c r="I956" s="80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</row>
    <row r="957" ht="46.5" customHeight="1">
      <c r="A957" s="23"/>
      <c r="B957" s="23"/>
      <c r="C957" s="23"/>
      <c r="D957" s="23"/>
      <c r="E957" s="23"/>
      <c r="F957" s="23"/>
      <c r="G957" s="23"/>
      <c r="H957" s="23"/>
      <c r="I957" s="80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</row>
    <row r="958" ht="46.5" customHeight="1">
      <c r="A958" s="23"/>
      <c r="B958" s="23"/>
      <c r="C958" s="23"/>
      <c r="D958" s="23"/>
      <c r="E958" s="23"/>
      <c r="F958" s="23"/>
      <c r="G958" s="23"/>
      <c r="H958" s="23"/>
      <c r="I958" s="80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</row>
    <row r="959" ht="46.5" customHeight="1">
      <c r="A959" s="23"/>
      <c r="B959" s="23"/>
      <c r="C959" s="23"/>
      <c r="D959" s="23"/>
      <c r="E959" s="23"/>
      <c r="F959" s="23"/>
      <c r="G959" s="23"/>
      <c r="H959" s="23"/>
      <c r="I959" s="80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</row>
    <row r="960" ht="46.5" customHeight="1">
      <c r="A960" s="23"/>
      <c r="B960" s="23"/>
      <c r="C960" s="23"/>
      <c r="D960" s="23"/>
      <c r="E960" s="23"/>
      <c r="F960" s="23"/>
      <c r="G960" s="23"/>
      <c r="H960" s="23"/>
      <c r="I960" s="80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</row>
    <row r="961" ht="46.5" customHeight="1">
      <c r="A961" s="23"/>
      <c r="B961" s="23"/>
      <c r="C961" s="23"/>
      <c r="D961" s="23"/>
      <c r="E961" s="23"/>
      <c r="F961" s="23"/>
      <c r="G961" s="23"/>
      <c r="H961" s="23"/>
      <c r="I961" s="80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</row>
    <row r="962" ht="46.5" customHeight="1">
      <c r="A962" s="23"/>
      <c r="B962" s="23"/>
      <c r="C962" s="23"/>
      <c r="D962" s="23"/>
      <c r="E962" s="23"/>
      <c r="F962" s="23"/>
      <c r="G962" s="23"/>
      <c r="H962" s="23"/>
      <c r="I962" s="80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</row>
    <row r="963" ht="46.5" customHeight="1">
      <c r="A963" s="23"/>
      <c r="B963" s="23"/>
      <c r="C963" s="23"/>
      <c r="D963" s="23"/>
      <c r="E963" s="23"/>
      <c r="F963" s="23"/>
      <c r="G963" s="23"/>
      <c r="H963" s="23"/>
      <c r="I963" s="80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</row>
    <row r="964" ht="46.5" customHeight="1">
      <c r="A964" s="23"/>
      <c r="B964" s="23"/>
      <c r="C964" s="23"/>
      <c r="D964" s="23"/>
      <c r="E964" s="23"/>
      <c r="F964" s="23"/>
      <c r="G964" s="23"/>
      <c r="H964" s="23"/>
      <c r="I964" s="80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</row>
    <row r="965" ht="46.5" customHeight="1">
      <c r="A965" s="23"/>
      <c r="B965" s="23"/>
      <c r="C965" s="23"/>
      <c r="D965" s="23"/>
      <c r="E965" s="23"/>
      <c r="F965" s="23"/>
      <c r="G965" s="23"/>
      <c r="H965" s="23"/>
      <c r="I965" s="80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</row>
    <row r="966" ht="46.5" customHeight="1">
      <c r="A966" s="23"/>
      <c r="B966" s="23"/>
      <c r="C966" s="23"/>
      <c r="D966" s="23"/>
      <c r="E966" s="23"/>
      <c r="F966" s="23"/>
      <c r="G966" s="23"/>
      <c r="H966" s="23"/>
      <c r="I966" s="80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</row>
    <row r="967" ht="46.5" customHeight="1">
      <c r="A967" s="23"/>
      <c r="B967" s="23"/>
      <c r="C967" s="23"/>
      <c r="D967" s="23"/>
      <c r="E967" s="23"/>
      <c r="F967" s="23"/>
      <c r="G967" s="23"/>
      <c r="H967" s="23"/>
      <c r="I967" s="80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</row>
    <row r="968" ht="46.5" customHeight="1">
      <c r="A968" s="23"/>
      <c r="B968" s="23"/>
      <c r="C968" s="23"/>
      <c r="D968" s="23"/>
      <c r="E968" s="23"/>
      <c r="F968" s="23"/>
      <c r="G968" s="23"/>
      <c r="H968" s="23"/>
      <c r="I968" s="80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</row>
    <row r="969" ht="46.5" customHeight="1">
      <c r="A969" s="23"/>
      <c r="B969" s="23"/>
      <c r="C969" s="23"/>
      <c r="D969" s="23"/>
      <c r="E969" s="23"/>
      <c r="F969" s="23"/>
      <c r="G969" s="23"/>
      <c r="H969" s="23"/>
      <c r="I969" s="80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</row>
    <row r="970" ht="46.5" customHeight="1">
      <c r="A970" s="23"/>
      <c r="B970" s="23"/>
      <c r="C970" s="23"/>
      <c r="D970" s="23"/>
      <c r="E970" s="23"/>
      <c r="F970" s="23"/>
      <c r="G970" s="23"/>
      <c r="H970" s="23"/>
      <c r="I970" s="80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</row>
    <row r="971" ht="46.5" customHeight="1">
      <c r="A971" s="23"/>
      <c r="B971" s="23"/>
      <c r="C971" s="23"/>
      <c r="D971" s="23"/>
      <c r="E971" s="23"/>
      <c r="F971" s="23"/>
      <c r="G971" s="23"/>
      <c r="H971" s="23"/>
      <c r="I971" s="80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</row>
    <row r="972" ht="46.5" customHeight="1">
      <c r="A972" s="23"/>
      <c r="B972" s="23"/>
      <c r="C972" s="23"/>
      <c r="D972" s="23"/>
      <c r="E972" s="23"/>
      <c r="F972" s="23"/>
      <c r="G972" s="23"/>
      <c r="H972" s="23"/>
      <c r="I972" s="80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</row>
    <row r="973" ht="46.5" customHeight="1">
      <c r="A973" s="23"/>
      <c r="B973" s="23"/>
      <c r="C973" s="23"/>
      <c r="D973" s="23"/>
      <c r="E973" s="23"/>
      <c r="F973" s="23"/>
      <c r="G973" s="23"/>
      <c r="H973" s="23"/>
      <c r="I973" s="80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</row>
    <row r="974" ht="46.5" customHeight="1">
      <c r="A974" s="23"/>
      <c r="B974" s="23"/>
      <c r="C974" s="23"/>
      <c r="D974" s="23"/>
      <c r="E974" s="23"/>
      <c r="F974" s="23"/>
      <c r="G974" s="23"/>
      <c r="H974" s="23"/>
      <c r="I974" s="80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</row>
    <row r="975" ht="46.5" customHeight="1">
      <c r="A975" s="23"/>
      <c r="B975" s="23"/>
      <c r="C975" s="23"/>
      <c r="D975" s="23"/>
      <c r="E975" s="23"/>
      <c r="F975" s="23"/>
      <c r="G975" s="23"/>
      <c r="H975" s="23"/>
      <c r="I975" s="80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</row>
    <row r="976" ht="46.5" customHeight="1">
      <c r="A976" s="23"/>
      <c r="B976" s="23"/>
      <c r="C976" s="23"/>
      <c r="D976" s="23"/>
      <c r="E976" s="23"/>
      <c r="F976" s="23"/>
      <c r="G976" s="23"/>
      <c r="H976" s="23"/>
      <c r="I976" s="80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</row>
    <row r="977" ht="46.5" customHeight="1">
      <c r="A977" s="23"/>
      <c r="B977" s="23"/>
      <c r="C977" s="23"/>
      <c r="D977" s="23"/>
      <c r="E977" s="23"/>
      <c r="F977" s="23"/>
      <c r="G977" s="23"/>
      <c r="H977" s="23"/>
      <c r="I977" s="80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</row>
    <row r="978" ht="46.5" customHeight="1">
      <c r="A978" s="23"/>
      <c r="B978" s="23"/>
      <c r="C978" s="23"/>
      <c r="D978" s="23"/>
      <c r="E978" s="23"/>
      <c r="F978" s="23"/>
      <c r="G978" s="23"/>
      <c r="H978" s="23"/>
      <c r="I978" s="80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</row>
    <row r="979" ht="46.5" customHeight="1">
      <c r="A979" s="23"/>
      <c r="B979" s="23"/>
      <c r="C979" s="23"/>
      <c r="D979" s="23"/>
      <c r="E979" s="23"/>
      <c r="F979" s="23"/>
      <c r="G979" s="23"/>
      <c r="H979" s="23"/>
      <c r="I979" s="80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</row>
    <row r="980" ht="46.5" customHeight="1">
      <c r="A980" s="23"/>
      <c r="B980" s="23"/>
      <c r="C980" s="23"/>
      <c r="D980" s="23"/>
      <c r="E980" s="23"/>
      <c r="F980" s="23"/>
      <c r="G980" s="23"/>
      <c r="H980" s="23"/>
      <c r="I980" s="80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</row>
    <row r="981" ht="46.5" customHeight="1">
      <c r="A981" s="23"/>
      <c r="B981" s="23"/>
      <c r="C981" s="23"/>
      <c r="D981" s="23"/>
      <c r="E981" s="23"/>
      <c r="F981" s="23"/>
      <c r="G981" s="23"/>
      <c r="H981" s="23"/>
      <c r="I981" s="80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</row>
    <row r="982" ht="46.5" customHeight="1">
      <c r="A982" s="23"/>
      <c r="B982" s="23"/>
      <c r="C982" s="23"/>
      <c r="D982" s="23"/>
      <c r="E982" s="23"/>
      <c r="F982" s="23"/>
      <c r="G982" s="23"/>
      <c r="H982" s="23"/>
      <c r="I982" s="80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</row>
    <row r="983" ht="46.5" customHeight="1">
      <c r="A983" s="23"/>
      <c r="B983" s="23"/>
      <c r="C983" s="23"/>
      <c r="D983" s="23"/>
      <c r="E983" s="23"/>
      <c r="F983" s="23"/>
      <c r="G983" s="23"/>
      <c r="H983" s="23"/>
      <c r="I983" s="80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</row>
    <row r="984" ht="46.5" customHeight="1">
      <c r="A984" s="23"/>
      <c r="B984" s="23"/>
      <c r="C984" s="23"/>
      <c r="D984" s="23"/>
      <c r="E984" s="23"/>
      <c r="F984" s="23"/>
      <c r="G984" s="23"/>
      <c r="H984" s="23"/>
      <c r="I984" s="80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</row>
    <row r="985" ht="46.5" customHeight="1">
      <c r="A985" s="23"/>
      <c r="B985" s="23"/>
      <c r="C985" s="23"/>
      <c r="D985" s="23"/>
      <c r="E985" s="23"/>
      <c r="F985" s="23"/>
      <c r="G985" s="23"/>
      <c r="H985" s="23"/>
      <c r="I985" s="80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</row>
    <row r="986" ht="46.5" customHeight="1">
      <c r="A986" s="23"/>
      <c r="B986" s="23"/>
      <c r="C986" s="23"/>
      <c r="D986" s="23"/>
      <c r="E986" s="23"/>
      <c r="F986" s="23"/>
      <c r="G986" s="23"/>
      <c r="H986" s="23"/>
      <c r="I986" s="80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</row>
    <row r="987" ht="46.5" customHeight="1">
      <c r="A987" s="23"/>
      <c r="B987" s="23"/>
      <c r="C987" s="23"/>
      <c r="D987" s="23"/>
      <c r="E987" s="23"/>
      <c r="F987" s="23"/>
      <c r="G987" s="23"/>
      <c r="H987" s="23"/>
      <c r="I987" s="80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</row>
    <row r="988" ht="46.5" customHeight="1">
      <c r="A988" s="23"/>
      <c r="B988" s="23"/>
      <c r="C988" s="23"/>
      <c r="D988" s="23"/>
      <c r="E988" s="23"/>
      <c r="F988" s="23"/>
      <c r="G988" s="23"/>
      <c r="H988" s="23"/>
      <c r="I988" s="80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</row>
    <row r="989" ht="46.5" customHeight="1">
      <c r="A989" s="23"/>
      <c r="B989" s="23"/>
      <c r="C989" s="23"/>
      <c r="D989" s="23"/>
      <c r="E989" s="23"/>
      <c r="F989" s="23"/>
      <c r="G989" s="23"/>
      <c r="H989" s="23"/>
      <c r="I989" s="80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</row>
    <row r="990" ht="46.5" customHeight="1">
      <c r="A990" s="23"/>
      <c r="B990" s="23"/>
      <c r="C990" s="23"/>
      <c r="D990" s="23"/>
      <c r="E990" s="23"/>
      <c r="F990" s="23"/>
      <c r="G990" s="23"/>
      <c r="H990" s="23"/>
      <c r="I990" s="80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</row>
    <row r="991" ht="46.5" customHeight="1">
      <c r="A991" s="23"/>
      <c r="B991" s="23"/>
      <c r="C991" s="23"/>
      <c r="D991" s="23"/>
      <c r="E991" s="23"/>
      <c r="F991" s="23"/>
      <c r="G991" s="23"/>
      <c r="H991" s="23"/>
      <c r="I991" s="80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</row>
    <row r="992" ht="46.5" customHeight="1">
      <c r="A992" s="23"/>
      <c r="B992" s="23"/>
      <c r="C992" s="23"/>
      <c r="D992" s="23"/>
      <c r="E992" s="23"/>
      <c r="F992" s="23"/>
      <c r="G992" s="23"/>
      <c r="H992" s="23"/>
      <c r="I992" s="80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</row>
    <row r="993" ht="46.5" customHeight="1">
      <c r="A993" s="23"/>
      <c r="B993" s="23"/>
      <c r="C993" s="23"/>
      <c r="D993" s="23"/>
      <c r="E993" s="23"/>
      <c r="F993" s="23"/>
      <c r="G993" s="23"/>
      <c r="H993" s="23"/>
      <c r="I993" s="80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</row>
    <row r="994" ht="46.5" customHeight="1">
      <c r="A994" s="23"/>
      <c r="B994" s="23"/>
      <c r="C994" s="23"/>
      <c r="D994" s="23"/>
      <c r="E994" s="23"/>
      <c r="F994" s="23"/>
      <c r="G994" s="23"/>
      <c r="H994" s="23"/>
      <c r="I994" s="80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</row>
    <row r="995" ht="46.5" customHeight="1">
      <c r="A995" s="23"/>
      <c r="B995" s="23"/>
      <c r="C995" s="23"/>
      <c r="D995" s="23"/>
      <c r="E995" s="23"/>
      <c r="F995" s="23"/>
      <c r="G995" s="23"/>
      <c r="H995" s="23"/>
      <c r="I995" s="80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</row>
    <row r="996" ht="46.5" customHeight="1">
      <c r="A996" s="23"/>
      <c r="B996" s="23"/>
      <c r="C996" s="23"/>
      <c r="D996" s="23"/>
      <c r="E996" s="23"/>
      <c r="F996" s="23"/>
      <c r="G996" s="23"/>
      <c r="H996" s="23"/>
      <c r="I996" s="80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</row>
    <row r="997" ht="46.5" customHeight="1">
      <c r="A997" s="23"/>
      <c r="B997" s="23"/>
      <c r="C997" s="23"/>
      <c r="D997" s="23"/>
      <c r="E997" s="23"/>
      <c r="F997" s="23"/>
      <c r="G997" s="23"/>
      <c r="H997" s="23"/>
      <c r="I997" s="80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</row>
    <row r="998" ht="46.5" customHeight="1">
      <c r="A998" s="23"/>
      <c r="B998" s="23"/>
      <c r="C998" s="23"/>
      <c r="D998" s="23"/>
      <c r="E998" s="23"/>
      <c r="F998" s="23"/>
      <c r="G998" s="23"/>
      <c r="H998" s="23"/>
      <c r="I998" s="80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</row>
    <row r="999" ht="46.5" customHeight="1">
      <c r="A999" s="23"/>
      <c r="B999" s="23"/>
      <c r="C999" s="23"/>
      <c r="D999" s="23"/>
      <c r="E999" s="23"/>
      <c r="F999" s="23"/>
      <c r="G999" s="23"/>
      <c r="H999" s="23"/>
      <c r="I999" s="80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</row>
    <row r="1000" ht="46.5" customHeight="1">
      <c r="A1000" s="23"/>
      <c r="B1000" s="23"/>
      <c r="C1000" s="23"/>
      <c r="D1000" s="23"/>
      <c r="E1000" s="23"/>
      <c r="F1000" s="23"/>
      <c r="G1000" s="23"/>
      <c r="H1000" s="23"/>
      <c r="I1000" s="80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</row>
    <row r="1001" ht="46.5" customHeight="1">
      <c r="A1001" s="23"/>
      <c r="B1001" s="23"/>
      <c r="C1001" s="23"/>
      <c r="D1001" s="23"/>
      <c r="E1001" s="23"/>
      <c r="F1001" s="23"/>
      <c r="G1001" s="23"/>
      <c r="H1001" s="23"/>
      <c r="I1001" s="80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</row>
    <row r="1002" ht="46.5" customHeight="1">
      <c r="A1002" s="23"/>
      <c r="B1002" s="23"/>
      <c r="C1002" s="23"/>
      <c r="D1002" s="23"/>
      <c r="E1002" s="23"/>
      <c r="F1002" s="23"/>
      <c r="G1002" s="23"/>
      <c r="H1002" s="23"/>
      <c r="I1002" s="80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33"/>
      <c r="AF1002" s="33"/>
      <c r="AG1002" s="33"/>
      <c r="AH1002" s="33"/>
      <c r="AI1002" s="33"/>
      <c r="AJ1002" s="33"/>
      <c r="AK1002" s="33"/>
      <c r="AL1002" s="33"/>
      <c r="AM1002" s="33"/>
      <c r="AN1002" s="33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</row>
  </sheetData>
  <autoFilter ref="$A$1:$Z$110"/>
  <customSheetViews>
    <customSheetView guid="{A0B426D8-4890-46D0-AFAD-7E6390A7B6B3}" filter="1" showAutoFilter="1">
      <autoFilter ref="$A$1:$Z$110"/>
    </customSheetView>
  </customSheetViews>
  <mergeCells count="1">
    <mergeCell ref="A112:B113"/>
  </mergeCells>
  <hyperlinks>
    <hyperlink r:id="rId1" ref="J5"/>
    <hyperlink r:id="rId2" ref="J30"/>
    <hyperlink r:id="rId3" ref="J45"/>
    <hyperlink r:id="rId4" ref="J98"/>
    <hyperlink r:id="rId5" ref="J103"/>
    <hyperlink r:id="rId6" ref="J105"/>
  </hyperlinks>
  <printOptions horizontalCentered="1" verticalCentered="1"/>
  <pageMargins bottom="0.196527777777778" footer="0.0" header="0.0" left="0.196527777777778" right="0.196527777777778" top="0.196527777777778"/>
  <pageSetup fitToHeight="0" paperSize="9" orientation="landscape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5.29"/>
    <col customWidth="1" min="2" max="2" width="54.43"/>
    <col customWidth="1" min="3" max="3" width="29.0"/>
    <col customWidth="1" min="4" max="4" width="32.29"/>
    <col customWidth="1" min="5" max="5" width="21.86"/>
    <col customWidth="1" min="6" max="6" width="28.43"/>
    <col customWidth="1" min="7" max="7" width="15.86"/>
    <col customWidth="1" min="8" max="8" width="14.57"/>
    <col customWidth="1" min="9" max="9" width="30.57"/>
    <col customWidth="1" min="10" max="10" width="11.43"/>
    <col customWidth="1" min="11" max="12" width="14.43"/>
    <col customWidth="1" min="13" max="32" width="11.43"/>
  </cols>
  <sheetData>
    <row r="1" ht="16.5" customHeight="1">
      <c r="A1" s="1"/>
      <c r="B1" s="1"/>
      <c r="C1" s="1"/>
      <c r="D1" s="99" t="s">
        <v>1053</v>
      </c>
      <c r="E1" s="3"/>
      <c r="F1" s="3"/>
      <c r="G1" s="3"/>
      <c r="H1" s="3"/>
      <c r="I1" s="3"/>
      <c r="J1" s="5"/>
      <c r="K1" s="100" t="s">
        <v>1054</v>
      </c>
      <c r="L1" s="5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ht="16.5" customHeight="1">
      <c r="A2" s="1"/>
      <c r="B2" s="1"/>
      <c r="C2" s="1"/>
      <c r="D2" s="7"/>
      <c r="J2" s="8"/>
      <c r="K2" s="7"/>
      <c r="L2" s="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ht="16.5" customHeight="1">
      <c r="A3" s="1"/>
      <c r="B3" s="1"/>
      <c r="C3" s="1"/>
      <c r="D3" s="7"/>
      <c r="J3" s="8"/>
      <c r="K3" s="7"/>
      <c r="L3" s="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ht="16.5" customHeight="1">
      <c r="A4" s="1"/>
      <c r="B4" s="1"/>
      <c r="C4" s="1"/>
      <c r="D4" s="7"/>
      <c r="J4" s="8"/>
      <c r="K4" s="7"/>
      <c r="L4" s="8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ht="16.5" customHeight="1">
      <c r="A5" s="1"/>
      <c r="B5" s="1"/>
      <c r="C5" s="1"/>
      <c r="D5" s="9"/>
      <c r="E5" s="10"/>
      <c r="F5" s="10"/>
      <c r="G5" s="10"/>
      <c r="H5" s="10"/>
      <c r="I5" s="10"/>
      <c r="J5" s="11"/>
      <c r="K5" s="9"/>
      <c r="L5" s="11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idden="1">
      <c r="A6" s="1"/>
      <c r="B6" s="1">
        <v>4.0</v>
      </c>
      <c r="C6" s="1">
        <v>5.0</v>
      </c>
      <c r="D6" s="1">
        <v>6.0</v>
      </c>
      <c r="E6" s="1">
        <v>7.0</v>
      </c>
      <c r="F6" s="1">
        <v>8.0</v>
      </c>
      <c r="G6" s="1">
        <v>15.0</v>
      </c>
      <c r="H6" s="1">
        <v>16.0</v>
      </c>
      <c r="I6" s="1">
        <v>13.0</v>
      </c>
      <c r="J6" s="1">
        <v>18.0</v>
      </c>
      <c r="K6" s="101">
        <v>20.0</v>
      </c>
      <c r="L6" s="101">
        <v>21.0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ht="16.5" customHeight="1">
      <c r="A7" s="12"/>
      <c r="B7" s="12" t="s">
        <v>4</v>
      </c>
      <c r="C7" s="12" t="s">
        <v>1055</v>
      </c>
      <c r="D7" s="12" t="s">
        <v>1056</v>
      </c>
      <c r="E7" s="12" t="s">
        <v>1057</v>
      </c>
      <c r="F7" s="12" t="s">
        <v>7</v>
      </c>
      <c r="G7" s="12" t="s">
        <v>1058</v>
      </c>
      <c r="H7" s="12" t="s">
        <v>9</v>
      </c>
      <c r="I7" s="12" t="s">
        <v>55</v>
      </c>
      <c r="J7" s="12" t="s">
        <v>11</v>
      </c>
      <c r="K7" s="102" t="s">
        <v>61</v>
      </c>
      <c r="L7" s="102" t="s">
        <v>62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ht="42.0" customHeight="1">
      <c r="A8" s="103">
        <v>1.0</v>
      </c>
      <c r="B8" s="104" t="str">
        <f>VLOOKUP($A8,JAN!$A$2:$AD$304,4,0)</f>
        <v>ADRIANA DOS REIS TAVARES</v>
      </c>
      <c r="C8" s="105" t="str">
        <f>VLOOKUP($A8,JAN!$A$2:$AD$304,5,0)</f>
        <v>ASSESSOR III</v>
      </c>
      <c r="D8" s="105" t="str">
        <f>VLOOKUP($A8,JAN!$A$2:$AD$304,6,0)</f>
        <v>ASSISTENTE SOCIAL</v>
      </c>
      <c r="E8" s="105" t="str">
        <f>VLOOKUP($A8,JAN!$A$2:$AD$304,7,0)</f>
        <v>NÃO</v>
      </c>
      <c r="F8" s="105" t="str">
        <f>VLOOKUP($A8,JAN!$A$2:$AD$304,8,0)</f>
        <v>Recomeçar</v>
      </c>
      <c r="G8" s="105" t="str">
        <f>VLOOKUP($A8,JAN!$A$2:$AD$304,15,0)</f>
        <v>003/2016</v>
      </c>
      <c r="H8" s="105" t="str">
        <f>VLOOKUP($A8,JAN!$A$2:$AD$304,16,0)</f>
        <v>09/09/2016 - DOMPE</v>
      </c>
      <c r="I8" s="105" t="str">
        <f>VLOOKUP($A8,JAN!$A$2:$AD$304,13,0)</f>
        <v>GOVERNO DO ESTADO DO AMAZONAS</v>
      </c>
      <c r="J8" s="105" t="str">
        <f>VLOOKUP($A8,JAN!$A$2:$AD$304,18,0)</f>
        <v>NÃO</v>
      </c>
      <c r="K8" s="106">
        <f>VLOOKUP($A8,JAN!$A$2:$AD$304,20,0)</f>
        <v>42556</v>
      </c>
      <c r="L8" s="106">
        <f>VLOOKUP($A8,JAN!$A$2:$AD$304,21,0)</f>
        <v>44381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ht="42.0" customHeight="1">
      <c r="A9" s="103">
        <v>2.0</v>
      </c>
      <c r="B9" s="104" t="str">
        <f>VLOOKUP($A9,JAN!$A$2:$AD$304,4,0)</f>
        <v>ANAIR CRYSTINA SIMAS PEREIRA SOBRINHO</v>
      </c>
      <c r="C9" s="105" t="str">
        <f>VLOOKUP($A9,JAN!$A$2:$AD$304,5,0)</f>
        <v>INVESTIGADOR DE POLÍCIA CIVIL</v>
      </c>
      <c r="D9" s="105" t="str">
        <f>VLOOKUP($A9,JAN!$A$2:$AD$304,6,0)</f>
        <v>INVESTIGADOR DE POLÍCIA CIVIL</v>
      </c>
      <c r="E9" s="105" t="str">
        <f>VLOOKUP($A9,JAN!$A$2:$AD$304,7,0)</f>
        <v>NÃO</v>
      </c>
      <c r="F9" s="105" t="str">
        <f>VLOOKUP($A9,JAN!$A$2:$AD$304,8,0)</f>
        <v>GAECO</v>
      </c>
      <c r="G9" s="105" t="str">
        <f>VLOOKUP($A9,JAN!$A$2:$AD$304,15,0)</f>
        <v>ACT 001/2018</v>
      </c>
      <c r="H9" s="105" t="str">
        <f>VLOOKUP($A9,JAN!$A$2:$AD$304,16,0)</f>
        <v>24/08/2018 - DOMPE</v>
      </c>
      <c r="I9" s="105" t="str">
        <f>VLOOKUP($A9,JAN!$A$2:$AD$304,13,0)</f>
        <v>GOVERNO DO ESTADO DO AMAZONAS</v>
      </c>
      <c r="J9" s="105" t="str">
        <f>VLOOKUP($A9,JAN!$A$2:$AD$304,18,0)</f>
        <v>NÃO</v>
      </c>
      <c r="K9" s="106">
        <f>VLOOKUP($A9,JAN!$A$2:$AD$304,20,0)</f>
        <v>43435</v>
      </c>
      <c r="L9" s="106">
        <f>VLOOKUP($A9,JAN!$A$2:$AD$304,21,0)</f>
        <v>45131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ht="42.0" customHeight="1">
      <c r="A10" s="103">
        <v>3.0</v>
      </c>
      <c r="B10" s="104" t="str">
        <f>VLOOKUP($A10,JAN!$A$2:$AD$304,4,0)</f>
        <v>ANDRÉ DA SILVA REGO</v>
      </c>
      <c r="C10" s="105" t="str">
        <f>VLOOKUP($A10,JAN!$A$2:$AD$304,5,0)</f>
        <v>VIGIA</v>
      </c>
      <c r="D10" s="105" t="str">
        <f>VLOOKUP($A10,JAN!$A$2:$AD$304,6,0)</f>
        <v>VIGIA</v>
      </c>
      <c r="E10" s="105" t="str">
        <f>VLOOKUP($A10,JAN!$A$2:$AD$304,7,0)</f>
        <v>NÃO</v>
      </c>
      <c r="F10" s="105" t="str">
        <f>VLOOKUP($A10,JAN!$A$2:$AD$304,8,0)</f>
        <v>Promotoria de Justiça de Careiro Castanho</v>
      </c>
      <c r="G10" s="105" t="str">
        <f>VLOOKUP($A10,JAN!$A$2:$AD$304,15,0)</f>
        <v>024/2020</v>
      </c>
      <c r="H10" s="105" t="str">
        <f>VLOOKUP($A10,JAN!$A$2:$AD$304,16,0)</f>
        <v>28/05/2020 – DOMPE</v>
      </c>
      <c r="I10" s="105" t="str">
        <f>VLOOKUP($A10,JAN!$A$2:$AD$304,13,0)</f>
        <v>PREFEITURA MUNICIPAL DE CAREIRO CASTANHO</v>
      </c>
      <c r="J10" s="105" t="str">
        <f>VLOOKUP($A10,JAN!$A$2:$AD$304,18,0)</f>
        <v>NÃO</v>
      </c>
      <c r="K10" s="106">
        <f>VLOOKUP($A10,JAN!$A$2:$AD$304,20,0)</f>
        <v>43976</v>
      </c>
      <c r="L10" s="106">
        <f>VLOOKUP($A10,JAN!$A$2:$AD$304,21,0)</f>
        <v>44706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ht="42.0" customHeight="1">
      <c r="A11" s="103">
        <v>4.0</v>
      </c>
      <c r="B11" s="104" t="str">
        <f>VLOOKUP($A11,JAN!$A$2:$AD$304,4,0)</f>
        <v>ANTÔNIA ECILENE ALBUQUERQUE SOUZA </v>
      </c>
      <c r="C11" s="105" t="str">
        <f>VLOOKUP($A11,JAN!$A$2:$AD$304,5,0)</f>
        <v>AUXILIAR DE SERVIÇOS GERAIS</v>
      </c>
      <c r="D11" s="105" t="str">
        <f>VLOOKUP($A11,JAN!$A$2:$AD$304,6,0)</f>
        <v>SERVIÇOS GERAIS</v>
      </c>
      <c r="E11" s="105" t="str">
        <f>VLOOKUP($A11,JAN!$A$2:$AD$304,7,0)</f>
        <v>NÃO</v>
      </c>
      <c r="F11" s="105" t="str">
        <f>VLOOKUP($A11,JAN!$A$2:$AD$304,8,0)</f>
        <v>Promotoria de Justiça de Tefé</v>
      </c>
      <c r="G11" s="105" t="str">
        <f>VLOOKUP($A11,JAN!$A$2:$AD$304,15,0)</f>
        <v>008/2020</v>
      </c>
      <c r="H11" s="105" t="str">
        <f>VLOOKUP($A11,JAN!$A$2:$AD$304,16,0)</f>
        <v>16/04/2020 – DOMPE</v>
      </c>
      <c r="I11" s="105" t="str">
        <f>VLOOKUP($A11,JAN!$A$2:$AD$304,13,0)</f>
        <v>PREFEITURA MUNICIPAL DE TEFÉ</v>
      </c>
      <c r="J11" s="105" t="str">
        <f>VLOOKUP($A11,JAN!$A$2:$AD$304,18,0)</f>
        <v>NÃO</v>
      </c>
      <c r="K11" s="106">
        <f>VLOOKUP($A11,JAN!$A$2:$AD$304,20,0)</f>
        <v>43982</v>
      </c>
      <c r="L11" s="106">
        <f>VLOOKUP($A11,JAN!$A$2:$AD$304,21,0)</f>
        <v>44712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ht="42.0" customHeight="1">
      <c r="A12" s="103">
        <v>5.0</v>
      </c>
      <c r="B12" s="104" t="str">
        <f>VLOOKUP($A12,JAN!$A$2:$AD$304,4,0)</f>
        <v>ANTÔNIA ZILDA FRÓZ CÉZAR</v>
      </c>
      <c r="C12" s="105" t="str">
        <f>VLOOKUP($A12,JAN!$A$2:$AD$304,5,0)</f>
        <v>AUXILIAR DE SERVIÇOS GERAIS</v>
      </c>
      <c r="D12" s="105" t="str">
        <f>VLOOKUP($A12,JAN!$A$2:$AD$304,6,0)</f>
        <v>SERVIÇOS GERAIS</v>
      </c>
      <c r="E12" s="105" t="str">
        <f>VLOOKUP($A12,JAN!$A$2:$AD$304,7,0)</f>
        <v>NÃO</v>
      </c>
      <c r="F12" s="105" t="str">
        <f>VLOOKUP($A12,JAN!$A$2:$AD$304,8,0)</f>
        <v>Promotoria de Justiça de Juruá</v>
      </c>
      <c r="G12" s="105" t="str">
        <f>VLOOKUP($A12,JAN!$A$2:$AD$304,15,0)</f>
        <v>T.A Nº01 ao 021/2020</v>
      </c>
      <c r="H12" s="105" t="str">
        <f>VLOOKUP($A12,JAN!$A$2:$AD$304,16,0)</f>
        <v>16/10/2020 – DOMPE</v>
      </c>
      <c r="I12" s="105" t="str">
        <f>VLOOKUP($A12,JAN!$A$2:$AD$304,13,0)</f>
        <v>PREFEITURA MUNICIPAL DE JURUÁ</v>
      </c>
      <c r="J12" s="105" t="str">
        <f>VLOOKUP($A12,JAN!$A$2:$AD$304,18,0)</f>
        <v>NÃO</v>
      </c>
      <c r="K12" s="106">
        <f>VLOOKUP($A12,JAN!$A$2:$AD$304,20,0)</f>
        <v>44118</v>
      </c>
      <c r="L12" s="106">
        <f>VLOOKUP($A12,JAN!$A$2:$AD$304,21,0)</f>
        <v>44795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ht="42.0" customHeight="1">
      <c r="A13" s="103">
        <v>6.0</v>
      </c>
      <c r="B13" s="104" t="str">
        <f>VLOOKUP($A13,JAN!$A$2:$AD$304,4,0)</f>
        <v>ANTONIO CARLOS VASCONCELOS DOS SANTOS</v>
      </c>
      <c r="C13" s="105" t="str">
        <f>VLOOKUP($A13,JAN!$A$2:$AD$304,5,0)</f>
        <v>VIGIA</v>
      </c>
      <c r="D13" s="105" t="str">
        <f>VLOOKUP($A13,JAN!$A$2:$AD$304,6,0)</f>
        <v>SEGURANÇA</v>
      </c>
      <c r="E13" s="105" t="str">
        <f>VLOOKUP($A13,JAN!$A$2:$AD$304,7,0)</f>
        <v>NÃO</v>
      </c>
      <c r="F13" s="105" t="str">
        <f>VLOOKUP($A13,JAN!$A$2:$AD$304,8,0)</f>
        <v>Promotoria de Justiça de Iranduba</v>
      </c>
      <c r="G13" s="105" t="str">
        <f>VLOOKUP($A13,JAN!$A$2:$AD$304,15,0)</f>
        <v>022/2020</v>
      </c>
      <c r="H13" s="105" t="str">
        <f>VLOOKUP($A13,JAN!$A$2:$AD$304,16,0)</f>
        <v>29/05/2020 – DOMPE</v>
      </c>
      <c r="I13" s="105" t="str">
        <f>VLOOKUP($A13,JAN!$A$2:$AD$304,13,0)</f>
        <v>PREFEITURA MUNICIPAL DE IRANDUBA</v>
      </c>
      <c r="J13" s="105" t="str">
        <f>VLOOKUP($A13,JAN!$A$2:$AD$304,18,0)</f>
        <v>NÃO</v>
      </c>
      <c r="K13" s="106">
        <f>VLOOKUP($A13,JAN!$A$2:$AD$304,20,0)</f>
        <v>43965</v>
      </c>
      <c r="L13" s="106">
        <f>VLOOKUP($A13,JAN!$A$2:$AD$304,21,0)</f>
        <v>44330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ht="42.0" customHeight="1">
      <c r="A14" s="103">
        <v>7.0</v>
      </c>
      <c r="B14" s="104" t="str">
        <f>VLOOKUP($A14,JAN!$A$2:$AD$304,4,0)</f>
        <v>ARNALDO MANGABEIRA DO NASCIMENTO</v>
      </c>
      <c r="C14" s="105" t="str">
        <f>VLOOKUP($A14,JAN!$A$2:$AD$304,5,0)</f>
        <v>AUXILIAR DE SERVIÇOS GERAIS</v>
      </c>
      <c r="D14" s="105" t="str">
        <f>VLOOKUP($A14,JAN!$A$2:$AD$304,6,0)</f>
        <v>SERVIÇOS GERAIS</v>
      </c>
      <c r="E14" s="105" t="str">
        <f>VLOOKUP($A14,JAN!$A$2:$AD$304,7,0)</f>
        <v>NÃO</v>
      </c>
      <c r="F14" s="105" t="str">
        <f>VLOOKUP($A14,JAN!$A$2:$AD$304,8,0)</f>
        <v>Promotoria de Justiça de Tapauá</v>
      </c>
      <c r="G14" s="105" t="str">
        <f>VLOOKUP($A14,JAN!$A$2:$AD$304,15,0)</f>
        <v> 040/2020</v>
      </c>
      <c r="H14" s="105" t="str">
        <f>VLOOKUP($A14,JAN!$A$2:$AD$304,16,0)</f>
        <v>27/11/2020 - DOMPE</v>
      </c>
      <c r="I14" s="105" t="str">
        <f>VLOOKUP($A14,JAN!$A$2:$AD$304,13,0)</f>
        <v>PREFEITURA MUNICIPAL DE TAPAUÁ</v>
      </c>
      <c r="J14" s="105" t="str">
        <f>VLOOKUP($A14,JAN!$A$2:$AD$304,18,0)</f>
        <v>NÃO</v>
      </c>
      <c r="K14" s="106">
        <f>VLOOKUP($A14,JAN!$A$2:$AD$304,20,0)</f>
        <v>44142</v>
      </c>
      <c r="L14" s="106">
        <f>VLOOKUP($A14,JAN!$A$2:$AD$304,21,0)</f>
        <v>44872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ht="42.0" customHeight="1">
      <c r="A15" s="103">
        <v>8.0</v>
      </c>
      <c r="B15" s="104" t="str">
        <f>VLOOKUP($A15,JAN!$A$2:$AD$304,4,0)</f>
        <v>AURICELSON COELHO DA SILVA</v>
      </c>
      <c r="C15" s="105" t="str">
        <f>VLOOKUP($A15,JAN!$A$2:$AD$304,5,0)</f>
        <v>AUX. ADMINISTRATIVO</v>
      </c>
      <c r="D15" s="105" t="str">
        <f>VLOOKUP($A15,JAN!$A$2:$AD$304,6,0)</f>
        <v>SERVIÇOS AUXILIARES ADMINISTRATIVOS</v>
      </c>
      <c r="E15" s="105" t="str">
        <f>VLOOKUP($A15,JAN!$A$2:$AD$304,7,0)</f>
        <v>NÃO</v>
      </c>
      <c r="F15" s="105" t="str">
        <f>VLOOKUP($A15,JAN!$A$2:$AD$304,8,0)</f>
        <v>Promotoria de Justiça de Fonte Boa</v>
      </c>
      <c r="G15" s="105" t="str">
        <f>VLOOKUP($A15,JAN!$A$2:$AD$304,15,0)</f>
        <v>001/2020</v>
      </c>
      <c r="H15" s="105" t="str">
        <f>VLOOKUP($A15,JAN!$A$2:$AD$304,16,0)</f>
        <v>14/02/2020 – DOMPE</v>
      </c>
      <c r="I15" s="105" t="str">
        <f>VLOOKUP($A15,JAN!$A$2:$AD$304,13,0)</f>
        <v>PREFEITURA MUNICIPAL DE FONTE BOA</v>
      </c>
      <c r="J15" s="105" t="str">
        <f>VLOOKUP($A15,JAN!$A$2:$AD$304,18,0)</f>
        <v>NÃO</v>
      </c>
      <c r="K15" s="106">
        <f>VLOOKUP($A15,JAN!$A$2:$AD$304,20,0)</f>
        <v>43872</v>
      </c>
      <c r="L15" s="106">
        <f>VLOOKUP($A15,JAN!$A$2:$AD$304,21,0)</f>
        <v>44604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ht="42.0" customHeight="1">
      <c r="A16" s="103">
        <v>9.0</v>
      </c>
      <c r="B16" s="104" t="str">
        <f>VLOOKUP($A16,JAN!$A$2:$AD$304,4,0)</f>
        <v>BENEDITA PESSOA DOS SANTOS</v>
      </c>
      <c r="C16" s="105" t="str">
        <f>VLOOKUP($A16,JAN!$A$2:$AD$304,5,0)</f>
        <v>SERVIÇOS GERAIS</v>
      </c>
      <c r="D16" s="105" t="str">
        <f>VLOOKUP($A16,JAN!$A$2:$AD$304,6,0)</f>
        <v>SERVIÇOS GERAIS</v>
      </c>
      <c r="E16" s="105" t="str">
        <f>VLOOKUP($A16,JAN!$A$2:$AD$304,7,0)</f>
        <v>NÃO</v>
      </c>
      <c r="F16" s="105" t="str">
        <f>VLOOKUP($A16,JAN!$A$2:$AD$304,8,0)</f>
        <v>Promotoria de Justiça de Boca do Acre</v>
      </c>
      <c r="G16" s="105" t="str">
        <f>VLOOKUP($A16,JAN!$A$2:$AD$304,15,0)</f>
        <v>033/2020</v>
      </c>
      <c r="H16" s="105" t="str">
        <f>VLOOKUP($A16,JAN!$A$2:$AD$304,16,0)</f>
        <v>24/09/2020 – DOMPE</v>
      </c>
      <c r="I16" s="105" t="str">
        <f>VLOOKUP($A16,JAN!$A$2:$AD$304,13,0)</f>
        <v>PREFEITURA MUNICIPAL DE BOCA DO ACRE</v>
      </c>
      <c r="J16" s="105" t="str">
        <f>VLOOKUP($A16,JAN!$A$2:$AD$304,18,0)</f>
        <v>NÃO</v>
      </c>
      <c r="K16" s="106">
        <f>VLOOKUP($A16,JAN!$A$2:$AD$304,20,0)</f>
        <v>44108</v>
      </c>
      <c r="L16" s="106">
        <f>VLOOKUP($A16,JAN!$A$2:$AD$304,21,0)</f>
        <v>44838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ht="42.0" customHeight="1">
      <c r="A17" s="103">
        <v>10.0</v>
      </c>
      <c r="B17" s="104" t="str">
        <f>VLOOKUP($A17,JAN!$A$2:$AD$304,4,0)</f>
        <v>CARLOS EDUARDO DE ALMEIDA OLIVEIRA</v>
      </c>
      <c r="C17" s="105" t="str">
        <f>VLOOKUP($A17,JAN!$A$2:$AD$304,5,0)</f>
        <v>CABO PM</v>
      </c>
      <c r="D17" s="105" t="str">
        <f>VLOOKUP($A17,JAN!$A$2:$AD$304,6,0)</f>
        <v>CABO PM</v>
      </c>
      <c r="E17" s="105" t="str">
        <f>VLOOKUP($A17,JAN!$A$2:$AD$304,7,0)</f>
        <v>NÃO</v>
      </c>
      <c r="F17" s="105" t="str">
        <f>VLOOKUP($A17,JAN!$A$2:$AD$304,8,0)</f>
        <v>GAECO</v>
      </c>
      <c r="G17" s="105" t="str">
        <f>VLOOKUP($A17,JAN!$A$2:$AD$304,15,0)</f>
        <v>ACT 001/2018</v>
      </c>
      <c r="H17" s="105" t="str">
        <f>VLOOKUP($A17,JAN!$A$2:$AD$304,16,0)</f>
        <v>24/08/2018 - DOMPE</v>
      </c>
      <c r="I17" s="105" t="str">
        <f>VLOOKUP($A17,JAN!$A$2:$AD$304,13,0)</f>
        <v>GOVERNO DO ESTADO DO AMAZONAS</v>
      </c>
      <c r="J17" s="105" t="str">
        <f>VLOOKUP($A17,JAN!$A$2:$AD$304,18,0)</f>
        <v>NÃO</v>
      </c>
      <c r="K17" s="106">
        <f>VLOOKUP($A17,JAN!$A$2:$AD$304,20,0)</f>
        <v>43306</v>
      </c>
      <c r="L17" s="106">
        <f>VLOOKUP($A17,JAN!$A$2:$AD$304,21,0)</f>
        <v>45131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ht="42.0" customHeight="1">
      <c r="A18" s="103">
        <v>11.0</v>
      </c>
      <c r="B18" s="104" t="str">
        <f>VLOOKUP($A18,JAN!$A$2:$AD$304,4,0)</f>
        <v>CARMEM RUTI RIBEIRO GATTO MAIA</v>
      </c>
      <c r="C18" s="105" t="str">
        <f>VLOOKUP($A18,JAN!$A$2:$AD$304,5,0)</f>
        <v>ASSISTENTE TÉCNICO ADMINISTRATIVO</v>
      </c>
      <c r="D18" s="105" t="str">
        <f>VLOOKUP($A18,JAN!$A$2:$AD$304,6,0)</f>
        <v>SERVIÇOS AUXILIARES ADMINISTRATIVOS</v>
      </c>
      <c r="E18" s="105" t="str">
        <f>VLOOKUP($A18,JAN!$A$2:$AD$304,7,0)</f>
        <v>NÃO</v>
      </c>
      <c r="F18" s="105" t="str">
        <f>VLOOKUP($A18,JAN!$A$2:$AD$304,8,0)</f>
        <v>Promotoria de Justiça de Parintins</v>
      </c>
      <c r="G18" s="105" t="str">
        <f>VLOOKUP($A18,JAN!$A$2:$AD$304,15,0)</f>
        <v>042/2020</v>
      </c>
      <c r="H18" s="105" t="str">
        <f>VLOOKUP($A18,JAN!$A$2:$AD$304,16,0)</f>
        <v>03/12/2020 – DOMPE</v>
      </c>
      <c r="I18" s="105" t="str">
        <f>VLOOKUP($A18,JAN!$A$2:$AD$304,13,0)</f>
        <v>PREFEITURA MUNICIPAL DE PARINTINS</v>
      </c>
      <c r="J18" s="105" t="str">
        <f>VLOOKUP($A18,JAN!$A$2:$AD$304,18,0)</f>
        <v>NÃO</v>
      </c>
      <c r="K18" s="106">
        <f>VLOOKUP($A18,JAN!$A$2:$AD$304,20,0)</f>
        <v>44150</v>
      </c>
      <c r="L18" s="106">
        <f>VLOOKUP($A18,JAN!$A$2:$AD$304,21,0)</f>
        <v>44880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ht="42.0" customHeight="1">
      <c r="A19" s="103">
        <v>12.0</v>
      </c>
      <c r="B19" s="104" t="str">
        <f>VLOOKUP($A19,JAN!$A$2:$AD$304,4,0)</f>
        <v>CARMINDA FURTADO RODRIGUES</v>
      </c>
      <c r="C19" s="105" t="str">
        <f>VLOOKUP($A19,JAN!$A$2:$AD$304,5,0)</f>
        <v>ASSISTENTE ADMINISTRATIVO</v>
      </c>
      <c r="D19" s="105" t="str">
        <f>VLOOKUP($A19,JAN!$A$2:$AD$304,6,0)</f>
        <v>SERVIÇOS AUXILIARES ADMINISTRATIVOS</v>
      </c>
      <c r="E19" s="105" t="str">
        <f>VLOOKUP($A19,JAN!$A$2:$AD$304,7,0)</f>
        <v>NÃO</v>
      </c>
      <c r="F19" s="105" t="str">
        <f>VLOOKUP($A19,JAN!$A$2:$AD$304,8,0)</f>
        <v>Promotoria de Justiça de Barcelos</v>
      </c>
      <c r="G19" s="105" t="str">
        <f>VLOOKUP($A19,JAN!$A$2:$AD$304,15,0)</f>
        <v>032/2020</v>
      </c>
      <c r="H19" s="105" t="str">
        <f>VLOOKUP($A19,JAN!$A$2:$AD$304,16,0)</f>
        <v>01/09/2020 – DOMPE</v>
      </c>
      <c r="I19" s="105" t="str">
        <f>VLOOKUP($A19,JAN!$A$2:$AD$304,13,0)</f>
        <v>PREFEITURA MUNICIPAL DE BARCELOS</v>
      </c>
      <c r="J19" s="105" t="str">
        <f>VLOOKUP($A19,JAN!$A$2:$AD$304,18,0)</f>
        <v>NÃO</v>
      </c>
      <c r="K19" s="106">
        <f>VLOOKUP($A19,JAN!$A$2:$AD$304,20,0)</f>
        <v>44151</v>
      </c>
      <c r="L19" s="106">
        <f>VLOOKUP($A19,JAN!$A$2:$AD$304,21,0)</f>
        <v>44881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ht="42.0" customHeight="1">
      <c r="A20" s="103">
        <v>13.0</v>
      </c>
      <c r="B20" s="104" t="str">
        <f>VLOOKUP($A20,JAN!$A$2:$AD$304,4,0)</f>
        <v>CLAUDINEIA DE OLIVEIRA SILVA</v>
      </c>
      <c r="C20" s="105" t="str">
        <f>VLOOKUP($A20,JAN!$A$2:$AD$304,5,0)</f>
        <v>AUX. ADMINISTRATIVO</v>
      </c>
      <c r="D20" s="105" t="str">
        <f>VLOOKUP($A20,JAN!$A$2:$AD$304,6,0)</f>
        <v>SERVIÇOS AUXILIARES ADMINISTRATIVOS</v>
      </c>
      <c r="E20" s="105" t="str">
        <f>VLOOKUP($A20,JAN!$A$2:$AD$304,7,0)</f>
        <v>NÃO</v>
      </c>
      <c r="F20" s="105" t="str">
        <f>VLOOKUP($A20,JAN!$A$2:$AD$304,8,0)</f>
        <v>Promotoria de Justiça de Santo Antônio de Iça</v>
      </c>
      <c r="G20" s="105" t="str">
        <f>VLOOKUP($A20,JAN!$A$2:$AD$304,15,0)</f>
        <v>016/2020</v>
      </c>
      <c r="H20" s="105" t="str">
        <f>VLOOKUP($A20,JAN!$A$2:$AD$304,16,0)</f>
        <v>29/04/2020 – DOMPE</v>
      </c>
      <c r="I20" s="105" t="str">
        <f>VLOOKUP($A20,JAN!$A$2:$AD$304,13,0)</f>
        <v>PREFEITURA MUNICIPAL DE SANTO ANTÔNIO DO IÇÁ</v>
      </c>
      <c r="J20" s="105" t="str">
        <f>VLOOKUP($A20,JAN!$A$2:$AD$304,18,0)</f>
        <v>NÃO</v>
      </c>
      <c r="K20" s="106">
        <f>VLOOKUP($A20,JAN!$A$2:$AD$304,20,0)</f>
        <v>43871</v>
      </c>
      <c r="L20" s="106">
        <f>VLOOKUP($A20,JAN!$A$2:$AD$304,21,0)</f>
        <v>44237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ht="42.0" customHeight="1">
      <c r="A21" s="103">
        <v>14.0</v>
      </c>
      <c r="B21" s="104" t="str">
        <f>VLOOKUP($A21,JAN!$A$2:$AD$304,4,0)</f>
        <v>DANILO DE SOUZA ANSELMO</v>
      </c>
      <c r="C21" s="105" t="str">
        <f>VLOOKUP($A21,JAN!$A$2:$AD$304,5,0)</f>
        <v>ASSISTENTE ADMINISTRATIVO</v>
      </c>
      <c r="D21" s="105" t="str">
        <f>VLOOKUP($A21,JAN!$A$2:$AD$304,6,0)</f>
        <v>SERVIÇOS AUXILIARES ADMINISTRATIVOS</v>
      </c>
      <c r="E21" s="105" t="str">
        <f>VLOOKUP($A21,JAN!$A$2:$AD$304,7,0)</f>
        <v>NÃO</v>
      </c>
      <c r="F21" s="105" t="str">
        <f>VLOOKUP($A21,JAN!$A$2:$AD$304,8,0)</f>
        <v>Promotoria de Justiça de Maués</v>
      </c>
      <c r="G21" s="105" t="str">
        <f>VLOOKUP($A21,JAN!$A$2:$AD$304,15,0)</f>
        <v>043/2020</v>
      </c>
      <c r="H21" s="105" t="str">
        <f>VLOOKUP($A21,JAN!$A$2:$AD$304,16,0)</f>
        <v>09/12/2020 – DOMPE</v>
      </c>
      <c r="I21" s="105" t="str">
        <f>VLOOKUP($A21,JAN!$A$2:$AD$304,13,0)</f>
        <v>PREFEITURA MUNICIPAL DE MAUÉS</v>
      </c>
      <c r="J21" s="105" t="str">
        <f>VLOOKUP($A21,JAN!$A$2:$AD$304,18,0)</f>
        <v>NÃO</v>
      </c>
      <c r="K21" s="106">
        <f>VLOOKUP($A21,JAN!$A$2:$AD$304,20,0)</f>
        <v>44168</v>
      </c>
      <c r="L21" s="106">
        <f>VLOOKUP($A21,JAN!$A$2:$AD$304,21,0)</f>
        <v>44898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ht="42.0" customHeight="1">
      <c r="A22" s="103">
        <v>15.0</v>
      </c>
      <c r="B22" s="104" t="str">
        <f>VLOOKUP($A22,JAN!$A$2:$AD$304,4,0)</f>
        <v>DELZINA BARBOSA GOMES</v>
      </c>
      <c r="C22" s="105" t="str">
        <f>VLOOKUP($A22,JAN!$A$2:$AD$304,5,0)</f>
        <v>AUXILIAR DE SERVIÇOS GERAIS</v>
      </c>
      <c r="D22" s="105" t="str">
        <f>VLOOKUP($A22,JAN!$A$2:$AD$304,6,0)</f>
        <v>SERVIÇOS GERAIS</v>
      </c>
      <c r="E22" s="105" t="str">
        <f>VLOOKUP($A22,JAN!$A$2:$AD$304,7,0)</f>
        <v>NÃO</v>
      </c>
      <c r="F22" s="105" t="str">
        <f>VLOOKUP($A22,JAN!$A$2:$AD$304,8,0)</f>
        <v>Promotoria de Justiça de Tabatinga</v>
      </c>
      <c r="G22" s="105" t="str">
        <f>VLOOKUP($A22,JAN!$A$2:$AD$304,15,0)</f>
        <v>002/2020</v>
      </c>
      <c r="H22" s="105" t="str">
        <f>VLOOKUP($A22,JAN!$A$2:$AD$304,16,0)</f>
        <v>04/02/2020 – DOMPE</v>
      </c>
      <c r="I22" s="105" t="str">
        <f>VLOOKUP($A22,JAN!$A$2:$AD$304,13,0)</f>
        <v>PREFEITURA MUNICIPAL DE TABATINGA</v>
      </c>
      <c r="J22" s="105" t="str">
        <f>VLOOKUP($A22,JAN!$A$2:$AD$304,18,0)</f>
        <v>NÃO</v>
      </c>
      <c r="K22" s="106">
        <f>VLOOKUP($A22,JAN!$A$2:$AD$304,20,0)</f>
        <v>43864</v>
      </c>
      <c r="L22" s="106">
        <f>VLOOKUP($A22,JAN!$A$2:$AD$304,21,0)</f>
        <v>44594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ht="42.0" customHeight="1">
      <c r="A23" s="103">
        <v>16.0</v>
      </c>
      <c r="B23" s="104" t="str">
        <f>VLOOKUP($A23,JAN!$A$2:$AD$304,4,0)</f>
        <v>DEUZANIR SANTOS DE SOUZA</v>
      </c>
      <c r="C23" s="105" t="str">
        <f>VLOOKUP($A23,JAN!$A$2:$AD$304,5,0)</f>
        <v>AUXILIAR DE SERVIÇOS GERAIS</v>
      </c>
      <c r="D23" s="105" t="str">
        <f>VLOOKUP($A23,JAN!$A$2:$AD$304,6,0)</f>
        <v>SERVIÇO GERAIS</v>
      </c>
      <c r="E23" s="105" t="str">
        <f>VLOOKUP($A23,JAN!$A$2:$AD$304,7,0)</f>
        <v>NÃO</v>
      </c>
      <c r="F23" s="105" t="str">
        <f>VLOOKUP($A23,JAN!$A$2:$AD$304,8,0)</f>
        <v>Promotoria de Justiça de Coari</v>
      </c>
      <c r="G23" s="105" t="str">
        <f>VLOOKUP($A23,JAN!$A$2:$AD$304,15,0)</f>
        <v>015/2020</v>
      </c>
      <c r="H23" s="105" t="str">
        <f>VLOOKUP($A23,JAN!$A$2:$AD$304,16,0)</f>
        <v>05/05/2020 – DOMPE</v>
      </c>
      <c r="I23" s="105" t="str">
        <f>VLOOKUP($A23,JAN!$A$2:$AD$304,13,0)</f>
        <v>PREFEITURA MUNICIPAL DE COARI</v>
      </c>
      <c r="J23" s="105" t="str">
        <f>VLOOKUP($A23,JAN!$A$2:$AD$304,18,0)</f>
        <v>SIM</v>
      </c>
      <c r="K23" s="106">
        <f>VLOOKUP($A23,JAN!$A$2:$AD$304,20,0)</f>
        <v>43917</v>
      </c>
      <c r="L23" s="106">
        <f>VLOOKUP($A23,JAN!$A$2:$AD$304,21,0)</f>
        <v>44282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ht="42.0" customHeight="1">
      <c r="A24" s="103">
        <v>17.0</v>
      </c>
      <c r="B24" s="104" t="str">
        <f>VLOOKUP($A24,JAN!$A$2:$AD$304,4,0)</f>
        <v>DIEGO ASSIS CRUZ</v>
      </c>
      <c r="C24" s="105" t="str">
        <f>VLOOKUP($A24,JAN!$A$2:$AD$304,5,0)</f>
        <v>INVESTIGADOR DE POLÍCIA CIVIL</v>
      </c>
      <c r="D24" s="105" t="str">
        <f>VLOOKUP($A24,JAN!$A$2:$AD$304,6,0)</f>
        <v>INVESTIGADOR DE POLÍCIA CIVIL</v>
      </c>
      <c r="E24" s="105" t="str">
        <f>VLOOKUP($A24,JAN!$A$2:$AD$304,7,0)</f>
        <v>NÃO</v>
      </c>
      <c r="F24" s="105" t="str">
        <f>VLOOKUP($A24,JAN!$A$2:$AD$304,8,0)</f>
        <v>GAECO</v>
      </c>
      <c r="G24" s="105" t="str">
        <f>VLOOKUP($A24,JAN!$A$2:$AD$304,15,0)</f>
        <v>ACT 001/2018</v>
      </c>
      <c r="H24" s="105" t="str">
        <f>VLOOKUP($A24,JAN!$A$2:$AD$304,16,0)</f>
        <v>24/08/2018 - DOMPE</v>
      </c>
      <c r="I24" s="105" t="str">
        <f>VLOOKUP($A24,JAN!$A$2:$AD$304,13,0)</f>
        <v>GOVERNO DO ESTADO DO AMAZONAS</v>
      </c>
      <c r="J24" s="105" t="str">
        <f>VLOOKUP($A24,JAN!$A$2:$AD$304,18,0)</f>
        <v>NÃO</v>
      </c>
      <c r="K24" s="106">
        <f>VLOOKUP($A24,JAN!$A$2:$AD$304,20,0)</f>
        <v>43983</v>
      </c>
      <c r="L24" s="106">
        <f>VLOOKUP($A24,JAN!$A$2:$AD$304,21,0)</f>
        <v>45131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ht="42.0" customHeight="1">
      <c r="A25" s="103">
        <v>18.0</v>
      </c>
      <c r="B25" s="104" t="str">
        <f>VLOOKUP($A25,JAN!$A$2:$AD$304,4,0)</f>
        <v>DIEGO FERNANDES AYOUB BAZZI</v>
      </c>
      <c r="C25" s="105" t="str">
        <f>VLOOKUP($A25,JAN!$A$2:$AD$304,5,0)</f>
        <v>INVESTIGADOR DE POLÍCIA CIVIL</v>
      </c>
      <c r="D25" s="105" t="str">
        <f>VLOOKUP($A25,JAN!$A$2:$AD$304,6,0)</f>
        <v>INVESTIGADOR DE POLÍCIA CIVIL</v>
      </c>
      <c r="E25" s="105" t="str">
        <f>VLOOKUP($A25,JAN!$A$2:$AD$304,7,0)</f>
        <v>NÃO</v>
      </c>
      <c r="F25" s="105" t="str">
        <f>VLOOKUP($A25,JAN!$A$2:$AD$304,8,0)</f>
        <v>GAECO</v>
      </c>
      <c r="G25" s="105" t="str">
        <f>VLOOKUP($A25,JAN!$A$2:$AD$304,15,0)</f>
        <v>ACT 001/2018</v>
      </c>
      <c r="H25" s="105" t="str">
        <f>VLOOKUP($A25,JAN!$A$2:$AD$304,16,0)</f>
        <v>24/08/2018 - DOMPE</v>
      </c>
      <c r="I25" s="105" t="str">
        <f>VLOOKUP($A25,JAN!$A$2:$AD$304,13,0)</f>
        <v>GOVERNO DO ESTADO DO AMAZONAS</v>
      </c>
      <c r="J25" s="105" t="str">
        <f>VLOOKUP($A25,JAN!$A$2:$AD$304,18,0)</f>
        <v>NÃO</v>
      </c>
      <c r="K25" s="106">
        <f>VLOOKUP($A25,JAN!$A$2:$AD$304,20,0)</f>
        <v>43435</v>
      </c>
      <c r="L25" s="106">
        <f>VLOOKUP($A25,JAN!$A$2:$AD$304,21,0)</f>
        <v>45131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ht="42.0" customHeight="1">
      <c r="A26" s="103">
        <v>19.0</v>
      </c>
      <c r="B26" s="104" t="str">
        <f>VLOOKUP($A26,JAN!$A$2:$AD$304,4,0)</f>
        <v>DIONEY SILVA BERNETE</v>
      </c>
      <c r="C26" s="105" t="str">
        <f>VLOOKUP($A26,JAN!$A$2:$AD$304,5,0)</f>
        <v>DIGITADOR</v>
      </c>
      <c r="D26" s="105" t="str">
        <f>VLOOKUP($A26,JAN!$A$2:$AD$304,6,0)</f>
        <v>SERVIÇOS AUXILIARES ADMINISTRATIVOS</v>
      </c>
      <c r="E26" s="105" t="str">
        <f>VLOOKUP($A26,JAN!$A$2:$AD$304,7,0)</f>
        <v>NÃO</v>
      </c>
      <c r="F26" s="105" t="str">
        <f>VLOOKUP($A26,JAN!$A$2:$AD$304,8,0)</f>
        <v>Promotoria de Justiça de Pauini</v>
      </c>
      <c r="G26" s="105" t="str">
        <f>VLOOKUP($A26,JAN!$A$2:$AD$304,15,0)</f>
        <v>038/2020</v>
      </c>
      <c r="H26" s="105" t="str">
        <f>VLOOKUP($A26,JAN!$A$2:$AD$304,16,0)</f>
        <v>05/11/2020 - DOMPE</v>
      </c>
      <c r="I26" s="105" t="str">
        <f>VLOOKUP($A26,JAN!$A$2:$AD$304,13,0)</f>
        <v>PREFEITURA MUNICIPAL DE PAUINI</v>
      </c>
      <c r="J26" s="105" t="str">
        <f>VLOOKUP($A26,JAN!$A$2:$AD$304,18,0)</f>
        <v>NÃO</v>
      </c>
      <c r="K26" s="106">
        <f>VLOOKUP($A26,JAN!$A$2:$AD$304,20,0)</f>
        <v>44138</v>
      </c>
      <c r="L26" s="106">
        <f>VLOOKUP($A26,JAN!$A$2:$AD$304,21,0)</f>
        <v>44868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ht="42.0" customHeight="1">
      <c r="A27" s="103">
        <v>20.0</v>
      </c>
      <c r="B27" s="104" t="str">
        <f>VLOOKUP($A27,JAN!$A$2:$AD$304,4,0)</f>
        <v>EDLA CUNHA DA SILVA</v>
      </c>
      <c r="C27" s="105" t="str">
        <f>VLOOKUP($A27,JAN!$A$2:$AD$304,5,0)</f>
        <v>AGENTE ADMINISTRATIVO</v>
      </c>
      <c r="D27" s="105" t="str">
        <f>VLOOKUP($A27,JAN!$A$2:$AD$304,6,0)</f>
        <v>ASSISTENTE ADMINISTRATIVO</v>
      </c>
      <c r="E27" s="105" t="str">
        <f>VLOOKUP($A27,JAN!$A$2:$AD$304,7,0)</f>
        <v>NÃO</v>
      </c>
      <c r="F27" s="105" t="str">
        <f>VLOOKUP($A27,JAN!$A$2:$AD$304,8,0)</f>
        <v>Promotoria de Justiça de Alvarães</v>
      </c>
      <c r="G27" s="105" t="str">
        <f>VLOOKUP($A27,JAN!$A$2:$AD$304,15,0)</f>
        <v>028/2020</v>
      </c>
      <c r="H27" s="105" t="str">
        <f>VLOOKUP($A27,JAN!$A$2:$AD$304,16,0)</f>
        <v>04/08/2020 – DOMPE</v>
      </c>
      <c r="I27" s="105" t="str">
        <f>VLOOKUP($A27,JAN!$A$2:$AD$304,13,0)</f>
        <v>PREFEITURA MUNICIPAL DE ALVARÃES</v>
      </c>
      <c r="J27" s="105" t="str">
        <f>VLOOKUP($A27,JAN!$A$2:$AD$304,18,0)</f>
        <v>NÃO</v>
      </c>
      <c r="K27" s="106">
        <f>VLOOKUP($A27,JAN!$A$2:$AD$304,20,0)</f>
        <v>44000</v>
      </c>
      <c r="L27" s="106">
        <f>VLOOKUP($A27,JAN!$A$2:$AD$304,21,0)</f>
        <v>44730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ht="42.0" customHeight="1">
      <c r="A28" s="103">
        <v>21.0</v>
      </c>
      <c r="B28" s="104" t="str">
        <f>VLOOKUP($A28,JAN!$A$2:$AD$304,4,0)</f>
        <v>EDSON DE LIMA CURSINO</v>
      </c>
      <c r="C28" s="105" t="str">
        <f>VLOOKUP($A28,JAN!$A$2:$AD$304,5,0)</f>
        <v>AUXILIAR ADMINISTRATIVO</v>
      </c>
      <c r="D28" s="105" t="str">
        <f>VLOOKUP($A28,JAN!$A$2:$AD$304,6,0)</f>
        <v>SERVIÇOS AUXILIARES ADMINISTRATIVOS</v>
      </c>
      <c r="E28" s="105" t="str">
        <f>VLOOKUP($A28,JAN!$A$2:$AD$304,7,0)</f>
        <v>NÃO</v>
      </c>
      <c r="F28" s="105" t="str">
        <f>VLOOKUP($A28,JAN!$A$2:$AD$304,8,0)</f>
        <v>Promotoria de Justiça de Itacoatiara</v>
      </c>
      <c r="G28" s="105" t="str">
        <f>VLOOKUP($A28,JAN!$A$2:$AD$304,15,0)</f>
        <v>031/2020</v>
      </c>
      <c r="H28" s="105" t="str">
        <f>VLOOKUP($A28,JAN!$A$2:$AD$304,16,0)</f>
        <v>31/08/2020 – DOMPE</v>
      </c>
      <c r="I28" s="105" t="str">
        <f>VLOOKUP($A28,JAN!$A$2:$AD$304,13,0)</f>
        <v>PREFEITURA MUNICIPAL DE ITACOATIARA</v>
      </c>
      <c r="J28" s="105" t="str">
        <f>VLOOKUP($A28,JAN!$A$2:$AD$304,18,0)</f>
        <v>NÃO</v>
      </c>
      <c r="K28" s="106">
        <f>VLOOKUP($A28,JAN!$A$2:$AD$304,20,0)</f>
        <v>44053</v>
      </c>
      <c r="L28" s="106">
        <f>VLOOKUP($A28,JAN!$A$2:$AD$304,21,0)</f>
        <v>44783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ht="42.0" customHeight="1">
      <c r="A29" s="103">
        <v>22.0</v>
      </c>
      <c r="B29" s="104" t="str">
        <f>VLOOKUP($A29,JAN!$A$2:$AD$304,4,0)</f>
        <v>EDVANDRO DO LAGO SILVA</v>
      </c>
      <c r="C29" s="105" t="str">
        <f>VLOOKUP($A29,JAN!$A$2:$AD$304,5,0)</f>
        <v>AUXILIAR DE SERVIÇOS GERAIS</v>
      </c>
      <c r="D29" s="105" t="str">
        <f>VLOOKUP($A29,JAN!$A$2:$AD$304,6,0)</f>
        <v>SERVIÇO GERAIS</v>
      </c>
      <c r="E29" s="105" t="str">
        <f>VLOOKUP($A29,JAN!$A$2:$AD$304,7,0)</f>
        <v>NÃO</v>
      </c>
      <c r="F29" s="105" t="str">
        <f>VLOOKUP($A29,JAN!$A$2:$AD$304,8,0)</f>
        <v>Promotoria de Justiça de Autazes</v>
      </c>
      <c r="G29" s="105" t="str">
        <f>VLOOKUP($A29,JAN!$A$2:$AD$304,15,0)</f>
        <v>005/2020</v>
      </c>
      <c r="H29" s="105" t="str">
        <f>VLOOKUP($A29,JAN!$A$2:$AD$304,16,0)</f>
        <v>17/03/2020 – DOMPE</v>
      </c>
      <c r="I29" s="105" t="str">
        <f>VLOOKUP($A29,JAN!$A$2:$AD$304,13,0)</f>
        <v>PREFEITURA MUNICIPAL DE AUTAZES</v>
      </c>
      <c r="J29" s="105" t="str">
        <f>VLOOKUP($A29,JAN!$A$2:$AD$304,18,0)</f>
        <v>NÃO</v>
      </c>
      <c r="K29" s="106">
        <f>VLOOKUP($A29,JAN!$A$2:$AD$304,20,0)</f>
        <v>43972</v>
      </c>
      <c r="L29" s="106">
        <f>VLOOKUP($A29,JAN!$A$2:$AD$304,21,0)</f>
        <v>44702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ht="42.0" customHeight="1">
      <c r="A30" s="103">
        <v>23.0</v>
      </c>
      <c r="B30" s="104" t="str">
        <f>VLOOKUP($A30,JAN!$A$2:$AD$304,4,0)</f>
        <v>ELCILENE BELTRÃO OLIVEIRA</v>
      </c>
      <c r="C30" s="105" t="str">
        <f>VLOOKUP($A30,JAN!$A$2:$AD$304,5,0)</f>
        <v>AUX. ADMINISTRATIVO</v>
      </c>
      <c r="D30" s="105" t="str">
        <f>VLOOKUP($A30,JAN!$A$2:$AD$304,6,0)</f>
        <v>SERVIÇO AUXILIARES ADMINISTRATIVOS</v>
      </c>
      <c r="E30" s="105" t="str">
        <f>VLOOKUP($A30,JAN!$A$2:$AD$304,7,0)</f>
        <v>NÃO</v>
      </c>
      <c r="F30" s="105" t="str">
        <f>VLOOKUP($A30,JAN!$A$2:$AD$304,8,0)</f>
        <v>Promotoria de Justiça de Barreirinha</v>
      </c>
      <c r="G30" s="105" t="str">
        <f>VLOOKUP($A30,JAN!$A$2:$AD$304,15,0)</f>
        <v>041/2020</v>
      </c>
      <c r="H30" s="105" t="str">
        <f>VLOOKUP($A30,JAN!$A$2:$AD$304,16,0)</f>
        <v>01/12/2020 – DOMPE</v>
      </c>
      <c r="I30" s="105" t="str">
        <f>VLOOKUP($A30,JAN!$A$2:$AD$304,13,0)</f>
        <v>PREFEITURA MUNICIPAL DE BARREIRINHA</v>
      </c>
      <c r="J30" s="105" t="str">
        <f>VLOOKUP($A30,JAN!$A$2:$AD$304,18,0)</f>
        <v>NÃO</v>
      </c>
      <c r="K30" s="106">
        <f>VLOOKUP($A30,JAN!$A$2:$AD$304,20,0)</f>
        <v>44165</v>
      </c>
      <c r="L30" s="106">
        <f>VLOOKUP($A30,JAN!$A$2:$AD$304,21,0)</f>
        <v>44895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ht="42.0" customHeight="1">
      <c r="A31" s="103">
        <v>24.0</v>
      </c>
      <c r="B31" s="104" t="str">
        <f>VLOOKUP($A31,JAN!$A$2:$AD$304,4,0)</f>
        <v>ELIANDRO MENEZES MAIA</v>
      </c>
      <c r="C31" s="105" t="str">
        <f>VLOOKUP($A31,JAN!$A$2:$AD$304,5,0)</f>
        <v>VIGIA</v>
      </c>
      <c r="D31" s="105" t="str">
        <f>VLOOKUP($A31,JAN!$A$2:$AD$304,6,0)</f>
        <v>VIGIA</v>
      </c>
      <c r="E31" s="105" t="str">
        <f>VLOOKUP($A31,JAN!$A$2:$AD$304,7,0)</f>
        <v>NÃO</v>
      </c>
      <c r="F31" s="105" t="str">
        <f>VLOOKUP($A31,JAN!$A$2:$AD$304,8,0)</f>
        <v>Promotoria de Justiça de Lábrea</v>
      </c>
      <c r="G31" s="105" t="str">
        <f>VLOOKUP($A31,JAN!$A$2:$AD$304,15,0)</f>
        <v>025/2020</v>
      </c>
      <c r="H31" s="105" t="str">
        <f>VLOOKUP($A31,JAN!$A$2:$AD$304,16,0)</f>
        <v>18/06/2020 – DOMPE</v>
      </c>
      <c r="I31" s="105" t="str">
        <f>VLOOKUP($A31,JAN!$A$2:$AD$304,13,0)</f>
        <v>PREFEITURA MUNICIPAL DE LÁBREA</v>
      </c>
      <c r="J31" s="105" t="str">
        <f>VLOOKUP($A31,JAN!$A$2:$AD$304,18,0)</f>
        <v>NÃO</v>
      </c>
      <c r="K31" s="106">
        <f>VLOOKUP($A31,JAN!$A$2:$AD$304,20,0)</f>
        <v>44007</v>
      </c>
      <c r="L31" s="106">
        <f>VLOOKUP($A31,JAN!$A$2:$AD$304,21,0)</f>
        <v>44737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ht="42.0" customHeight="1">
      <c r="A32" s="103">
        <v>25.0</v>
      </c>
      <c r="B32" s="104" t="str">
        <f>VLOOKUP($A32,JAN!$A$2:$AD$304,4,0)</f>
        <v>ELMA COELHO PENA</v>
      </c>
      <c r="C32" s="105" t="str">
        <f>VLOOKUP($A32,JAN!$A$2:$AD$304,5,0)</f>
        <v>AGENTE ADMINISTRATIVO</v>
      </c>
      <c r="D32" s="105" t="str">
        <f>VLOOKUP($A32,JAN!$A$2:$AD$304,6,0)</f>
        <v>SERVIÇOS AUXILIARES ADMINISTRATIVOS</v>
      </c>
      <c r="E32" s="105" t="str">
        <f>VLOOKUP($A32,JAN!$A$2:$AD$304,7,0)</f>
        <v>NÃO</v>
      </c>
      <c r="F32" s="105" t="str">
        <f>VLOOKUP($A32,JAN!$A$2:$AD$304,8,0)</f>
        <v>Promotoria de Justiça de Presidente Figueiredo</v>
      </c>
      <c r="G32" s="105" t="str">
        <f>VLOOKUP($A32,JAN!$A$2:$AD$304,15,0)</f>
        <v>046/2020</v>
      </c>
      <c r="H32" s="107">
        <f>VLOOKUP($A32,JAN!$A$2:$AD$304,16,0)</f>
        <v>44204</v>
      </c>
      <c r="I32" s="105" t="str">
        <f>VLOOKUP($A32,JAN!$A$2:$AD$304,13,0)</f>
        <v>PREFEITURA MUNICIPAL DE PRESIDENTE FIGUEIREDO</v>
      </c>
      <c r="J32" s="105" t="str">
        <f>VLOOKUP($A32,JAN!$A$2:$AD$304,18,0)</f>
        <v>NÃO</v>
      </c>
      <c r="K32" s="106">
        <f>VLOOKUP($A32,JAN!$A$2:$AD$304,20,0)</f>
        <v>44211</v>
      </c>
      <c r="L32" s="106">
        <f>VLOOKUP($A32,JAN!$A$2:$AD$304,21,0)</f>
        <v>44941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ht="42.0" customHeight="1">
      <c r="A33" s="103">
        <v>26.0</v>
      </c>
      <c r="B33" s="104" t="str">
        <f>VLOOKUP($A33,JAN!$A$2:$AD$304,4,0)</f>
        <v>EMIDIMAR CLAUDIO SANTIAGO</v>
      </c>
      <c r="C33" s="105" t="str">
        <f>VLOOKUP($A33,JAN!$A$2:$AD$304,5,0)</f>
        <v>VIGIA</v>
      </c>
      <c r="D33" s="105" t="str">
        <f>VLOOKUP($A33,JAN!$A$2:$AD$304,6,0)</f>
        <v>VIGIA</v>
      </c>
      <c r="E33" s="105" t="str">
        <f>VLOOKUP($A33,JAN!$A$2:$AD$304,7,0)</f>
        <v>NÃO</v>
      </c>
      <c r="F33" s="105" t="str">
        <f>VLOOKUP($A33,JAN!$A$2:$AD$304,8,0)</f>
        <v>Promotoria de Justiça de Carauari</v>
      </c>
      <c r="G33" s="105" t="str">
        <f>VLOOKUP($A33,JAN!$A$2:$AD$304,15,0)</f>
        <v>012/2020</v>
      </c>
      <c r="H33" s="105" t="str">
        <f>VLOOKUP($A33,JAN!$A$2:$AD$304,16,0)</f>
        <v>27/04/2020 – DOMPE</v>
      </c>
      <c r="I33" s="105" t="str">
        <f>VLOOKUP($A33,JAN!$A$2:$AD$304,13,0)</f>
        <v>PREFEITURA MUNICIPAL DE CARAUARI</v>
      </c>
      <c r="J33" s="105" t="str">
        <f>VLOOKUP($A33,JAN!$A$2:$AD$304,18,0)</f>
        <v>SIM</v>
      </c>
      <c r="K33" s="106">
        <f>VLOOKUP($A33,JAN!$A$2:$AD$304,20,0)</f>
        <v>43943</v>
      </c>
      <c r="L33" s="106">
        <f>VLOOKUP($A33,JAN!$A$2:$AD$304,21,0)</f>
        <v>44674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ht="42.0" customHeight="1">
      <c r="A34" s="103">
        <v>27.0</v>
      </c>
      <c r="B34" s="104" t="str">
        <f>VLOOKUP($A34,JAN!$A$2:$AD$304,4,0)</f>
        <v>ERIK DIXON LIRA JAICO</v>
      </c>
      <c r="C34" s="105" t="str">
        <f>VLOOKUP($A34,JAN!$A$2:$AD$304,5,0)</f>
        <v>AUX. ADMINISTRATIVO</v>
      </c>
      <c r="D34" s="105" t="str">
        <f>VLOOKUP($A34,JAN!$A$2:$AD$304,6,0)</f>
        <v>SERVIÇOS AUXILIARES ADMINISTRATIVOS</v>
      </c>
      <c r="E34" s="105" t="str">
        <f>VLOOKUP($A34,JAN!$A$2:$AD$304,7,0)</f>
        <v>NÃO</v>
      </c>
      <c r="F34" s="105" t="str">
        <f>VLOOKUP($A34,JAN!$A$2:$AD$304,8,0)</f>
        <v>Promotoria de Justiça de Tabatinga</v>
      </c>
      <c r="G34" s="105" t="str">
        <f>VLOOKUP($A34,JAN!$A$2:$AD$304,15,0)</f>
        <v>002/2020</v>
      </c>
      <c r="H34" s="105" t="str">
        <f>VLOOKUP($A34,JAN!$A$2:$AD$304,16,0)</f>
        <v>04/02/2020 – DOMPE</v>
      </c>
      <c r="I34" s="105" t="str">
        <f>VLOOKUP($A34,JAN!$A$2:$AD$304,13,0)</f>
        <v>PREFEITURA MUNICIPAL DE TABATINGA</v>
      </c>
      <c r="J34" s="105" t="str">
        <f>VLOOKUP($A34,JAN!$A$2:$AD$304,18,0)</f>
        <v>NÃO</v>
      </c>
      <c r="K34" s="106">
        <f>VLOOKUP($A34,JAN!$A$2:$AD$304,20,0)</f>
        <v>43864</v>
      </c>
      <c r="L34" s="106">
        <f>VLOOKUP($A34,JAN!$A$2:$AD$304,21,0)</f>
        <v>44594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ht="42.0" customHeight="1">
      <c r="A35" s="103">
        <v>28.0</v>
      </c>
      <c r="B35" s="104" t="str">
        <f>VLOOKUP($A35,JAN!$A$2:$AD$304,4,0)</f>
        <v>ERNANDES LOPES</v>
      </c>
      <c r="C35" s="105" t="str">
        <f>VLOOKUP($A35,JAN!$A$2:$AD$304,5,0)</f>
        <v>MONITOR I</v>
      </c>
      <c r="D35" s="105" t="str">
        <f>VLOOKUP($A35,JAN!$A$2:$AD$304,6,0)</f>
        <v>SERVIÇOS AUXILIARES ADMINISTRATIVOS</v>
      </c>
      <c r="E35" s="105" t="str">
        <f>VLOOKUP($A35,JAN!$A$2:$AD$304,7,0)</f>
        <v>NÃO</v>
      </c>
      <c r="F35" s="105" t="str">
        <f>VLOOKUP($A35,JAN!$A$2:$AD$304,8,0)</f>
        <v>Promotoria de Justiça de Manacapuru</v>
      </c>
      <c r="G35" s="105" t="str">
        <f>VLOOKUP($A35,JAN!$A$2:$AD$304,15,0)</f>
        <v>011/2020</v>
      </c>
      <c r="H35" s="105" t="str">
        <f>VLOOKUP($A35,JAN!$A$2:$AD$304,16,0)</f>
        <v>07/04/2020 – DOMPE</v>
      </c>
      <c r="I35" s="105" t="str">
        <f>VLOOKUP($A35,JAN!$A$2:$AD$304,13,0)</f>
        <v>PREFEITURA MUNICIPAL DE MANACAPURU</v>
      </c>
      <c r="J35" s="105" t="str">
        <f>VLOOKUP($A35,JAN!$A$2:$AD$304,18,0)</f>
        <v>NÃO</v>
      </c>
      <c r="K35" s="108">
        <f>VLOOKUP($A35,JAN!$A$2:$AD$304,20,0)</f>
        <v>43876</v>
      </c>
      <c r="L35" s="106">
        <f>VLOOKUP($A35,JAN!$A$2:$AD$304,21,0)</f>
        <v>44242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ht="42.0" customHeight="1">
      <c r="A36" s="103">
        <v>29.0</v>
      </c>
      <c r="B36" s="104" t="str">
        <f>VLOOKUP($A36,JAN!$A$2:$AD$304,4,0)</f>
        <v>FABIANA DA SILVA ANDRADE</v>
      </c>
      <c r="C36" s="105" t="str">
        <f>VLOOKUP($A36,JAN!$A$2:$AD$304,5,0)</f>
        <v>AGENTE DE DEFESA AMBIENTAL</v>
      </c>
      <c r="D36" s="105" t="str">
        <f>VLOOKUP($A36,JAN!$A$2:$AD$304,6,0)</f>
        <v>SERVIÇOS AUXILIARES ADMINISTRATIVOS</v>
      </c>
      <c r="E36" s="105" t="str">
        <f>VLOOKUP($A36,JAN!$A$2:$AD$304,7,0)</f>
        <v>NÃO</v>
      </c>
      <c r="F36" s="105" t="str">
        <f>VLOOKUP($A36,JAN!$A$2:$AD$304,8,0)</f>
        <v>Promotoria de Justiça de Itacoatiara</v>
      </c>
      <c r="G36" s="105" t="str">
        <f>VLOOKUP($A36,JAN!$A$2:$AD$304,15,0)</f>
        <v>031/2020</v>
      </c>
      <c r="H36" s="105" t="str">
        <f>VLOOKUP($A36,JAN!$A$2:$AD$304,16,0)</f>
        <v>31/08/2020 – DOMPE</v>
      </c>
      <c r="I36" s="105" t="str">
        <f>VLOOKUP($A36,JAN!$A$2:$AD$304,13,0)</f>
        <v>PREFEITURA MUNICIPAL DE ITACOATIARA</v>
      </c>
      <c r="J36" s="105" t="str">
        <f>VLOOKUP($A36,JAN!$A$2:$AD$304,18,0)</f>
        <v>NÃO</v>
      </c>
      <c r="K36" s="106">
        <f>VLOOKUP($A36,JAN!$A$2:$AD$304,20,0)</f>
        <v>44053</v>
      </c>
      <c r="L36" s="106">
        <f>VLOOKUP($A36,JAN!$A$2:$AD$304,21,0)</f>
        <v>44783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ht="42.0" customHeight="1">
      <c r="A37" s="103">
        <v>30.0</v>
      </c>
      <c r="B37" s="104" t="str">
        <f>VLOOKUP($A37,JAN!$A$2:$AD$304,4,0)</f>
        <v>FABIANO INHUMA QUEIROZ</v>
      </c>
      <c r="C37" s="105" t="str">
        <f>VLOOKUP($A37,JAN!$A$2:$AD$304,5,0)</f>
        <v>AUXILIAR ADMINISTRATIVO</v>
      </c>
      <c r="D37" s="105" t="str">
        <f>VLOOKUP($A37,JAN!$A$2:$AD$304,6,0)</f>
        <v>SERVIÇOS AUXILIARES ADMINISTRATIVOS</v>
      </c>
      <c r="E37" s="105" t="str">
        <f>VLOOKUP($A37,JAN!$A$2:$AD$304,7,0)</f>
        <v>NÃO</v>
      </c>
      <c r="F37" s="105" t="str">
        <f>VLOOKUP($A37,JAN!$A$2:$AD$304,8,0)</f>
        <v>Promotoria de Justiça de Tefé</v>
      </c>
      <c r="G37" s="105" t="str">
        <f>VLOOKUP($A37,JAN!$A$2:$AD$304,15,0)</f>
        <v>008/2020</v>
      </c>
      <c r="H37" s="105" t="str">
        <f>VLOOKUP($A37,JAN!$A$2:$AD$304,16,0)</f>
        <v>16/04/2020 – DOMPE</v>
      </c>
      <c r="I37" s="105" t="str">
        <f>VLOOKUP($A37,JAN!$A$2:$AD$304,13,0)</f>
        <v>PREFEITURA MUNICIPAL DE TEFÉ</v>
      </c>
      <c r="J37" s="105" t="str">
        <f>VLOOKUP($A37,JAN!$A$2:$AD$304,18,0)</f>
        <v>NÃO</v>
      </c>
      <c r="K37" s="106">
        <f>VLOOKUP($A37,JAN!$A$2:$AD$304,20,0)</f>
        <v>43982</v>
      </c>
      <c r="L37" s="106">
        <f>VLOOKUP($A37,JAN!$A$2:$AD$304,21,0)</f>
        <v>44712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ht="42.0" customHeight="1">
      <c r="A38" s="103">
        <v>31.0</v>
      </c>
      <c r="B38" s="104" t="str">
        <f>VLOOKUP($A38,JAN!$A$2:$AD$304,4,0)</f>
        <v>FILLIPE REBELLO SANTOS DE SOUZA</v>
      </c>
      <c r="C38" s="105" t="str">
        <f>VLOOKUP($A38,JAN!$A$2:$AD$304,5,0)</f>
        <v>CABO PM</v>
      </c>
      <c r="D38" s="105" t="str">
        <f>VLOOKUP($A38,JAN!$A$2:$AD$304,6,0)</f>
        <v>CABO DA POLICIA MILITAR</v>
      </c>
      <c r="E38" s="105" t="str">
        <f>VLOOKUP($A38,JAN!$A$2:$AD$304,7,0)</f>
        <v>NÃO</v>
      </c>
      <c r="F38" s="105" t="str">
        <f>VLOOKUP($A38,JAN!$A$2:$AD$304,8,0)</f>
        <v>GAECO</v>
      </c>
      <c r="G38" s="105" t="str">
        <f>VLOOKUP($A38,JAN!$A$2:$AD$304,15,0)</f>
        <v>ACT 001/2018</v>
      </c>
      <c r="H38" s="105" t="str">
        <f>VLOOKUP($A38,JAN!$A$2:$AD$304,16,0)</f>
        <v>24/08/2018 - DOMPE</v>
      </c>
      <c r="I38" s="105" t="str">
        <f>VLOOKUP($A38,JAN!$A$2:$AD$304,13,0)</f>
        <v>GOVERNO DO ESTADO DO AMAZONAS</v>
      </c>
      <c r="J38" s="105" t="str">
        <f>VLOOKUP($A38,JAN!$A$2:$AD$304,18,0)</f>
        <v>NÃO</v>
      </c>
      <c r="K38" s="106">
        <f>VLOOKUP($A38,JAN!$A$2:$AD$304,20,0)</f>
        <v>43306</v>
      </c>
      <c r="L38" s="106">
        <f>VLOOKUP($A38,JAN!$A$2:$AD$304,21,0)</f>
        <v>45131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ht="42.0" customHeight="1">
      <c r="A39" s="103">
        <v>32.0</v>
      </c>
      <c r="B39" s="104" t="str">
        <f>VLOOKUP($A39,JAN!$A$2:$AD$304,4,0)</f>
        <v>FLORA BARBOZA FEITOZA</v>
      </c>
      <c r="C39" s="105" t="str">
        <f>VLOOKUP($A39,JAN!$A$2:$AD$304,5,0)</f>
        <v>GARI</v>
      </c>
      <c r="D39" s="105" t="str">
        <f>VLOOKUP($A39,JAN!$A$2:$AD$304,6,0)</f>
        <v>SERVIÇOS GERAIS</v>
      </c>
      <c r="E39" s="105" t="str">
        <f>VLOOKUP($A39,JAN!$A$2:$AD$304,7,0)</f>
        <v>NÃO</v>
      </c>
      <c r="F39" s="105" t="str">
        <f>VLOOKUP($A39,JAN!$A$2:$AD$304,8,0)</f>
        <v>Promotoria de Justiça de Novo Airão</v>
      </c>
      <c r="G39" s="105" t="str">
        <f>VLOOKUP($A39,JAN!$A$2:$AD$304,15,0)</f>
        <v>026/2020</v>
      </c>
      <c r="H39" s="105" t="str">
        <f>VLOOKUP($A39,JAN!$A$2:$AD$304,16,0)</f>
        <v>09/07/2020 – DOMPE</v>
      </c>
      <c r="I39" s="105" t="str">
        <f>VLOOKUP($A39,JAN!$A$2:$AD$304,13,0)</f>
        <v>PREFEITURA MUNICIPAL DE NOVO AIRÃO</v>
      </c>
      <c r="J39" s="105" t="str">
        <f>VLOOKUP($A39,JAN!$A$2:$AD$304,18,0)</f>
        <v>NÃO</v>
      </c>
      <c r="K39" s="106">
        <f>VLOOKUP($A39,JAN!$A$2:$AD$304,20,0)</f>
        <v>44099</v>
      </c>
      <c r="L39" s="106">
        <f>VLOOKUP($A39,JAN!$A$2:$AD$304,21,0)</f>
        <v>44829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ht="42.0" customHeight="1">
      <c r="A40" s="103">
        <v>33.0</v>
      </c>
      <c r="B40" s="104" t="str">
        <f>VLOOKUP($A40,JAN!$A$2:$AD$304,4,0)</f>
        <v>FRANCISCA EDLANE DA SILVA MOREIRA</v>
      </c>
      <c r="C40" s="105" t="str">
        <f>VLOOKUP($A40,JAN!$A$2:$AD$304,5,0)</f>
        <v>PROFESSOR NÍVEL III</v>
      </c>
      <c r="D40" s="105" t="str">
        <f>VLOOKUP($A40,JAN!$A$2:$AD$304,6,0)</f>
        <v>SERVIÇOS AUXILIARES ADMINISTRATIVOS</v>
      </c>
      <c r="E40" s="105" t="str">
        <f>VLOOKUP($A40,JAN!$A$2:$AD$304,7,0)</f>
        <v>NÃO</v>
      </c>
      <c r="F40" s="105" t="str">
        <f>VLOOKUP($A40,JAN!$A$2:$AD$304,8,0)</f>
        <v>Promotoria de Justiça de Manacapuru</v>
      </c>
      <c r="G40" s="105" t="str">
        <f>VLOOKUP($A40,JAN!$A$2:$AD$304,15,0)</f>
        <v>011/2020</v>
      </c>
      <c r="H40" s="105" t="str">
        <f>VLOOKUP($A40,JAN!$A$2:$AD$304,16,0)</f>
        <v>07/04/2020 – DOMPE</v>
      </c>
      <c r="I40" s="105" t="str">
        <f>VLOOKUP($A40,JAN!$A$2:$AD$304,13,0)</f>
        <v>PREFEITURA MUNICIPAL DE MANACAPURU</v>
      </c>
      <c r="J40" s="105" t="str">
        <f>VLOOKUP($A40,JAN!$A$2:$AD$304,18,0)</f>
        <v>NÃO</v>
      </c>
      <c r="K40" s="108">
        <f>VLOOKUP($A40,JAN!$A$2:$AD$304,20,0)</f>
        <v>43876</v>
      </c>
      <c r="L40" s="106">
        <f>VLOOKUP($A40,JAN!$A$2:$AD$304,21,0)</f>
        <v>44242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ht="42.0" customHeight="1">
      <c r="A41" s="103">
        <v>34.0</v>
      </c>
      <c r="B41" s="104" t="str">
        <f>VLOOKUP($A41,JAN!$A$2:$AD$304,4,0)</f>
        <v>FRANCISCA RAIMUNDA GONÇALVES DA SILVA</v>
      </c>
      <c r="C41" s="105" t="str">
        <f>VLOOKUP($A41,JAN!$A$2:$AD$304,5,0)</f>
        <v>AGENTE ESCOLAR </v>
      </c>
      <c r="D41" s="105" t="str">
        <f>VLOOKUP($A41,JAN!$A$2:$AD$304,6,0)</f>
        <v>SERVIÇOS AUXILIARES ADMINISTRATIVOS</v>
      </c>
      <c r="E41" s="105" t="str">
        <f>VLOOKUP($A41,JAN!$A$2:$AD$304,7,0)</f>
        <v>NÃO</v>
      </c>
      <c r="F41" s="105" t="str">
        <f>VLOOKUP($A41,JAN!$A$2:$AD$304,8,0)</f>
        <v>Promotoria de Justiça de Codajás</v>
      </c>
      <c r="G41" s="105" t="str">
        <f>VLOOKUP($A41,JAN!$A$2:$AD$304,15,0)</f>
        <v>045/2020</v>
      </c>
      <c r="H41" s="105" t="str">
        <f>VLOOKUP($A41,JAN!$A$2:$AD$304,16,0)</f>
        <v>17/12/2020 – DOMPE</v>
      </c>
      <c r="I41" s="105" t="str">
        <f>VLOOKUP($A41,JAN!$A$2:$AD$304,13,0)</f>
        <v>PREFEITURA MUNICIPAL DE CODAJÁS</v>
      </c>
      <c r="J41" s="105" t="str">
        <f>VLOOKUP($A41,JAN!$A$2:$AD$304,18,0)</f>
        <v>NÃO</v>
      </c>
      <c r="K41" s="106">
        <f>VLOOKUP($A41,JAN!$A$2:$AD$304,20,0)</f>
        <v>44177</v>
      </c>
      <c r="L41" s="106">
        <f>VLOOKUP($A41,JAN!$A$2:$AD$304,21,0)</f>
        <v>44907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ht="42.0" customHeight="1">
      <c r="A42" s="103">
        <v>35.0</v>
      </c>
      <c r="B42" s="104" t="str">
        <f>VLOOKUP($A42,JAN!$A$2:$AD$304,4,0)</f>
        <v>FRANCISCO DAS CHAGAS FERREIRA FREITAS</v>
      </c>
      <c r="C42" s="105" t="str">
        <f>VLOOKUP($A42,JAN!$A$2:$AD$304,5,0)</f>
        <v>VIGIA</v>
      </c>
      <c r="D42" s="105" t="str">
        <f>VLOOKUP($A42,JAN!$A$2:$AD$304,6,0)</f>
        <v>SEGURANÇA</v>
      </c>
      <c r="E42" s="105" t="str">
        <f>VLOOKUP($A42,JAN!$A$2:$AD$304,7,0)</f>
        <v>NÃO</v>
      </c>
      <c r="F42" s="105" t="str">
        <f>VLOOKUP($A42,JAN!$A$2:$AD$304,8,0)</f>
        <v>Promotoria de Justiça de Iranduba</v>
      </c>
      <c r="G42" s="105" t="str">
        <f>VLOOKUP($A42,JAN!$A$2:$AD$304,15,0)</f>
        <v>022/2020</v>
      </c>
      <c r="H42" s="105" t="str">
        <f>VLOOKUP($A42,JAN!$A$2:$AD$304,16,0)</f>
        <v>29/05/2020 – DOMPE</v>
      </c>
      <c r="I42" s="105" t="str">
        <f>VLOOKUP($A42,JAN!$A$2:$AD$304,13,0)</f>
        <v>PREFEITURA MUNICIPAL DE IRANDUBA</v>
      </c>
      <c r="J42" s="105" t="str">
        <f>VLOOKUP($A42,JAN!$A$2:$AD$304,18,0)</f>
        <v>NÃO</v>
      </c>
      <c r="K42" s="106">
        <f>VLOOKUP($A42,JAN!$A$2:$AD$304,20,0)</f>
        <v>43965</v>
      </c>
      <c r="L42" s="106">
        <f>VLOOKUP($A42,JAN!$A$2:$AD$304,21,0)</f>
        <v>44330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ht="42.0" customHeight="1">
      <c r="A43" s="103">
        <v>36.0</v>
      </c>
      <c r="B43" s="104" t="str">
        <f>VLOOKUP($A43,JAN!$A$2:$AD$304,4,0)</f>
        <v>FRANCISCO DE ASSIS SILVA DE OLIVEIRA</v>
      </c>
      <c r="C43" s="105" t="str">
        <f>VLOOKUP($A43,JAN!$A$2:$AD$304,5,0)</f>
        <v>VIGIA</v>
      </c>
      <c r="D43" s="105" t="str">
        <f>VLOOKUP($A43,JAN!$A$2:$AD$304,6,0)</f>
        <v>SEGURANÇA</v>
      </c>
      <c r="E43" s="105" t="str">
        <f>VLOOKUP($A43,JAN!$A$2:$AD$304,7,0)</f>
        <v>NÃO</v>
      </c>
      <c r="F43" s="105" t="str">
        <f>VLOOKUP($A43,JAN!$A$2:$AD$304,8,0)</f>
        <v>Promotoria de Justiça de Iranduba</v>
      </c>
      <c r="G43" s="105" t="str">
        <f>VLOOKUP($A43,JAN!$A$2:$AD$304,15,0)</f>
        <v>022/2020</v>
      </c>
      <c r="H43" s="105" t="str">
        <f>VLOOKUP($A43,JAN!$A$2:$AD$304,16,0)</f>
        <v>29/05/2020 – DOMPE</v>
      </c>
      <c r="I43" s="105" t="str">
        <f>VLOOKUP($A43,JAN!$A$2:$AD$304,13,0)</f>
        <v>PREFEITURA MUNICIPAL DE IRANDUBA</v>
      </c>
      <c r="J43" s="105" t="str">
        <f>VLOOKUP($A43,JAN!$A$2:$AD$304,18,0)</f>
        <v>NÃO</v>
      </c>
      <c r="K43" s="106">
        <f>VLOOKUP($A43,JAN!$A$2:$AD$304,20,0)</f>
        <v>43965</v>
      </c>
      <c r="L43" s="106">
        <f>VLOOKUP($A43,JAN!$A$2:$AD$304,21,0)</f>
        <v>44330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ht="42.0" customHeight="1">
      <c r="A44" s="103">
        <v>37.0</v>
      </c>
      <c r="B44" s="104" t="str">
        <f>VLOOKUP($A44,JAN!$A$2:$AD$304,4,0)</f>
        <v>GILSON SILVA DA CUNHA</v>
      </c>
      <c r="C44" s="105" t="str">
        <f>VLOOKUP($A44,JAN!$A$2:$AD$304,5,0)</f>
        <v>FISCAL</v>
      </c>
      <c r="D44" s="105" t="str">
        <f>VLOOKUP($A44,JAN!$A$2:$AD$304,6,0)</f>
        <v>SERVIÇOS AUXILIARES ADMINISTRATIVOS</v>
      </c>
      <c r="E44" s="105" t="str">
        <f>VLOOKUP($A44,JAN!$A$2:$AD$304,7,0)</f>
        <v>NÃO</v>
      </c>
      <c r="F44" s="105" t="str">
        <f>VLOOKUP($A44,JAN!$A$2:$AD$304,8,0)</f>
        <v>Promotoria de Justiça de Juruá</v>
      </c>
      <c r="G44" s="105" t="str">
        <f>VLOOKUP($A44,JAN!$A$2:$AD$304,15,0)</f>
        <v>021/2020</v>
      </c>
      <c r="H44" s="105" t="str">
        <f>VLOOKUP($A44,JAN!$A$2:$AD$304,16,0)</f>
        <v>18/06/2020 – DOMPE</v>
      </c>
      <c r="I44" s="105" t="str">
        <f>VLOOKUP($A44,JAN!$A$2:$AD$304,13,0)</f>
        <v>PREFEITURA MUNICIPAL DE JURUÁ</v>
      </c>
      <c r="J44" s="105" t="str">
        <f>VLOOKUP($A44,JAN!$A$2:$AD$304,18,0)</f>
        <v>NÃO</v>
      </c>
      <c r="K44" s="106">
        <f>VLOOKUP($A44,JAN!$A$2:$AD$304,20,0)</f>
        <v>44066</v>
      </c>
      <c r="L44" s="106">
        <f>VLOOKUP($A44,JAN!$A$2:$AD$304,21,0)</f>
        <v>44796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ht="42.0" customHeight="1">
      <c r="A45" s="103">
        <v>38.0</v>
      </c>
      <c r="B45" s="104" t="str">
        <f>VLOOKUP($A45,JAN!$A$2:$AD$304,4,0)</f>
        <v>GILVA MARIA PACHECO PERES</v>
      </c>
      <c r="C45" s="105" t="str">
        <f>VLOOKUP($A45,JAN!$A$2:$AD$304,5,0)</f>
        <v>PROFESSOR NÍVEL II</v>
      </c>
      <c r="D45" s="105" t="str">
        <f>VLOOKUP($A45,JAN!$A$2:$AD$304,6,0)</f>
        <v>SERVIÇOS AUXILIARES ADMINISTRATIVOS</v>
      </c>
      <c r="E45" s="105" t="str">
        <f>VLOOKUP($A45,JAN!$A$2:$AD$304,7,0)</f>
        <v>NÃO</v>
      </c>
      <c r="F45" s="105" t="str">
        <f>VLOOKUP($A45,JAN!$A$2:$AD$304,8,0)</f>
        <v>Promotoria de Justiça de Coari</v>
      </c>
      <c r="G45" s="105" t="str">
        <f>VLOOKUP($A45,JAN!$A$2:$AD$304,15,0)</f>
        <v>015/2020</v>
      </c>
      <c r="H45" s="105" t="str">
        <f>VLOOKUP($A45,JAN!$A$2:$AD$304,16,0)</f>
        <v>05/05/2020 – DOMPE</v>
      </c>
      <c r="I45" s="105" t="str">
        <f>VLOOKUP($A45,JAN!$A$2:$AD$304,13,0)</f>
        <v>PREFEITURA MUNICIPAL DE COARI</v>
      </c>
      <c r="J45" s="105" t="str">
        <f>VLOOKUP($A45,JAN!$A$2:$AD$304,18,0)</f>
        <v>SIM</v>
      </c>
      <c r="K45" s="106">
        <f>VLOOKUP($A45,JAN!$A$2:$AD$304,20,0)</f>
        <v>43917</v>
      </c>
      <c r="L45" s="106">
        <f>VLOOKUP($A45,JAN!$A$2:$AD$304,21,0)</f>
        <v>44282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ht="42.0" customHeight="1">
      <c r="A46" s="103">
        <v>39.0</v>
      </c>
      <c r="B46" s="104" t="str">
        <f>VLOOKUP($A46,JAN!$A$2:$AD$304,4,0)</f>
        <v>IDILSON AMORIM CORDEIRO</v>
      </c>
      <c r="C46" s="105" t="str">
        <f>VLOOKUP($A46,JAN!$A$2:$AD$304,5,0)</f>
        <v>CABO PM</v>
      </c>
      <c r="D46" s="105" t="str">
        <f>VLOOKUP($A46,JAN!$A$2:$AD$304,6,0)</f>
        <v>CABO DA POLICIA MILITAR</v>
      </c>
      <c r="E46" s="105" t="str">
        <f>VLOOKUP($A46,JAN!$A$2:$AD$304,7,0)</f>
        <v>NÃO</v>
      </c>
      <c r="F46" s="105" t="str">
        <f>VLOOKUP($A46,JAN!$A$2:$AD$304,8,0)</f>
        <v>GAECO</v>
      </c>
      <c r="G46" s="105" t="str">
        <f>VLOOKUP($A46,JAN!$A$2:$AD$304,15,0)</f>
        <v>ACT 001/2018</v>
      </c>
      <c r="H46" s="105" t="str">
        <f>VLOOKUP($A46,JAN!$A$2:$AD$304,16,0)</f>
        <v>24/08/2018 - DOMPE</v>
      </c>
      <c r="I46" s="105" t="str">
        <f>VLOOKUP($A46,JAN!$A$2:$AD$304,13,0)</f>
        <v>GOVERNO DO ESTADO DO AMAZONAS</v>
      </c>
      <c r="J46" s="105" t="str">
        <f>VLOOKUP($A46,JAN!$A$2:$AD$304,18,0)</f>
        <v>NÃO</v>
      </c>
      <c r="K46" s="106">
        <f>VLOOKUP($A46,JAN!$A$2:$AD$304,20,0)</f>
        <v>43306</v>
      </c>
      <c r="L46" s="106">
        <f>VLOOKUP($A46,JAN!$A$2:$AD$304,21,0)</f>
        <v>45131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ht="42.0" customHeight="1">
      <c r="A47" s="103">
        <v>40.0</v>
      </c>
      <c r="B47" s="104" t="str">
        <f>VLOOKUP($A47,JAN!$A$2:$AD$304,4,0)</f>
        <v>INGRID QUEIROZ CASSIO</v>
      </c>
      <c r="C47" s="105" t="str">
        <f>VLOOKUP($A47,JAN!$A$2:$AD$304,5,0)</f>
        <v>ASSESSOR I</v>
      </c>
      <c r="D47" s="105" t="str">
        <f>VLOOKUP($A47,JAN!$A$2:$AD$304,6,0)</f>
        <v>PSICÓLOGO</v>
      </c>
      <c r="E47" s="105" t="str">
        <f>VLOOKUP($A47,JAN!$A$2:$AD$304,7,0)</f>
        <v>NÃO</v>
      </c>
      <c r="F47" s="105" t="str">
        <f>VLOOKUP($A47,JAN!$A$2:$AD$304,8,0)</f>
        <v>Recomeçar</v>
      </c>
      <c r="G47" s="105" t="str">
        <f>VLOOKUP($A47,JAN!$A$2:$AD$304,15,0)</f>
        <v>003/2016</v>
      </c>
      <c r="H47" s="105" t="str">
        <f>VLOOKUP($A47,JAN!$A$2:$AD$304,16,0)</f>
        <v>09/09/2016 - DOMPE</v>
      </c>
      <c r="I47" s="105" t="str">
        <f>VLOOKUP($A47,JAN!$A$2:$AD$304,13,0)</f>
        <v>GOVERNO DO ESTADO DO AMAZONAS</v>
      </c>
      <c r="J47" s="105" t="str">
        <f>VLOOKUP($A47,JAN!$A$2:$AD$304,18,0)</f>
        <v>NÃO</v>
      </c>
      <c r="K47" s="106">
        <f>VLOOKUP($A47,JAN!$A$2:$AD$304,20,0)</f>
        <v>42556</v>
      </c>
      <c r="L47" s="106">
        <f>VLOOKUP($A47,JAN!$A$2:$AD$304,21,0)</f>
        <v>44381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ht="42.0" customHeight="1">
      <c r="A48" s="103">
        <v>41.0</v>
      </c>
      <c r="B48" s="104" t="str">
        <f>VLOOKUP($A48,JAN!$A$2:$AD$304,4,0)</f>
        <v>IVANETE FERNANDES DA SILVA</v>
      </c>
      <c r="C48" s="105" t="str">
        <f>VLOOKUP($A48,JAN!$A$2:$AD$304,5,0)</f>
        <v>ASSIST. ADMINISTRATIVO</v>
      </c>
      <c r="D48" s="105" t="str">
        <f>VLOOKUP($A48,JAN!$A$2:$AD$304,6,0)</f>
        <v>SERVIÇOS AUXILIARES ADMINISTRATIVOS</v>
      </c>
      <c r="E48" s="105" t="str">
        <f>VLOOKUP($A48,JAN!$A$2:$AD$304,7,0)</f>
        <v>NÃO</v>
      </c>
      <c r="F48" s="105" t="str">
        <f>VLOOKUP($A48,JAN!$A$2:$AD$304,8,0)</f>
        <v>Promotoria de Justiça de Itamarati</v>
      </c>
      <c r="G48" s="105" t="str">
        <f>VLOOKUP($A48,JAN!$A$2:$AD$304,15,0)</f>
        <v>029/2020 </v>
      </c>
      <c r="H48" s="105" t="str">
        <f>VLOOKUP($A48,JAN!$A$2:$AD$304,16,0)</f>
        <v>04/08/2020 – DOMPE</v>
      </c>
      <c r="I48" s="105" t="str">
        <f>VLOOKUP($A48,JAN!$A$2:$AD$304,13,0)</f>
        <v>PREFEITURA MUNICIPAL DE ITAMARATI</v>
      </c>
      <c r="J48" s="105" t="str">
        <f>VLOOKUP($A48,JAN!$A$2:$AD$304,18,0)</f>
        <v>NÃO</v>
      </c>
      <c r="K48" s="106">
        <f>VLOOKUP($A48,JAN!$A$2:$AD$304,20,0)</f>
        <v>44050</v>
      </c>
      <c r="L48" s="106">
        <f>VLOOKUP($A48,JAN!$A$2:$AD$304,21,0)</f>
        <v>44780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ht="42.0" customHeight="1">
      <c r="A49" s="103">
        <v>42.0</v>
      </c>
      <c r="B49" s="104" t="str">
        <f>VLOOKUP($A49,JAN!$A$2:$AD$304,4,0)</f>
        <v>JAMILLA LAGOS BENLOLO</v>
      </c>
      <c r="C49" s="105" t="str">
        <f>VLOOKUP($A49,JAN!$A$2:$AD$304,5,0)</f>
        <v>ASSISTENTE ADMINISTRATIVO</v>
      </c>
      <c r="D49" s="105" t="str">
        <f>VLOOKUP($A49,JAN!$A$2:$AD$304,6,0)</f>
        <v>SERVIÇOS AUXILIARES ADMINISTRATIVOS</v>
      </c>
      <c r="E49" s="105" t="str">
        <f>VLOOKUP($A49,JAN!$A$2:$AD$304,7,0)</f>
        <v>NÃO</v>
      </c>
      <c r="F49" s="105" t="str">
        <f>VLOOKUP($A49,JAN!$A$2:$AD$304,8,0)</f>
        <v>Promotoria de Justiça de São Gabriel da Cachoeira</v>
      </c>
      <c r="G49" s="105" t="str">
        <f>VLOOKUP($A49,JAN!$A$2:$AD$304,15,0)</f>
        <v>034/2020</v>
      </c>
      <c r="H49" s="105" t="str">
        <f>VLOOKUP($A49,JAN!$A$2:$AD$304,16,0)</f>
        <v>23/10/2020 – DOMPE</v>
      </c>
      <c r="I49" s="105" t="str">
        <f>VLOOKUP($A49,JAN!$A$2:$AD$304,13,0)</f>
        <v>PREFEITURA MUNICIPAL DE SÃO GABRIEL DA CACHOEIRA</v>
      </c>
      <c r="J49" s="105" t="str">
        <f>VLOOKUP($A49,JAN!$A$2:$AD$304,18,0)</f>
        <v>NÃO</v>
      </c>
      <c r="K49" s="106">
        <f>VLOOKUP($A49,JAN!$A$2:$AD$304,20,0)</f>
        <v>44113</v>
      </c>
      <c r="L49" s="106">
        <f>VLOOKUP($A49,JAN!$A$2:$AD$304,21,0)</f>
        <v>44196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ht="42.0" customHeight="1">
      <c r="A50" s="103">
        <v>43.0</v>
      </c>
      <c r="B50" s="104" t="str">
        <f>VLOOKUP($A50,JAN!$A$2:$AD$304,4,0)</f>
        <v>JEOVAN BELEM PAES</v>
      </c>
      <c r="C50" s="105" t="str">
        <f>VLOOKUP($A50,JAN!$A$2:$AD$304,5,0)</f>
        <v>ANALISTA ADMINISTRATIVO E FINANCEIRO</v>
      </c>
      <c r="D50" s="105" t="str">
        <f>VLOOKUP($A50,JAN!$A$2:$AD$304,6,0)</f>
        <v>ANALISTA ADMINISTRATIVO E FINANCEIRO</v>
      </c>
      <c r="E50" s="105" t="str">
        <f>VLOOKUP($A50,JAN!$A$2:$AD$304,7,0)</f>
        <v>NÃO</v>
      </c>
      <c r="F50" s="105" t="str">
        <f>VLOOKUP($A50,JAN!$A$2:$AD$304,8,0)</f>
        <v>Promotoria de Justiça de Parintins</v>
      </c>
      <c r="G50" s="105" t="str">
        <f>VLOOKUP($A50,JAN!$A$2:$AD$304,15,0)</f>
        <v>042/2020</v>
      </c>
      <c r="H50" s="105" t="str">
        <f>VLOOKUP($A50,JAN!$A$2:$AD$304,16,0)</f>
        <v>03/12/2020 – DOMPE</v>
      </c>
      <c r="I50" s="105" t="str">
        <f>VLOOKUP($A50,JAN!$A$2:$AD$304,13,0)</f>
        <v>PREFEITURA MUNICIPAL DE PARINTINS</v>
      </c>
      <c r="J50" s="105" t="str">
        <f>VLOOKUP($A50,JAN!$A$2:$AD$304,18,0)</f>
        <v>NÃO</v>
      </c>
      <c r="K50" s="106">
        <f>VLOOKUP($A50,JAN!$A$2:$AD$304,20,0)</f>
        <v>44150</v>
      </c>
      <c r="L50" s="106">
        <f>VLOOKUP($A50,JAN!$A$2:$AD$304,21,0)</f>
        <v>44880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ht="42.0" customHeight="1">
      <c r="A51" s="103">
        <v>44.0</v>
      </c>
      <c r="B51" s="104" t="str">
        <f>VLOOKUP($A51,JAN!$A$2:$AD$304,4,0)</f>
        <v>JOÃO BATISTA SOUZA DE LIMA</v>
      </c>
      <c r="C51" s="105" t="str">
        <f>VLOOKUP($A51,JAN!$A$2:$AD$304,5,0)</f>
        <v>FISCAL</v>
      </c>
      <c r="D51" s="105" t="str">
        <f>VLOOKUP($A51,JAN!$A$2:$AD$304,6,0)</f>
        <v>SERVIÇOS AUXILIARES ADMINISTRATIVOS</v>
      </c>
      <c r="E51" s="105" t="str">
        <f>VLOOKUP($A51,JAN!$A$2:$AD$304,7,0)</f>
        <v>NÃO</v>
      </c>
      <c r="F51" s="105" t="str">
        <f>VLOOKUP($A51,JAN!$A$2:$AD$304,8,0)</f>
        <v>Promotoria de Justiça de Canutama</v>
      </c>
      <c r="G51" s="105" t="str">
        <f>VLOOKUP($A51,JAN!$A$2:$AD$304,15,0)</f>
        <v>018/2020</v>
      </c>
      <c r="H51" s="105" t="str">
        <f>VLOOKUP($A51,JAN!$A$2:$AD$304,16,0)</f>
        <v>07/05/2020 – DOMPE</v>
      </c>
      <c r="I51" s="105" t="str">
        <f>VLOOKUP($A51,JAN!$A$2:$AD$304,13,0)</f>
        <v>PREFEITURA MUNICIPAL DE CANUTAMA</v>
      </c>
      <c r="J51" s="105" t="str">
        <f>VLOOKUP($A51,JAN!$A$2:$AD$304,18,0)</f>
        <v>NÃO</v>
      </c>
      <c r="K51" s="106">
        <f>VLOOKUP($A51,JAN!$A$2:$AD$304,20,0)</f>
        <v>43969</v>
      </c>
      <c r="L51" s="106">
        <f>VLOOKUP($A51,JAN!$A$2:$AD$304,21,0)</f>
        <v>44334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ht="42.0" customHeight="1">
      <c r="A52" s="103">
        <v>45.0</v>
      </c>
      <c r="B52" s="104" t="str">
        <f>VLOOKUP($A52,JAN!$A$2:$AD$304,4,0)</f>
        <v>JOÃO DA GLÓRIA GAMA</v>
      </c>
      <c r="C52" s="105" t="str">
        <f>VLOOKUP($A52,JAN!$A$2:$AD$304,5,0)</f>
        <v>AUX. ADMINISTRATIVO</v>
      </c>
      <c r="D52" s="105" t="str">
        <f>VLOOKUP($A52,JAN!$A$2:$AD$304,6,0)</f>
        <v>SERVIÇOS AUXILIARES ADMINISTRATIVOS</v>
      </c>
      <c r="E52" s="105" t="str">
        <f>VLOOKUP($A52,JAN!$A$2:$AD$304,7,0)</f>
        <v>NÃO</v>
      </c>
      <c r="F52" s="105" t="str">
        <f>VLOOKUP($A52,JAN!$A$2:$AD$304,8,0)</f>
        <v>Promotoria de Justiça de Tefé</v>
      </c>
      <c r="G52" s="105" t="str">
        <f>VLOOKUP($A52,JAN!$A$2:$AD$304,15,0)</f>
        <v>008/2020</v>
      </c>
      <c r="H52" s="105" t="str">
        <f>VLOOKUP($A52,JAN!$A$2:$AD$304,16,0)</f>
        <v>16/04/2020 – DOMPE</v>
      </c>
      <c r="I52" s="105" t="str">
        <f>VLOOKUP($A52,JAN!$A$2:$AD$304,13,0)</f>
        <v>PREFEITURA MUNICIPAL DE TEFÉ</v>
      </c>
      <c r="J52" s="105" t="str">
        <f>VLOOKUP($A52,JAN!$A$2:$AD$304,18,0)</f>
        <v>NÃO</v>
      </c>
      <c r="K52" s="106">
        <f>VLOOKUP($A52,JAN!$A$2:$AD$304,20,0)</f>
        <v>43982</v>
      </c>
      <c r="L52" s="106">
        <f>VLOOKUP($A52,JAN!$A$2:$AD$304,21,0)</f>
        <v>44712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ht="42.0" customHeight="1">
      <c r="A53" s="103">
        <v>46.0</v>
      </c>
      <c r="B53" s="104" t="str">
        <f>VLOOKUP($A53,JAN!$A$2:$AD$304,4,0)</f>
        <v>JOHARA FERNANDA BORGES DO CARMO</v>
      </c>
      <c r="C53" s="105" t="str">
        <f>VLOOKUP($A53,JAN!$A$2:$AD$304,5,0)</f>
        <v>PROFESSORA</v>
      </c>
      <c r="D53" s="105" t="str">
        <f>VLOOKUP($A53,JAN!$A$2:$AD$304,6,0)</f>
        <v>PROFESSORA</v>
      </c>
      <c r="E53" s="105" t="str">
        <f>VLOOKUP($A53,JAN!$A$2:$AD$304,7,0)</f>
        <v>NÃO</v>
      </c>
      <c r="F53" s="105" t="str">
        <f>VLOOKUP($A53,JAN!$A$2:$AD$304,8,0)</f>
        <v>CEAF</v>
      </c>
      <c r="G53" s="109">
        <f>VLOOKUP($A53,JAN!$A$2:$AD$304,15,0)</f>
        <v>43862</v>
      </c>
      <c r="H53" s="105" t="str">
        <f>VLOOKUP($A53,JAN!$A$2:$AD$304,16,0)</f>
        <v>27/08/2020 - DOE</v>
      </c>
      <c r="I53" s="105" t="str">
        <f>VLOOKUP($A53,JAN!$A$2:$AD$304,13,0)</f>
        <v>SECRETARIA DE ESTADO DE EDUCAÇÃO E DESPORTO</v>
      </c>
      <c r="J53" s="105" t="str">
        <f>VLOOKUP($A53,JAN!$A$2:$AD$304,18,0)</f>
        <v>SIM</v>
      </c>
      <c r="K53" s="106">
        <f>VLOOKUP($A53,JAN!$A$2:$AD$304,20,0)</f>
        <v>44109</v>
      </c>
      <c r="L53" s="106">
        <f>VLOOKUP($A53,JAN!$A$2:$AD$304,21,0)</f>
        <v>44839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ht="42.0" customHeight="1">
      <c r="A54" s="103">
        <v>47.0</v>
      </c>
      <c r="B54" s="104" t="str">
        <f>VLOOKUP($A54,JAN!$A$2:$AD$304,4,0)</f>
        <v>JONHSON BECKMAN CARDOSO</v>
      </c>
      <c r="C54" s="105" t="str">
        <f>VLOOKUP($A54,JAN!$A$2:$AD$304,5,0)</f>
        <v>SARGENTO PM</v>
      </c>
      <c r="D54" s="105" t="str">
        <f>VLOOKUP($A54,JAN!$A$2:$AD$304,6,0)</f>
        <v>SARGENTO DA POLICIA MILITAR</v>
      </c>
      <c r="E54" s="105" t="str">
        <f>VLOOKUP($A54,JAN!$A$2:$AD$304,7,0)</f>
        <v>NÃO</v>
      </c>
      <c r="F54" s="105" t="str">
        <f>VLOOKUP($A54,JAN!$A$2:$AD$304,8,0)</f>
        <v>GAECO</v>
      </c>
      <c r="G54" s="105" t="str">
        <f>VLOOKUP($A54,JAN!$A$2:$AD$304,15,0)</f>
        <v>ACT 001/2018</v>
      </c>
      <c r="H54" s="105" t="str">
        <f>VLOOKUP($A54,JAN!$A$2:$AD$304,16,0)</f>
        <v>24/08/2018 - DOMPE</v>
      </c>
      <c r="I54" s="105" t="str">
        <f>VLOOKUP($A54,JAN!$A$2:$AD$304,13,0)</f>
        <v>GOVERNO DO ESTADO DO AMAZONAS</v>
      </c>
      <c r="J54" s="105" t="str">
        <f>VLOOKUP($A54,JAN!$A$2:$AD$304,18,0)</f>
        <v>NÃO</v>
      </c>
      <c r="K54" s="106">
        <f>VLOOKUP($A54,JAN!$A$2:$AD$304,20,0)</f>
        <v>44069</v>
      </c>
      <c r="L54" s="106">
        <f>VLOOKUP($A54,JAN!$A$2:$AD$304,21,0)</f>
        <v>45131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ht="42.0" customHeight="1">
      <c r="A55" s="103">
        <v>48.0</v>
      </c>
      <c r="B55" s="104" t="str">
        <f>VLOOKUP($A55,JAN!$A$2:$AD$304,4,0)</f>
        <v>JOSMAR VIANA</v>
      </c>
      <c r="C55" s="105" t="str">
        <f>VLOOKUP($A55,JAN!$A$2:$AD$304,5,0)</f>
        <v>CABO PM</v>
      </c>
      <c r="D55" s="105" t="str">
        <f>VLOOKUP($A55,JAN!$A$2:$AD$304,6,0)</f>
        <v>CABO DA POLICIA MILITAR</v>
      </c>
      <c r="E55" s="105" t="str">
        <f>VLOOKUP($A55,JAN!$A$2:$AD$304,7,0)</f>
        <v>NÃO</v>
      </c>
      <c r="F55" s="105" t="str">
        <f>VLOOKUP($A55,JAN!$A$2:$AD$304,8,0)</f>
        <v>GAECO</v>
      </c>
      <c r="G55" s="105" t="str">
        <f>VLOOKUP($A55,JAN!$A$2:$AD$304,15,0)</f>
        <v>ACT 001/2018</v>
      </c>
      <c r="H55" s="105" t="str">
        <f>VLOOKUP($A55,JAN!$A$2:$AD$304,16,0)</f>
        <v>24/08/2018 - DOMPE</v>
      </c>
      <c r="I55" s="105" t="str">
        <f>VLOOKUP($A55,JAN!$A$2:$AD$304,13,0)</f>
        <v>GOVERNO DO ESTADO DO AMAZONAS</v>
      </c>
      <c r="J55" s="105" t="str">
        <f>VLOOKUP($A55,JAN!$A$2:$AD$304,18,0)</f>
        <v>NÃO</v>
      </c>
      <c r="K55" s="106">
        <f>VLOOKUP($A55,JAN!$A$2:$AD$304,20,0)</f>
        <v>43306</v>
      </c>
      <c r="L55" s="106">
        <f>VLOOKUP($A55,JAN!$A$2:$AD$304,21,0)</f>
        <v>45131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ht="42.0" customHeight="1">
      <c r="A56" s="103">
        <v>49.0</v>
      </c>
      <c r="B56" s="104" t="str">
        <f>VLOOKUP($A56,JAN!$A$2:$AD$304,4,0)</f>
        <v>JOYCE DA ROCHA RAMOS SILVA</v>
      </c>
      <c r="C56" s="105" t="str">
        <f>VLOOKUP($A56,JAN!$A$2:$AD$304,5,0)</f>
        <v>AUXILIAR ADMINISTRATIVO</v>
      </c>
      <c r="D56" s="105" t="str">
        <f>VLOOKUP($A56,JAN!$A$2:$AD$304,6,0)</f>
        <v>SERVIÇOS AUXILIARES ADMINISTRATIVOS</v>
      </c>
      <c r="E56" s="105" t="str">
        <f>VLOOKUP($A56,JAN!$A$2:$AD$304,7,0)</f>
        <v>NÃO</v>
      </c>
      <c r="F56" s="105" t="str">
        <f>VLOOKUP($A56,JAN!$A$2:$AD$304,8,0)</f>
        <v>Promotoria de Justiça de Parintins</v>
      </c>
      <c r="G56" s="105" t="str">
        <f>VLOOKUP($A56,JAN!$A$2:$AD$304,15,0)</f>
        <v>042/2020</v>
      </c>
      <c r="H56" s="105" t="str">
        <f>VLOOKUP($A56,JAN!$A$2:$AD$304,16,0)</f>
        <v>03/12/2020 – DOMPE</v>
      </c>
      <c r="I56" s="105" t="str">
        <f>VLOOKUP($A56,JAN!$A$2:$AD$304,13,0)</f>
        <v>PREFEITURA MUNICIPAL DE PARINTINS</v>
      </c>
      <c r="J56" s="105" t="str">
        <f>VLOOKUP($A56,JAN!$A$2:$AD$304,18,0)</f>
        <v>NÃO</v>
      </c>
      <c r="K56" s="106">
        <f>VLOOKUP($A56,JAN!$A$2:$AD$304,20,0)</f>
        <v>44150</v>
      </c>
      <c r="L56" s="106">
        <f>VLOOKUP($A56,JAN!$A$2:$AD$304,21,0)</f>
        <v>44880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ht="42.0" customHeight="1">
      <c r="A57" s="103">
        <v>50.0</v>
      </c>
      <c r="B57" s="104" t="str">
        <f>VLOOKUP($A57,JAN!$A$2:$AD$304,4,0)</f>
        <v>JULIANA PEREIRA DOS SANTOS</v>
      </c>
      <c r="C57" s="105" t="str">
        <f>VLOOKUP($A57,JAN!$A$2:$AD$304,5,0)</f>
        <v>PEDAGOGA</v>
      </c>
      <c r="D57" s="105" t="str">
        <f>VLOOKUP($A57,JAN!$A$2:$AD$304,6,0)</f>
        <v>PEDAGOGA</v>
      </c>
      <c r="E57" s="105" t="str">
        <f>VLOOKUP($A57,JAN!$A$2:$AD$304,7,0)</f>
        <v>NÃO</v>
      </c>
      <c r="F57" s="105" t="str">
        <f>VLOOKUP($A57,JAN!$A$2:$AD$304,8,0)</f>
        <v>CEAF</v>
      </c>
      <c r="G57" s="105" t="str">
        <f>VLOOKUP($A57,JAN!$A$2:$AD$304,15,0)</f>
        <v>030/2020</v>
      </c>
      <c r="H57" s="105" t="str">
        <f>VLOOKUP($A57,JAN!$A$2:$AD$304,16,0)</f>
        <v>30/07/2020 – DOMPE</v>
      </c>
      <c r="I57" s="105" t="str">
        <f>VLOOKUP($A57,JAN!$A$2:$AD$304,13,0)</f>
        <v>SEMED</v>
      </c>
      <c r="J57" s="105" t="str">
        <f>VLOOKUP($A57,JAN!$A$2:$AD$304,18,0)</f>
        <v>SIM</v>
      </c>
      <c r="K57" s="106">
        <f>VLOOKUP($A57,JAN!$A$2:$AD$304,20,0)</f>
        <v>43979</v>
      </c>
      <c r="L57" s="106">
        <f>VLOOKUP($A57,JAN!$A$2:$AD$304,21,0)</f>
        <v>44709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ht="42.0" customHeight="1">
      <c r="A58" s="103">
        <v>51.0</v>
      </c>
      <c r="B58" s="104" t="str">
        <f>VLOOKUP($A58,JAN!$A$2:$AD$304,4,0)</f>
        <v>JURACY MILLER FELIX</v>
      </c>
      <c r="C58" s="105" t="str">
        <f>VLOOKUP($A58,JAN!$A$2:$AD$304,5,0)</f>
        <v>ASSIST. ADMINISTRATIVO</v>
      </c>
      <c r="D58" s="105" t="str">
        <f>VLOOKUP($A58,JAN!$A$2:$AD$304,6,0)</f>
        <v>SERVIÇOS ADMINISTRATIVOS</v>
      </c>
      <c r="E58" s="105" t="str">
        <f>VLOOKUP($A58,JAN!$A$2:$AD$304,7,0)</f>
        <v>NÃO</v>
      </c>
      <c r="F58" s="105" t="str">
        <f>VLOOKUP($A58,JAN!$A$2:$AD$304,8,0)</f>
        <v>Promotoria de Justiça de Tabatinga</v>
      </c>
      <c r="G58" s="105" t="str">
        <f>VLOOKUP($A58,JAN!$A$2:$AD$304,15,0)</f>
        <v>002/2020</v>
      </c>
      <c r="H58" s="105" t="str">
        <f>VLOOKUP($A58,JAN!$A$2:$AD$304,16,0)</f>
        <v>04/02/2020 – DOMPE</v>
      </c>
      <c r="I58" s="105" t="str">
        <f>VLOOKUP($A58,JAN!$A$2:$AD$304,13,0)</f>
        <v>PREFEITURA MUNICIPAL DE TABATINGA</v>
      </c>
      <c r="J58" s="105" t="str">
        <f>VLOOKUP($A58,JAN!$A$2:$AD$304,18,0)</f>
        <v>NÃO</v>
      </c>
      <c r="K58" s="106">
        <f>VLOOKUP($A58,JAN!$A$2:$AD$304,20,0)</f>
        <v>43864</v>
      </c>
      <c r="L58" s="106">
        <f>VLOOKUP($A58,JAN!$A$2:$AD$304,21,0)</f>
        <v>44594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ht="42.0" customHeight="1">
      <c r="A59" s="103">
        <v>52.0</v>
      </c>
      <c r="B59" s="104" t="str">
        <f>VLOOKUP($A59,JAN!$A$2:$AD$304,4,0)</f>
        <v>JUSSARA SILVA DA SILVA</v>
      </c>
      <c r="C59" s="105" t="str">
        <f>VLOOKUP($A59,JAN!$A$2:$AD$304,5,0)</f>
        <v>AGENTE ADMINISTRATIVO</v>
      </c>
      <c r="D59" s="105" t="str">
        <f>VLOOKUP($A59,JAN!$A$2:$AD$304,6,0)</f>
        <v>SERVIÇOS AUXILIARES ADMINISTRATIVOS</v>
      </c>
      <c r="E59" s="105" t="str">
        <f>VLOOKUP($A59,JAN!$A$2:$AD$304,7,0)</f>
        <v>NÃO</v>
      </c>
      <c r="F59" s="105" t="str">
        <f>VLOOKUP($A59,JAN!$A$2:$AD$304,8,0)</f>
        <v>Promotoria de Justiça de Manaquiri</v>
      </c>
      <c r="G59" s="105" t="str">
        <f>VLOOKUP($A59,JAN!$A$2:$AD$304,15,0)</f>
        <v>004/2020</v>
      </c>
      <c r="H59" s="105" t="str">
        <f>VLOOKUP($A59,JAN!$A$2:$AD$304,16,0)</f>
        <v>27/04/2020 – DOMPE</v>
      </c>
      <c r="I59" s="105" t="str">
        <f>VLOOKUP($A59,JAN!$A$2:$AD$304,13,0)</f>
        <v>PREFEITURA MUNICIPAL DE MANAQUIRI</v>
      </c>
      <c r="J59" s="105" t="str">
        <f>VLOOKUP($A59,JAN!$A$2:$AD$304,18,0)</f>
        <v>SIM</v>
      </c>
      <c r="K59" s="108">
        <f>VLOOKUP($A59,JAN!$A$2:$AD$304,20,0)</f>
        <v>43923</v>
      </c>
      <c r="L59" s="108">
        <f>VLOOKUP($A59,JAN!$A$2:$AD$304,21,0)</f>
        <v>44318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ht="42.0" customHeight="1">
      <c r="A60" s="103">
        <v>53.0</v>
      </c>
      <c r="B60" s="104" t="str">
        <f>VLOOKUP($A60,JAN!$A$2:$AD$304,4,0)</f>
        <v>JUSSEFRANQUE DE SÁ ALVES</v>
      </c>
      <c r="C60" s="105" t="str">
        <f>VLOOKUP($A60,JAN!$A$2:$AD$304,5,0)</f>
        <v>AUXILIAR DE SERVIÇOS GERAIS </v>
      </c>
      <c r="D60" s="105" t="str">
        <f>VLOOKUP($A60,JAN!$A$2:$AD$304,6,0)</f>
        <v>SERVIÇOS GERAIS</v>
      </c>
      <c r="E60" s="105" t="str">
        <f>VLOOKUP($A60,JAN!$A$2:$AD$304,7,0)</f>
        <v>NÃO</v>
      </c>
      <c r="F60" s="105" t="str">
        <f>VLOOKUP($A60,JAN!$A$2:$AD$304,8,0)</f>
        <v>Promotoria de Justiça de Nova Olinda do Norte</v>
      </c>
      <c r="G60" s="105" t="str">
        <f>VLOOKUP($A60,JAN!$A$2:$AD$304,15,0)</f>
        <v>017/2020</v>
      </c>
      <c r="H60" s="105" t="str">
        <f>VLOOKUP($A60,JAN!$A$2:$AD$304,16,0)</f>
        <v>12/05/2020 – DOMPE</v>
      </c>
      <c r="I60" s="105" t="str">
        <f>VLOOKUP($A60,JAN!$A$2:$AD$304,13,0)</f>
        <v>PREFEITURA MUNICIPAL DE NOVA OLINDA DO NORTE</v>
      </c>
      <c r="J60" s="105" t="str">
        <f>VLOOKUP($A60,JAN!$A$2:$AD$304,18,0)</f>
        <v>NÃO</v>
      </c>
      <c r="K60" s="106">
        <f>VLOOKUP($A60,JAN!$A$2:$AD$304,20,0)</f>
        <v>43955</v>
      </c>
      <c r="L60" s="106">
        <f>VLOOKUP($A60,JAN!$A$2:$AD$304,21,0)</f>
        <v>44320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ht="42.0" customHeight="1">
      <c r="A61" s="103">
        <v>54.0</v>
      </c>
      <c r="B61" s="104" t="str">
        <f>VLOOKUP($A61,JAN!$A$2:$AD$304,4,0)</f>
        <v>KAISON DA SILVA LIMA</v>
      </c>
      <c r="C61" s="105" t="str">
        <f>VLOOKUP($A61,JAN!$A$2:$AD$304,5,0)</f>
        <v>GUARDA MUNICIPAL</v>
      </c>
      <c r="D61" s="105" t="str">
        <f>VLOOKUP($A61,JAN!$A$2:$AD$304,6,0)</f>
        <v>SEGURANÇA</v>
      </c>
      <c r="E61" s="105" t="str">
        <f>VLOOKUP($A61,JAN!$A$2:$AD$304,7,0)</f>
        <v>NÃO</v>
      </c>
      <c r="F61" s="105" t="str">
        <f>VLOOKUP($A61,JAN!$A$2:$AD$304,8,0)</f>
        <v>Promotoria de Justiça de Coari</v>
      </c>
      <c r="G61" s="105" t="str">
        <f>VLOOKUP($A61,JAN!$A$2:$AD$304,15,0)</f>
        <v>015/2020</v>
      </c>
      <c r="H61" s="105" t="str">
        <f>VLOOKUP($A61,JAN!$A$2:$AD$304,16,0)</f>
        <v>05/05/2020 – DOMPE</v>
      </c>
      <c r="I61" s="105" t="str">
        <f>VLOOKUP($A61,JAN!$A$2:$AD$304,13,0)</f>
        <v>PREFEITURA MUNICIPAL DE COARI</v>
      </c>
      <c r="J61" s="105" t="str">
        <f>VLOOKUP($A61,JAN!$A$2:$AD$304,18,0)</f>
        <v>SIM</v>
      </c>
      <c r="K61" s="106">
        <f>VLOOKUP($A61,JAN!$A$2:$AD$304,20,0)</f>
        <v>43917</v>
      </c>
      <c r="L61" s="106">
        <f>VLOOKUP($A61,JAN!$A$2:$AD$304,21,0)</f>
        <v>44282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ht="42.0" customHeight="1">
      <c r="A62" s="103">
        <v>55.0</v>
      </c>
      <c r="B62" s="104" t="str">
        <f>VLOOKUP($A62,JAN!$A$2:$AD$304,4,0)</f>
        <v>KAMILLA DE ASSIS ALVES PEREIRA</v>
      </c>
      <c r="C62" s="105" t="str">
        <f>VLOOKUP($A62,JAN!$A$2:$AD$304,5,0)</f>
        <v>CABO PM</v>
      </c>
      <c r="D62" s="105" t="str">
        <f>VLOOKUP($A62,JAN!$A$2:$AD$304,6,0)</f>
        <v>CABO DA POLICIA MILITAR</v>
      </c>
      <c r="E62" s="105" t="str">
        <f>VLOOKUP($A62,JAN!$A$2:$AD$304,7,0)</f>
        <v>NÃO</v>
      </c>
      <c r="F62" s="105" t="str">
        <f>VLOOKUP($A62,JAN!$A$2:$AD$304,8,0)</f>
        <v>GAECO</v>
      </c>
      <c r="G62" s="105" t="str">
        <f>VLOOKUP($A62,JAN!$A$2:$AD$304,15,0)</f>
        <v>ACT 001/2018</v>
      </c>
      <c r="H62" s="105" t="str">
        <f>VLOOKUP($A62,JAN!$A$2:$AD$304,16,0)</f>
        <v>24/08/2018 - DOMPE</v>
      </c>
      <c r="I62" s="105" t="str">
        <f>VLOOKUP($A62,JAN!$A$2:$AD$304,13,0)</f>
        <v>GOVERNO DO ESTADO DO AMAZONAS</v>
      </c>
      <c r="J62" s="105" t="str">
        <f>VLOOKUP($A62,JAN!$A$2:$AD$304,18,0)</f>
        <v>NÃO</v>
      </c>
      <c r="K62" s="106">
        <f>VLOOKUP($A62,JAN!$A$2:$AD$304,20,0)</f>
        <v>43306</v>
      </c>
      <c r="L62" s="106">
        <f>VLOOKUP($A62,JAN!$A$2:$AD$304,21,0)</f>
        <v>45131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ht="42.0" customHeight="1">
      <c r="A63" s="103">
        <v>56.0</v>
      </c>
      <c r="B63" s="104" t="str">
        <f>VLOOKUP($A63,JAN!$A$2:$AD$304,4,0)</f>
        <v>KEDMA SINARA SANTOS DO NASCIMENTO</v>
      </c>
      <c r="C63" s="105" t="str">
        <f>VLOOKUP($A63,JAN!$A$2:$AD$304,5,0)</f>
        <v>AUX. ADMINISTRATIVO</v>
      </c>
      <c r="D63" s="105" t="str">
        <f>VLOOKUP($A63,JAN!$A$2:$AD$304,6,0)</f>
        <v>SERVIÇO AUXILIARES ADMINISTRATIVOS</v>
      </c>
      <c r="E63" s="105" t="str">
        <f>VLOOKUP($A63,JAN!$A$2:$AD$304,7,0)</f>
        <v>NÃO</v>
      </c>
      <c r="F63" s="105" t="str">
        <f>VLOOKUP($A63,JAN!$A$2:$AD$304,8,0)</f>
        <v>Promotoria de Justiça de Benjamin Constant</v>
      </c>
      <c r="G63" s="105" t="str">
        <f>VLOOKUP($A63,JAN!$A$2:$AD$304,15,0)</f>
        <v>007/2020</v>
      </c>
      <c r="H63" s="105" t="str">
        <f>VLOOKUP($A63,JAN!$A$2:$AD$304,16,0)</f>
        <v>31/03/2020 – DOMPE</v>
      </c>
      <c r="I63" s="105" t="str">
        <f>VLOOKUP($A63,JAN!$A$2:$AD$304,13,0)</f>
        <v>PREFEITURA MUNICIPAL DE BENJAMIN CONSTANT</v>
      </c>
      <c r="J63" s="105" t="str">
        <f>VLOOKUP($A63,JAN!$A$2:$AD$304,18,0)</f>
        <v>NÃO</v>
      </c>
      <c r="K63" s="106">
        <f>VLOOKUP($A63,JAN!$A$2:$AD$304,20,0)</f>
        <v>43876</v>
      </c>
      <c r="L63" s="106">
        <f>VLOOKUP($A63,JAN!$A$2:$AD$304,21,0)</f>
        <v>44607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ht="42.0" customHeight="1">
      <c r="A64" s="103">
        <v>57.0</v>
      </c>
      <c r="B64" s="104" t="str">
        <f>VLOOKUP($A64,JAN!$A$2:$AD$304,4,0)</f>
        <v>KLEBERSON DE BELÉM CARDOSO</v>
      </c>
      <c r="C64" s="105" t="str">
        <f>VLOOKUP($A64,JAN!$A$2:$AD$304,5,0)</f>
        <v>VIGIA</v>
      </c>
      <c r="D64" s="105" t="str">
        <f>VLOOKUP($A64,JAN!$A$2:$AD$304,6,0)</f>
        <v>VIGIA</v>
      </c>
      <c r="E64" s="105" t="str">
        <f>VLOOKUP($A64,JAN!$A$2:$AD$304,7,0)</f>
        <v>NÃO</v>
      </c>
      <c r="F64" s="105" t="str">
        <f>VLOOKUP($A64,JAN!$A$2:$AD$304,8,0)</f>
        <v>Promotoria de Justiça de Novo Airão</v>
      </c>
      <c r="G64" s="105" t="str">
        <f>VLOOKUP($A64,JAN!$A$2:$AD$304,15,0)</f>
        <v>TA - 026/2020</v>
      </c>
      <c r="H64" s="105" t="str">
        <f>VLOOKUP($A64,JAN!$A$2:$AD$304,16,0)</f>
        <v>17/12/2020 - DOMPE</v>
      </c>
      <c r="I64" s="105" t="str">
        <f>VLOOKUP($A64,JAN!$A$2:$AD$304,13,0)</f>
        <v>PREFEITURA MUNICIPAL DE NOVO AIRÃO</v>
      </c>
      <c r="J64" s="105" t="str">
        <f>VLOOKUP($A64,JAN!$A$2:$AD$304,18,0)</f>
        <v>NÃO</v>
      </c>
      <c r="K64" s="106">
        <f>VLOOKUP($A64,JAN!$A$2:$AD$304,20,0)</f>
        <v>44175</v>
      </c>
      <c r="L64" s="106">
        <f>VLOOKUP($A64,JAN!$A$2:$AD$304,21,0)</f>
        <v>44829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ht="42.0" customHeight="1">
      <c r="A65" s="103">
        <v>58.0</v>
      </c>
      <c r="B65" s="104" t="str">
        <f>VLOOKUP($A65,JAN!$A$2:$AD$304,4,0)</f>
        <v>KLELNYR LOBO COSTA</v>
      </c>
      <c r="C65" s="105" t="str">
        <f>VLOOKUP($A65,JAN!$A$2:$AD$304,5,0)</f>
        <v>ASSISTENTE ADMINISTRATIVO</v>
      </c>
      <c r="D65" s="105" t="str">
        <f>VLOOKUP($A65,JAN!$A$2:$AD$304,6,0)</f>
        <v>SERVIÇOS AUXILIARES ADMINISTRATIVOS</v>
      </c>
      <c r="E65" s="105" t="str">
        <f>VLOOKUP($A65,JAN!$A$2:$AD$304,7,0)</f>
        <v>NÃO</v>
      </c>
      <c r="F65" s="105" t="str">
        <f>VLOOKUP($A65,JAN!$A$2:$AD$304,8,0)</f>
        <v>Promotoria de Justiça de Humaitá</v>
      </c>
      <c r="G65" s="105" t="str">
        <f>VLOOKUP($A65,JAN!$A$2:$AD$304,15,0)</f>
        <v>020/2020</v>
      </c>
      <c r="H65" s="105" t="str">
        <f>VLOOKUP($A65,JAN!$A$2:$AD$304,16,0)</f>
        <v>20/05/2020 – DOMPE</v>
      </c>
      <c r="I65" s="105" t="str">
        <f>VLOOKUP($A65,JAN!$A$2:$AD$304,13,0)</f>
        <v>PREFEITURA MUNICIPAL DE HUMAITÁ</v>
      </c>
      <c r="J65" s="105" t="str">
        <f>VLOOKUP($A65,JAN!$A$2:$AD$304,18,0)</f>
        <v>NÃO</v>
      </c>
      <c r="K65" s="106">
        <f>VLOOKUP($A65,JAN!$A$2:$AD$304,20,0)</f>
        <v>44015</v>
      </c>
      <c r="L65" s="106">
        <f>VLOOKUP($A65,JAN!$A$2:$AD$304,21,0)</f>
        <v>44745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ht="42.0" customHeight="1">
      <c r="A66" s="103">
        <v>59.0</v>
      </c>
      <c r="B66" s="104" t="str">
        <f>VLOOKUP($A66,JAN!$A$2:$AD$304,4,0)</f>
        <v>LEANDRO PINTO DOS SANTOS</v>
      </c>
      <c r="C66" s="105" t="str">
        <f>VLOOKUP($A66,JAN!$A$2:$AD$304,5,0)</f>
        <v>GUARDA MUNICIPAL</v>
      </c>
      <c r="D66" s="105" t="str">
        <f>VLOOKUP($A66,JAN!$A$2:$AD$304,6,0)</f>
        <v>SEGURANÇA</v>
      </c>
      <c r="E66" s="105" t="str">
        <f>VLOOKUP($A66,JAN!$A$2:$AD$304,7,0)</f>
        <v>NÃO</v>
      </c>
      <c r="F66" s="105" t="str">
        <f>VLOOKUP($A66,JAN!$A$2:$AD$304,8,0)</f>
        <v>Promotoria de Justiça de Beruri</v>
      </c>
      <c r="G66" s="105" t="str">
        <f>VLOOKUP($A66,JAN!$A$2:$AD$304,15,0)</f>
        <v>006/2020</v>
      </c>
      <c r="H66" s="105" t="str">
        <f>VLOOKUP($A66,JAN!$A$2:$AD$304,16,0)</f>
        <v>12/03/2020 – DOMPE</v>
      </c>
      <c r="I66" s="105" t="str">
        <f>VLOOKUP($A66,JAN!$A$2:$AD$304,13,0)</f>
        <v>PREFEITURA MUNICIPAL DE BERURI</v>
      </c>
      <c r="J66" s="105" t="str">
        <f>VLOOKUP($A66,JAN!$A$2:$AD$304,18,0)</f>
        <v>NÃO</v>
      </c>
      <c r="K66" s="106">
        <f>VLOOKUP($A66,JAN!$A$2:$AD$304,20,0)</f>
        <v>43903</v>
      </c>
      <c r="L66" s="106">
        <f>VLOOKUP($A66,JAN!$A$2:$AD$304,21,0)</f>
        <v>44632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ht="42.0" customHeight="1">
      <c r="A67" s="103">
        <v>60.0</v>
      </c>
      <c r="B67" s="104" t="str">
        <f>VLOOKUP($A67,JAN!$A$2:$AD$304,4,0)</f>
        <v>LEICIANE GOMES DO NASCIMENTO</v>
      </c>
      <c r="C67" s="105" t="str">
        <f>VLOOKUP($A67,JAN!$A$2:$AD$304,5,0)</f>
        <v>AUXILIAR DE SERVIÇOS GERAIS </v>
      </c>
      <c r="D67" s="105" t="str">
        <f>VLOOKUP($A67,JAN!$A$2:$AD$304,6,0)</f>
        <v>SERVIÇOS GERAIS</v>
      </c>
      <c r="E67" s="105" t="str">
        <f>VLOOKUP($A67,JAN!$A$2:$AD$304,7,0)</f>
        <v>NÃO</v>
      </c>
      <c r="F67" s="105" t="str">
        <f>VLOOKUP($A67,JAN!$A$2:$AD$304,8,0)</f>
        <v>Promotoria de Justiça de Iranduba</v>
      </c>
      <c r="G67" s="105" t="str">
        <f>VLOOKUP($A67,JAN!$A$2:$AD$304,15,0)</f>
        <v>022/2020</v>
      </c>
      <c r="H67" s="105" t="str">
        <f>VLOOKUP($A67,JAN!$A$2:$AD$304,16,0)</f>
        <v>29/05/2020 – DOMPE</v>
      </c>
      <c r="I67" s="105" t="str">
        <f>VLOOKUP($A67,JAN!$A$2:$AD$304,13,0)</f>
        <v>PREFEITURA MUNICIPAL DE IRANDUBA</v>
      </c>
      <c r="J67" s="105" t="str">
        <f>VLOOKUP($A67,JAN!$A$2:$AD$304,18,0)</f>
        <v>NÃO</v>
      </c>
      <c r="K67" s="106">
        <f>VLOOKUP($A67,JAN!$A$2:$AD$304,20,0)</f>
        <v>43965</v>
      </c>
      <c r="L67" s="106">
        <f>VLOOKUP($A67,JAN!$A$2:$AD$304,21,0)</f>
        <v>44330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ht="42.0" customHeight="1">
      <c r="A68" s="103">
        <v>61.0</v>
      </c>
      <c r="B68" s="104" t="str">
        <f>VLOOKUP($A68,JAN!$A$2:$AD$304,4,0)</f>
        <v>LEILA CORREA DOS SANTOS</v>
      </c>
      <c r="C68" s="105" t="str">
        <f>VLOOKUP($A68,JAN!$A$2:$AD$304,5,0)</f>
        <v>AUXILIAR DE SERVIÇOS GERAIS</v>
      </c>
      <c r="D68" s="105" t="str">
        <f>VLOOKUP($A68,JAN!$A$2:$AD$304,6,0)</f>
        <v>SERVIÇOS GERAIS</v>
      </c>
      <c r="E68" s="105" t="str">
        <f>VLOOKUP($A68,JAN!$A$2:$AD$304,7,0)</f>
        <v>NÃO</v>
      </c>
      <c r="F68" s="105" t="str">
        <f>VLOOKUP($A68,JAN!$A$2:$AD$304,8,0)</f>
        <v>Promotoria de Justiça de Itacoatiara</v>
      </c>
      <c r="G68" s="105" t="str">
        <f>VLOOKUP($A68,JAN!$A$2:$AD$304,15,0)</f>
        <v>031/2020</v>
      </c>
      <c r="H68" s="105" t="str">
        <f>VLOOKUP($A68,JAN!$A$2:$AD$304,16,0)</f>
        <v>31/08/2020 – DOMPE</v>
      </c>
      <c r="I68" s="105" t="str">
        <f>VLOOKUP($A68,JAN!$A$2:$AD$304,13,0)</f>
        <v>PREFEITURA MUNICIPAL DE ITACOATIARA</v>
      </c>
      <c r="J68" s="105" t="str">
        <f>VLOOKUP($A68,JAN!$A$2:$AD$304,18,0)</f>
        <v>NÃO</v>
      </c>
      <c r="K68" s="106">
        <f>VLOOKUP($A68,JAN!$A$2:$AD$304,20,0)</f>
        <v>44053</v>
      </c>
      <c r="L68" s="106">
        <f>VLOOKUP($A68,JAN!$A$2:$AD$304,21,0)</f>
        <v>44783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ht="42.0" customHeight="1">
      <c r="A69" s="103">
        <v>62.0</v>
      </c>
      <c r="B69" s="104" t="str">
        <f>VLOOKUP($A69,JAN!$A$2:$AD$304,4,0)</f>
        <v>LUCIANA AUGUSTA DOS SANTOS</v>
      </c>
      <c r="C69" s="105" t="str">
        <f>VLOOKUP($A69,JAN!$A$2:$AD$304,5,0)</f>
        <v>AUXILIAR ADMINISTRATIVO</v>
      </c>
      <c r="D69" s="105" t="str">
        <f>VLOOKUP($A69,JAN!$A$2:$AD$304,6,0)</f>
        <v>SERVIÇO AUXILIARES ADMINISTRATIVOS</v>
      </c>
      <c r="E69" s="105" t="str">
        <f>VLOOKUP($A69,JAN!$A$2:$AD$304,7,0)</f>
        <v>NÃO</v>
      </c>
      <c r="F69" s="105" t="str">
        <f>VLOOKUP($A69,JAN!$A$2:$AD$304,8,0)</f>
        <v>Promotoria de Justiça de Careiro da Várzea</v>
      </c>
      <c r="G69" s="105" t="str">
        <f>VLOOKUP($A69,JAN!$A$2:$AD$304,15,0)</f>
        <v>037/2020</v>
      </c>
      <c r="H69" s="105" t="str">
        <f>VLOOKUP($A69,JAN!$A$2:$AD$304,16,0)</f>
        <v>23/10/2020 – DOMPE</v>
      </c>
      <c r="I69" s="105" t="str">
        <f>VLOOKUP($A69,JAN!$A$2:$AD$304,13,0)</f>
        <v>PREFEITURA MUNICIPAL DE CAREIRO DA VÁRZEA</v>
      </c>
      <c r="J69" s="105" t="str">
        <f>VLOOKUP($A69,JAN!$A$2:$AD$304,18,0)</f>
        <v>NÃO</v>
      </c>
      <c r="K69" s="106">
        <f>VLOOKUP($A69,JAN!$A$2:$AD$304,20,0)</f>
        <v>44088</v>
      </c>
      <c r="L69" s="106">
        <f>VLOOKUP($A69,JAN!$A$2:$AD$304,21,0)</f>
        <v>44818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ht="42.0" customHeight="1">
      <c r="A70" s="103">
        <v>63.0</v>
      </c>
      <c r="B70" s="104" t="str">
        <f>VLOOKUP($A70,JAN!$A$2:$AD$304,4,0)</f>
        <v>LUIS BRUNO DE SOUZA COBOS</v>
      </c>
      <c r="C70" s="105" t="str">
        <f>VLOOKUP($A70,JAN!$A$2:$AD$304,5,0)</f>
        <v>ASSISTENTE ADMINISTRATIVO</v>
      </c>
      <c r="D70" s="105" t="str">
        <f>VLOOKUP($A70,JAN!$A$2:$AD$304,6,0)</f>
        <v>SERVIÇO AUXILIARES ADMINISTRATIVOS</v>
      </c>
      <c r="E70" s="105" t="str">
        <f>VLOOKUP($A70,JAN!$A$2:$AD$304,7,0)</f>
        <v>NÃO</v>
      </c>
      <c r="F70" s="105" t="str">
        <f>VLOOKUP($A70,JAN!$A$2:$AD$304,8,0)</f>
        <v>Promotoria de Justiça de Uarini</v>
      </c>
      <c r="G70" s="105" t="str">
        <f>VLOOKUP($A70,JAN!$A$2:$AD$304,15,0)</f>
        <v>027/2020</v>
      </c>
      <c r="H70" s="105" t="str">
        <f>VLOOKUP($A70,JAN!$A$2:$AD$304,16,0)</f>
        <v>10/08/2020 – DOMPE</v>
      </c>
      <c r="I70" s="105" t="str">
        <f>VLOOKUP($A70,JAN!$A$2:$AD$304,13,0)</f>
        <v>PREFEITURA MUNICIPAL DE UARINI</v>
      </c>
      <c r="J70" s="105" t="str">
        <f>VLOOKUP($A70,JAN!$A$2:$AD$304,18,0)</f>
        <v>SIM</v>
      </c>
      <c r="K70" s="106">
        <f>VLOOKUP($A70,JAN!$A$2:$AD$304,20,0)</f>
        <v>43965</v>
      </c>
      <c r="L70" s="106">
        <f>VLOOKUP($A70,JAN!$A$2:$AD$304,21,0)</f>
        <v>44695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ht="42.0" customHeight="1">
      <c r="A71" s="103">
        <v>64.0</v>
      </c>
      <c r="B71" s="104" t="str">
        <f>VLOOKUP($A71,JAN!$A$2:$AD$304,4,0)</f>
        <v>MANOEL DAVI DOS SANTOS</v>
      </c>
      <c r="C71" s="105" t="str">
        <f>VLOOKUP($A71,JAN!$A$2:$AD$304,5,0)</f>
        <v>VIGIA</v>
      </c>
      <c r="D71" s="105" t="str">
        <f>VLOOKUP($A71,JAN!$A$2:$AD$304,6,0)</f>
        <v>VIGIA</v>
      </c>
      <c r="E71" s="105" t="str">
        <f>VLOOKUP($A71,JAN!$A$2:$AD$304,7,0)</f>
        <v>NÃO</v>
      </c>
      <c r="F71" s="105" t="str">
        <f>VLOOKUP($A71,JAN!$A$2:$AD$304,8,0)</f>
        <v>Promotoria de Justiça de Carauari</v>
      </c>
      <c r="G71" s="105" t="str">
        <f>VLOOKUP($A71,JAN!$A$2:$AD$304,15,0)</f>
        <v>012/2020</v>
      </c>
      <c r="H71" s="105" t="str">
        <f>VLOOKUP($A71,JAN!$A$2:$AD$304,16,0)</f>
        <v>27/04/2020 - DOMPE</v>
      </c>
      <c r="I71" s="105" t="str">
        <f>VLOOKUP($A71,JAN!$A$2:$AD$304,13,0)</f>
        <v>PREFEITURA MUNICIPAL DE CARAUARI</v>
      </c>
      <c r="J71" s="105" t="str">
        <f>VLOOKUP($A71,JAN!$A$2:$AD$304,18,0)</f>
        <v>SIM</v>
      </c>
      <c r="K71" s="106">
        <f>VLOOKUP($A71,JAN!$A$2:$AD$304,20,0)</f>
        <v>43943</v>
      </c>
      <c r="L71" s="106">
        <f>VLOOKUP($A71,JAN!$A$2:$AD$304,21,0)</f>
        <v>44674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ht="42.0" customHeight="1">
      <c r="A72" s="103">
        <v>65.0</v>
      </c>
      <c r="B72" s="104" t="str">
        <f>VLOOKUP($A72,JAN!$A$2:$AD$304,4,0)</f>
        <v>MANUEL DE OLIVEIRA DOS SANTOS</v>
      </c>
      <c r="C72" s="105" t="str">
        <f>VLOOKUP($A72,JAN!$A$2:$AD$304,5,0)</f>
        <v>FISCAL DO MEIO AMBIENTE</v>
      </c>
      <c r="D72" s="105" t="str">
        <f>VLOOKUP($A72,JAN!$A$2:$AD$304,6,0)</f>
        <v>ASSISTENTE ADMINISTRATIVO</v>
      </c>
      <c r="E72" s="105" t="str">
        <f>VLOOKUP($A72,JAN!$A$2:$AD$304,7,0)</f>
        <v>NÃO</v>
      </c>
      <c r="F72" s="105" t="str">
        <f>VLOOKUP($A72,JAN!$A$2:$AD$304,8,0)</f>
        <v>Promotoria de Justiça de Manicoré</v>
      </c>
      <c r="G72" s="105" t="str">
        <f>VLOOKUP($A72,JAN!$A$2:$AD$304,15,0)</f>
        <v>014/2020</v>
      </c>
      <c r="H72" s="105" t="str">
        <f>VLOOKUP($A72,JAN!$A$2:$AD$304,16,0)</f>
        <v>26/05/2020 – DOMPE</v>
      </c>
      <c r="I72" s="105" t="str">
        <f>VLOOKUP($A72,JAN!$A$2:$AD$304,13,0)</f>
        <v>PREFEITURA MUNICIPAL DE MANICORÉ</v>
      </c>
      <c r="J72" s="105" t="str">
        <f>VLOOKUP($A72,JAN!$A$2:$AD$304,18,0)</f>
        <v>NÃO</v>
      </c>
      <c r="K72" s="106">
        <f>VLOOKUP($A72,JAN!$A$2:$AD$304,20,0)</f>
        <v>44010</v>
      </c>
      <c r="L72" s="105" t="str">
        <f>VLOOKUP($A72,JAN!$A$2:$AD$304,21,0)</f>
        <v>28/26/2022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ht="42.0" customHeight="1">
      <c r="A73" s="103">
        <v>66.0</v>
      </c>
      <c r="B73" s="104" t="str">
        <f>VLOOKUP($A73,JAN!$A$2:$AD$304,4,0)</f>
        <v>MARCIA CRISTINA NUNES PERRONE</v>
      </c>
      <c r="C73" s="105" t="str">
        <f>VLOOKUP($A73,JAN!$A$2:$AD$304,5,0)</f>
        <v>ASSISTENTE ADMINISTRATIVO</v>
      </c>
      <c r="D73" s="105" t="str">
        <f>VLOOKUP($A73,JAN!$A$2:$AD$304,6,0)</f>
        <v>SERVIÇOS AUXILIARES ADMINISTRATIVOS</v>
      </c>
      <c r="E73" s="105" t="str">
        <f>VLOOKUP($A73,JAN!$A$2:$AD$304,7,0)</f>
        <v>NÃO</v>
      </c>
      <c r="F73" s="105" t="str">
        <f>VLOOKUP($A73,JAN!$A$2:$AD$304,8,0)</f>
        <v>Promotoria de Justiça de Maués</v>
      </c>
      <c r="G73" s="105" t="str">
        <f>VLOOKUP($A73,JAN!$A$2:$AD$304,15,0)</f>
        <v>043/2020</v>
      </c>
      <c r="H73" s="105" t="str">
        <f>VLOOKUP($A73,JAN!$A$2:$AD$304,16,0)</f>
        <v>09/12/2020 – DOMPE</v>
      </c>
      <c r="I73" s="105" t="str">
        <f>VLOOKUP($A73,JAN!$A$2:$AD$304,13,0)</f>
        <v>PREFEITURA MUNICIPAL DE MAUÉS</v>
      </c>
      <c r="J73" s="105" t="str">
        <f>VLOOKUP($A73,JAN!$A$2:$AD$304,18,0)</f>
        <v>NÃO</v>
      </c>
      <c r="K73" s="106">
        <f>VLOOKUP($A73,JAN!$A$2:$AD$304,20,0)</f>
        <v>44169</v>
      </c>
      <c r="L73" s="106">
        <f>VLOOKUP($A73,JAN!$A$2:$AD$304,21,0)</f>
        <v>44899</v>
      </c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ht="42.0" customHeight="1">
      <c r="A74" s="103">
        <v>67.0</v>
      </c>
      <c r="B74" s="104" t="str">
        <f>VLOOKUP($A74,JAN!$A$2:$AD$304,4,0)</f>
        <v>MARI JANE MONTEIRO GONZAGA</v>
      </c>
      <c r="C74" s="105" t="str">
        <f>VLOOKUP($A74,JAN!$A$2:$AD$304,5,0)</f>
        <v>DIGITADORA</v>
      </c>
      <c r="D74" s="105" t="str">
        <f>VLOOKUP($A74,JAN!$A$2:$AD$304,6,0)</f>
        <v>SERVIÇOS AUXILIARES ADMINISTRATIVOS</v>
      </c>
      <c r="E74" s="105" t="str">
        <f>VLOOKUP($A74,JAN!$A$2:$AD$304,7,0)</f>
        <v>NÃO</v>
      </c>
      <c r="F74" s="105" t="str">
        <f>VLOOKUP($A74,JAN!$A$2:$AD$304,8,0)</f>
        <v>Promotoria de Justiça de Itacoatiara</v>
      </c>
      <c r="G74" s="105" t="str">
        <f>VLOOKUP($A74,JAN!$A$2:$AD$304,15,0)</f>
        <v>031/2020</v>
      </c>
      <c r="H74" s="105" t="str">
        <f>VLOOKUP($A74,JAN!$A$2:$AD$304,16,0)</f>
        <v>31/08/2020 – DOMPE</v>
      </c>
      <c r="I74" s="105" t="str">
        <f>VLOOKUP($A74,JAN!$A$2:$AD$304,13,0)</f>
        <v>PREFEITURA MUNICIPAL DE ITACOATIARA</v>
      </c>
      <c r="J74" s="105" t="str">
        <f>VLOOKUP($A74,JAN!$A$2:$AD$304,18,0)</f>
        <v>NÃO</v>
      </c>
      <c r="K74" s="106">
        <f>VLOOKUP($A74,JAN!$A$2:$AD$304,20,0)</f>
        <v>44053</v>
      </c>
      <c r="L74" s="106">
        <f>VLOOKUP($A74,JAN!$A$2:$AD$304,21,0)</f>
        <v>44783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ht="42.0" customHeight="1">
      <c r="A75" s="103">
        <v>68.0</v>
      </c>
      <c r="B75" s="104" t="str">
        <f>VLOOKUP($A75,JAN!$A$2:$AD$304,4,0)</f>
        <v>MARIA ALDA LIMA DA SILVA</v>
      </c>
      <c r="C75" s="105" t="str">
        <f>VLOOKUP($A75,JAN!$A$2:$AD$304,5,0)</f>
        <v>AUX. DE SERVIÇOS GERAIS </v>
      </c>
      <c r="D75" s="105" t="str">
        <f>VLOOKUP($A75,JAN!$A$2:$AD$304,6,0)</f>
        <v>SERVIÇOS GERAIS</v>
      </c>
      <c r="E75" s="105" t="str">
        <f>VLOOKUP($A75,JAN!$A$2:$AD$304,7,0)</f>
        <v>NÃO</v>
      </c>
      <c r="F75" s="105" t="str">
        <f>VLOOKUP($A75,JAN!$A$2:$AD$304,8,0)</f>
        <v>Promotoria de Justiça de Codajás</v>
      </c>
      <c r="G75" s="105" t="str">
        <f>VLOOKUP($A75,JAN!$A$2:$AD$304,15,0)</f>
        <v>045/2020</v>
      </c>
      <c r="H75" s="105" t="str">
        <f>VLOOKUP($A75,JAN!$A$2:$AD$304,16,0)</f>
        <v>17/12/2020 – DOMPE</v>
      </c>
      <c r="I75" s="105" t="str">
        <f>VLOOKUP($A75,JAN!$A$2:$AD$304,13,0)</f>
        <v>PREFEITURA MUNICIPAL DE CODAJÁS</v>
      </c>
      <c r="J75" s="105" t="str">
        <f>VLOOKUP($A75,JAN!$A$2:$AD$304,18,0)</f>
        <v>NÃO</v>
      </c>
      <c r="K75" s="106">
        <f>VLOOKUP($A75,JAN!$A$2:$AD$304,20,0)</f>
        <v>44177</v>
      </c>
      <c r="L75" s="106">
        <f>VLOOKUP($A75,JAN!$A$2:$AD$304,21,0)</f>
        <v>44907</v>
      </c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ht="42.0" customHeight="1">
      <c r="A76" s="103">
        <v>69.0</v>
      </c>
      <c r="B76" s="104" t="str">
        <f>VLOOKUP($A76,JAN!$A$2:$AD$304,4,0)</f>
        <v>MARIA CÉLIA SERAFIM DA COSTA</v>
      </c>
      <c r="C76" s="105" t="str">
        <f>VLOOKUP($A76,JAN!$A$2:$AD$304,5,0)</f>
        <v>MONITOR I</v>
      </c>
      <c r="D76" s="105" t="str">
        <f>VLOOKUP($A76,JAN!$A$2:$AD$304,6,0)</f>
        <v>SERVIÇOS AUXILIARES ADMINISTRATIVOS</v>
      </c>
      <c r="E76" s="105" t="str">
        <f>VLOOKUP($A76,JAN!$A$2:$AD$304,7,0)</f>
        <v>NÃO</v>
      </c>
      <c r="F76" s="105" t="str">
        <f>VLOOKUP($A76,JAN!$A$2:$AD$304,8,0)</f>
        <v>Promotoria de Justiça de Manacapuru</v>
      </c>
      <c r="G76" s="105" t="str">
        <f>VLOOKUP($A76,JAN!$A$2:$AD$304,15,0)</f>
        <v>011/2020</v>
      </c>
      <c r="H76" s="105" t="str">
        <f>VLOOKUP($A76,JAN!$A$2:$AD$304,16,0)</f>
        <v>07/04/2020 – DOMPE</v>
      </c>
      <c r="I76" s="105" t="str">
        <f>VLOOKUP($A76,JAN!$A$2:$AD$304,13,0)</f>
        <v>PREFEITURA MUNICIPAL DE MANACAPURU</v>
      </c>
      <c r="J76" s="105" t="str">
        <f>VLOOKUP($A76,JAN!$A$2:$AD$304,18,0)</f>
        <v>NÃO</v>
      </c>
      <c r="K76" s="106">
        <f>VLOOKUP($A76,JAN!$A$2:$AD$304,20,0)</f>
        <v>43876</v>
      </c>
      <c r="L76" s="106">
        <f>VLOOKUP($A76,JAN!$A$2:$AD$304,21,0)</f>
        <v>44242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ht="42.0" customHeight="1">
      <c r="A77" s="103">
        <v>70.0</v>
      </c>
      <c r="B77" s="104" t="str">
        <f>VLOOKUP($A77,JAN!$A$2:$AD$304,4,0)</f>
        <v>MARIA DE OLIVEIRA LUZ</v>
      </c>
      <c r="C77" s="105" t="str">
        <f>VLOOKUP($A77,JAN!$A$2:$AD$304,5,0)</f>
        <v>SERVIÇOS GERAIS</v>
      </c>
      <c r="D77" s="105" t="str">
        <f>VLOOKUP($A77,JAN!$A$2:$AD$304,6,0)</f>
        <v>SERVIÇO GERAIS</v>
      </c>
      <c r="E77" s="105" t="str">
        <f>VLOOKUP($A77,JAN!$A$2:$AD$304,7,0)</f>
        <v>NÃO</v>
      </c>
      <c r="F77" s="105" t="str">
        <f>VLOOKUP($A77,JAN!$A$2:$AD$304,8,0)</f>
        <v>Promotoria de Justiça de Alvarães</v>
      </c>
      <c r="G77" s="105" t="str">
        <f>VLOOKUP($A77,JAN!$A$2:$AD$304,15,0)</f>
        <v>028/2020</v>
      </c>
      <c r="H77" s="105" t="str">
        <f>VLOOKUP($A77,JAN!$A$2:$AD$304,16,0)</f>
        <v>04/08/2020 – DOMPE</v>
      </c>
      <c r="I77" s="105" t="str">
        <f>VLOOKUP($A77,JAN!$A$2:$AD$304,13,0)</f>
        <v>PREFEITURA MUNICIPAL DE ALVARÃES</v>
      </c>
      <c r="J77" s="105" t="str">
        <f>VLOOKUP($A77,JAN!$A$2:$AD$304,18,0)</f>
        <v>NÃO</v>
      </c>
      <c r="K77" s="106">
        <f>VLOOKUP($A77,JAN!$A$2:$AD$304,20,0)</f>
        <v>44000</v>
      </c>
      <c r="L77" s="106">
        <f>VLOOKUP($A77,JAN!$A$2:$AD$304,21,0)</f>
        <v>44730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ht="42.0" customHeight="1">
      <c r="A78" s="103">
        <v>71.0</v>
      </c>
      <c r="B78" s="104" t="str">
        <f>VLOOKUP($A78,JAN!$A$2:$AD$304,4,0)</f>
        <v>MARIA DIANA SILVA DE SOUZA</v>
      </c>
      <c r="C78" s="105" t="str">
        <f>VLOOKUP($A78,JAN!$A$2:$AD$304,5,0)</f>
        <v>AGENTE ADMINISTRATIVO</v>
      </c>
      <c r="D78" s="105" t="str">
        <f>VLOOKUP($A78,JAN!$A$2:$AD$304,6,0)</f>
        <v>SERVIÇOS AUXILIARES ADMINISTRATIVOS</v>
      </c>
      <c r="E78" s="105" t="str">
        <f>VLOOKUP($A78,JAN!$A$2:$AD$304,7,0)</f>
        <v>NÃO</v>
      </c>
      <c r="F78" s="105" t="str">
        <f>VLOOKUP($A78,JAN!$A$2:$AD$304,8,0)</f>
        <v>Promotoria de Justiça de Jutaí</v>
      </c>
      <c r="G78" s="105" t="str">
        <f>VLOOKUP($A78,JAN!$A$2:$AD$304,15,0)</f>
        <v>035/2020</v>
      </c>
      <c r="H78" s="105" t="str">
        <f>VLOOKUP($A78,JAN!$A$2:$AD$304,16,0)</f>
        <v>16/10/2020 – DOMPE</v>
      </c>
      <c r="I78" s="105" t="str">
        <f>VLOOKUP($A78,JAN!$A$2:$AD$304,13,0)</f>
        <v>PREFEITURA MUNICIPAL DE JUTAÍ</v>
      </c>
      <c r="J78" s="105" t="str">
        <f>VLOOKUP($A78,JAN!$A$2:$AD$304,18,0)</f>
        <v>NÃO</v>
      </c>
      <c r="K78" s="106">
        <f>VLOOKUP($A78,JAN!$A$2:$AD$304,20,0)</f>
        <v>44137</v>
      </c>
      <c r="L78" s="106">
        <f>VLOOKUP($A78,JAN!$A$2:$AD$304,21,0)</f>
        <v>44867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ht="42.0" customHeight="1">
      <c r="A79" s="103">
        <v>72.0</v>
      </c>
      <c r="B79" s="104" t="str">
        <f>VLOOKUP($A79,JAN!$A$2:$AD$304,4,0)</f>
        <v>MARIA DO SOCORRO BRITO VASCONCELOS</v>
      </c>
      <c r="C79" s="105" t="str">
        <f>VLOOKUP($A79,JAN!$A$2:$AD$304,5,0)</f>
        <v>ASSESSOR II</v>
      </c>
      <c r="D79" s="105" t="str">
        <f>VLOOKUP($A79,JAN!$A$2:$AD$304,6,0)</f>
        <v>ASSISTENTE SOCIAL</v>
      </c>
      <c r="E79" s="105" t="str">
        <f>VLOOKUP($A79,JAN!$A$2:$AD$304,7,0)</f>
        <v>NÃO</v>
      </c>
      <c r="F79" s="105" t="str">
        <f>VLOOKUP($A79,JAN!$A$2:$AD$304,8,0)</f>
        <v>Recomeçar</v>
      </c>
      <c r="G79" s="105" t="str">
        <f>VLOOKUP($A79,JAN!$A$2:$AD$304,15,0)</f>
        <v>003/2016</v>
      </c>
      <c r="H79" s="105" t="str">
        <f>VLOOKUP($A79,JAN!$A$2:$AD$304,16,0)</f>
        <v>09/09/2016 - DOMPE</v>
      </c>
      <c r="I79" s="105" t="str">
        <f>VLOOKUP($A79,JAN!$A$2:$AD$304,13,0)</f>
        <v>GOVERNO DO ESTADO DO AMAZONAS</v>
      </c>
      <c r="J79" s="105" t="str">
        <f>VLOOKUP($A79,JAN!$A$2:$AD$304,18,0)</f>
        <v>NÃO</v>
      </c>
      <c r="K79" s="106">
        <f>VLOOKUP($A79,JAN!$A$2:$AD$304,20,0)</f>
        <v>42556</v>
      </c>
      <c r="L79" s="106">
        <f>VLOOKUP($A79,JAN!$A$2:$AD$304,21,0)</f>
        <v>44381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ht="42.0" customHeight="1">
      <c r="A80" s="103">
        <v>73.0</v>
      </c>
      <c r="B80" s="104" t="str">
        <f>VLOOKUP($A80,JAN!$A$2:$AD$304,4,0)</f>
        <v>MARIA DO SOCORRO DA SILVA GASTINO</v>
      </c>
      <c r="C80" s="105" t="str">
        <f>VLOOKUP($A80,JAN!$A$2:$AD$304,5,0)</f>
        <v>AUX. ADMINISTRATIVO</v>
      </c>
      <c r="D80" s="105" t="str">
        <f>VLOOKUP($A80,JAN!$A$2:$AD$304,6,0)</f>
        <v>SERVIÇO AUXILIARES ADMINISTRATIVOS</v>
      </c>
      <c r="E80" s="105" t="str">
        <f>VLOOKUP($A80,JAN!$A$2:$AD$304,7,0)</f>
        <v>NÃO</v>
      </c>
      <c r="F80" s="105" t="str">
        <f>VLOOKUP($A80,JAN!$A$2:$AD$304,8,0)</f>
        <v>Promotoria de Justiça de Boca do Acre</v>
      </c>
      <c r="G80" s="105" t="str">
        <f>VLOOKUP($A80,JAN!$A$2:$AD$304,15,0)</f>
        <v>033/2020</v>
      </c>
      <c r="H80" s="105" t="str">
        <f>VLOOKUP($A80,JAN!$A$2:$AD$304,16,0)</f>
        <v>24/09/2020 – DOMPE</v>
      </c>
      <c r="I80" s="105" t="str">
        <f>VLOOKUP($A80,JAN!$A$2:$AD$304,13,0)</f>
        <v>PREFEITURA MUNICIPAL DE BOCA DO ACRE</v>
      </c>
      <c r="J80" s="105" t="str">
        <f>VLOOKUP($A80,JAN!$A$2:$AD$304,18,0)</f>
        <v>NÃO</v>
      </c>
      <c r="K80" s="106">
        <f>VLOOKUP($A80,JAN!$A$2:$AD$304,20,0)</f>
        <v>44108</v>
      </c>
      <c r="L80" s="106">
        <f>VLOOKUP($A80,JAN!$A$2:$AD$304,21,0)</f>
        <v>44838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ht="42.0" customHeight="1">
      <c r="A81" s="103">
        <v>74.0</v>
      </c>
      <c r="B81" s="104" t="str">
        <f>VLOOKUP($A81,JAN!$A$2:$AD$304,4,0)</f>
        <v>MARIA LOURDES ANDRADE DE OLIVEIRA</v>
      </c>
      <c r="C81" s="105" t="str">
        <f>VLOOKUP($A81,JAN!$A$2:$AD$304,5,0)</f>
        <v>AUXILIAR DE SERVIÇOS GERAIS</v>
      </c>
      <c r="D81" s="105" t="str">
        <f>VLOOKUP($A81,JAN!$A$2:$AD$304,6,0)</f>
        <v>SERVIÇOS GERAIS</v>
      </c>
      <c r="E81" s="105" t="str">
        <f>VLOOKUP($A81,JAN!$A$2:$AD$304,7,0)</f>
        <v>NÃO</v>
      </c>
      <c r="F81" s="105" t="str">
        <f>VLOOKUP($A81,JAN!$A$2:$AD$304,8,0)</f>
        <v>Promotoria de Justiça de Barcelos</v>
      </c>
      <c r="G81" s="105" t="str">
        <f>VLOOKUP($A81,JAN!$A$2:$AD$304,15,0)</f>
        <v>032/2020</v>
      </c>
      <c r="H81" s="105" t="str">
        <f>VLOOKUP($A81,JAN!$A$2:$AD$304,16,0)</f>
        <v>01/09/2020 – DOMPE</v>
      </c>
      <c r="I81" s="105" t="str">
        <f>VLOOKUP($A81,JAN!$A$2:$AD$304,13,0)</f>
        <v>PREFEITURA MUNICIPAL DE BARCELOS</v>
      </c>
      <c r="J81" s="105" t="str">
        <f>VLOOKUP($A81,JAN!$A$2:$AD$304,18,0)</f>
        <v>NÃO</v>
      </c>
      <c r="K81" s="106">
        <f>VLOOKUP($A81,JAN!$A$2:$AD$304,20,0)</f>
        <v>44151</v>
      </c>
      <c r="L81" s="106">
        <f>VLOOKUP($A81,JAN!$A$2:$AD$304,21,0)</f>
        <v>44881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ht="42.0" customHeight="1">
      <c r="A82" s="103">
        <v>75.0</v>
      </c>
      <c r="B82" s="104" t="str">
        <f>VLOOKUP($A82,JAN!$A$2:$AD$304,4,0)</f>
        <v>MARIA NATÁLIA GONÇALVES DE ALMEIDA</v>
      </c>
      <c r="C82" s="105" t="str">
        <f>VLOOKUP($A82,JAN!$A$2:$AD$304,5,0)</f>
        <v>SERVENTE</v>
      </c>
      <c r="D82" s="105" t="str">
        <f>VLOOKUP($A82,JAN!$A$2:$AD$304,6,0)</f>
        <v>SERVIÇOS GERAIS</v>
      </c>
      <c r="E82" s="105" t="str">
        <f>VLOOKUP($A82,JAN!$A$2:$AD$304,7,0)</f>
        <v>NÃO</v>
      </c>
      <c r="F82" s="105" t="str">
        <f>VLOOKUP($A82,JAN!$A$2:$AD$304,8,0)</f>
        <v>Promotoria de Justiça de Humaitá</v>
      </c>
      <c r="G82" s="105" t="str">
        <f>VLOOKUP($A82,JAN!$A$2:$AD$304,15,0)</f>
        <v>020/2020</v>
      </c>
      <c r="H82" s="105" t="str">
        <f>VLOOKUP($A82,JAN!$A$2:$AD$304,16,0)</f>
        <v>20/05/2020 – DOMPE</v>
      </c>
      <c r="I82" s="105" t="str">
        <f>VLOOKUP($A82,JAN!$A$2:$AD$304,13,0)</f>
        <v>PREFEITURA MUNICIPAL DE HUMAITÁ</v>
      </c>
      <c r="J82" s="105" t="str">
        <f>VLOOKUP($A82,JAN!$A$2:$AD$304,18,0)</f>
        <v>NÃO</v>
      </c>
      <c r="K82" s="106">
        <f>VLOOKUP($A82,JAN!$A$2:$AD$304,20,0)</f>
        <v>44015</v>
      </c>
      <c r="L82" s="106">
        <f>VLOOKUP($A82,JAN!$A$2:$AD$304,21,0)</f>
        <v>44745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ht="42.0" customHeight="1">
      <c r="A83" s="103">
        <v>76.0</v>
      </c>
      <c r="B83" s="104" t="str">
        <f>VLOOKUP($A83,JAN!$A$2:$AD$304,4,0)</f>
        <v>MARIA TIANA DE OLIVEIRA BENEZAR</v>
      </c>
      <c r="C83" s="105" t="str">
        <f>VLOOKUP($A83,JAN!$A$2:$AD$304,5,0)</f>
        <v>AUXILIAR DE SERVIÇOS GERAIS</v>
      </c>
      <c r="D83" s="105" t="str">
        <f>VLOOKUP($A83,JAN!$A$2:$AD$304,6,0)</f>
        <v>SERVIÇO GERAIS</v>
      </c>
      <c r="E83" s="105" t="str">
        <f>VLOOKUP($A83,JAN!$A$2:$AD$304,7,0)</f>
        <v>NÃO</v>
      </c>
      <c r="F83" s="105" t="str">
        <f>VLOOKUP($A83,JAN!$A$2:$AD$304,8,0)</f>
        <v>Promotoria de Justiça de Rio Preto da Eva</v>
      </c>
      <c r="G83" s="105" t="str">
        <f>VLOOKUP($A83,JAN!$A$2:$AD$304,15,0)</f>
        <v>010/2020</v>
      </c>
      <c r="H83" s="105" t="str">
        <f>VLOOKUP($A83,JAN!$A$2:$AD$304,16,0)</f>
        <v>30/03/2020 – DOMPE</v>
      </c>
      <c r="I83" s="105" t="str">
        <f>VLOOKUP($A83,JAN!$A$2:$AD$304,13,0)</f>
        <v>PREFEITURA MUNICIPAL DE RIO PRETO DA EVA</v>
      </c>
      <c r="J83" s="105" t="str">
        <f>VLOOKUP($A83,JAN!$A$2:$AD$304,18,0)</f>
        <v>NÃO</v>
      </c>
      <c r="K83" s="106">
        <f>VLOOKUP($A83,JAN!$A$2:$AD$304,20,0)</f>
        <v>43862</v>
      </c>
      <c r="L83" s="106">
        <f>VLOOKUP($A83,JAN!$A$2:$AD$304,21,0)</f>
        <v>44228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ht="42.0" customHeight="1">
      <c r="A84" s="103">
        <v>77.0</v>
      </c>
      <c r="B84" s="104" t="str">
        <f>VLOOKUP($A84,JAN!$A$2:$AD$304,4,0)</f>
        <v>MARIANGELA AMAZONAS DE ALMEIDA</v>
      </c>
      <c r="C84" s="105" t="str">
        <f>VLOOKUP($A84,JAN!$A$2:$AD$304,5,0)</f>
        <v>AUXILIAR DE SERVIÇOS GERAIS</v>
      </c>
      <c r="D84" s="105" t="str">
        <f>VLOOKUP($A84,JAN!$A$2:$AD$304,6,0)</f>
        <v>SERVIÇO GERAIS</v>
      </c>
      <c r="E84" s="105" t="str">
        <f>VLOOKUP($A84,JAN!$A$2:$AD$304,7,0)</f>
        <v>NÃO</v>
      </c>
      <c r="F84" s="105" t="str">
        <f>VLOOKUP($A84,JAN!$A$2:$AD$304,8,0)</f>
        <v>Promotoria de Justiça de Silves</v>
      </c>
      <c r="G84" s="105" t="str">
        <f>VLOOKUP($A84,JAN!$A$2:$AD$304,15,0)</f>
        <v>036/2020</v>
      </c>
      <c r="H84" s="105" t="str">
        <f>VLOOKUP($A84,JAN!$A$2:$AD$304,16,0)</f>
        <v>23/10/2020 – DOMPE</v>
      </c>
      <c r="I84" s="105" t="str">
        <f>VLOOKUP($A84,JAN!$A$2:$AD$304,13,0)</f>
        <v>PREFEITURA MUNICIPAL DE SILVES</v>
      </c>
      <c r="J84" s="105" t="str">
        <f>VLOOKUP($A84,JAN!$A$2:$AD$304,18,0)</f>
        <v>NÃO</v>
      </c>
      <c r="K84" s="106">
        <f>VLOOKUP($A84,JAN!$A$2:$AD$304,20,0)</f>
        <v>44105</v>
      </c>
      <c r="L84" s="106">
        <f>VLOOKUP($A84,JAN!$A$2:$AD$304,21,0)</f>
        <v>44835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ht="42.0" customHeight="1">
      <c r="A85" s="103">
        <v>78.0</v>
      </c>
      <c r="B85" s="104" t="str">
        <f>VLOOKUP($A85,JAN!$A$2:$AD$304,4,0)</f>
        <v>MARIO AUGUSTO DOURADO MENEZES</v>
      </c>
      <c r="C85" s="105" t="str">
        <f>VLOOKUP($A85,JAN!$A$2:$AD$304,5,0)</f>
        <v>CABO PM</v>
      </c>
      <c r="D85" s="105" t="str">
        <f>VLOOKUP($A85,JAN!$A$2:$AD$304,6,0)</f>
        <v>CABO DA POLICIA MILITAR</v>
      </c>
      <c r="E85" s="105" t="str">
        <f>VLOOKUP($A85,JAN!$A$2:$AD$304,7,0)</f>
        <v>NÃO</v>
      </c>
      <c r="F85" s="105" t="str">
        <f>VLOOKUP($A85,JAN!$A$2:$AD$304,8,0)</f>
        <v>GAECO</v>
      </c>
      <c r="G85" s="105" t="str">
        <f>VLOOKUP($A85,JAN!$A$2:$AD$304,15,0)</f>
        <v>ACT 001/2018</v>
      </c>
      <c r="H85" s="105" t="str">
        <f>VLOOKUP($A85,JAN!$A$2:$AD$304,16,0)</f>
        <v>24/08/2018 - DOMPE</v>
      </c>
      <c r="I85" s="105" t="str">
        <f>VLOOKUP($A85,JAN!$A$2:$AD$304,13,0)</f>
        <v>GOVERNO DO ESTADO DO AMAZONAS</v>
      </c>
      <c r="J85" s="105" t="str">
        <f>VLOOKUP($A85,JAN!$A$2:$AD$304,18,0)</f>
        <v>NÃO</v>
      </c>
      <c r="K85" s="106">
        <f>VLOOKUP($A85,JAN!$A$2:$AD$304,20,0)</f>
        <v>43306</v>
      </c>
      <c r="L85" s="106">
        <f>VLOOKUP($A85,JAN!$A$2:$AD$304,21,0)</f>
        <v>45131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ht="42.0" customHeight="1">
      <c r="A86" s="103">
        <v>79.0</v>
      </c>
      <c r="B86" s="104" t="str">
        <f>VLOOKUP($A86,JAN!$A$2:$AD$304,4,0)</f>
        <v>MATHILDE ESTHER BEMERGUY EZAGUY</v>
      </c>
      <c r="C86" s="105" t="str">
        <f>VLOOKUP($A86,JAN!$A$2:$AD$304,5,0)</f>
        <v>ASSESSOR I</v>
      </c>
      <c r="D86" s="105" t="str">
        <f>VLOOKUP($A86,JAN!$A$2:$AD$304,6,0)</f>
        <v>PSICÓLOGO</v>
      </c>
      <c r="E86" s="105" t="str">
        <f>VLOOKUP($A86,JAN!$A$2:$AD$304,7,0)</f>
        <v>NÃO</v>
      </c>
      <c r="F86" s="105" t="str">
        <f>VLOOKUP($A86,JAN!$A$2:$AD$304,8,0)</f>
        <v>Recomeçar</v>
      </c>
      <c r="G86" s="105" t="str">
        <f>VLOOKUP($A86,JAN!$A$2:$AD$304,15,0)</f>
        <v>003/2016</v>
      </c>
      <c r="H86" s="105" t="str">
        <f>VLOOKUP($A86,JAN!$A$2:$AD$304,16,0)</f>
        <v>09/09/2016 - DOMPE</v>
      </c>
      <c r="I86" s="105" t="str">
        <f>VLOOKUP($A86,JAN!$A$2:$AD$304,13,0)</f>
        <v>GOVERNO DO ESTADO DO AMAZONAS</v>
      </c>
      <c r="J86" s="105" t="str">
        <f>VLOOKUP($A86,JAN!$A$2:$AD$304,18,0)</f>
        <v>NÃO</v>
      </c>
      <c r="K86" s="106">
        <f>VLOOKUP($A86,JAN!$A$2:$AD$304,20,0)</f>
        <v>42556</v>
      </c>
      <c r="L86" s="106">
        <f>VLOOKUP($A86,JAN!$A$2:$AD$304,21,0)</f>
        <v>44381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ht="42.0" customHeight="1">
      <c r="A87" s="103">
        <v>80.0</v>
      </c>
      <c r="B87" s="104" t="str">
        <f>VLOOKUP($A87,JAN!$A$2:$AD$304,4,0)</f>
        <v>MELISSA MACIEL TAVEIRA</v>
      </c>
      <c r="C87" s="105" t="str">
        <f>VLOOKUP($A87,JAN!$A$2:$AD$304,5,0)</f>
        <v>PEDAGOGA</v>
      </c>
      <c r="D87" s="105" t="str">
        <f>VLOOKUP($A87,JAN!$A$2:$AD$304,6,0)</f>
        <v>PEDAGOGA</v>
      </c>
      <c r="E87" s="105" t="str">
        <f>VLOOKUP($A87,JAN!$A$2:$AD$304,7,0)</f>
        <v>NÃO</v>
      </c>
      <c r="F87" s="105" t="str">
        <f>VLOOKUP($A87,JAN!$A$2:$AD$304,8,0)</f>
        <v>CEAF</v>
      </c>
      <c r="G87" s="105" t="str">
        <f>VLOOKUP($A87,JAN!$A$2:$AD$304,15,0)</f>
        <v>1º TA - 001/2018</v>
      </c>
      <c r="H87" s="105" t="str">
        <f>VLOOKUP($A87,JAN!$A$2:$AD$304,16,0)</f>
        <v>08/07/2020 – DOE</v>
      </c>
      <c r="I87" s="105" t="str">
        <f>VLOOKUP($A87,JAN!$A$2:$AD$304,13,0)</f>
        <v>GOVERNO DO ESTADO DO AMAZONAS</v>
      </c>
      <c r="J87" s="105" t="str">
        <f>VLOOKUP($A87,JAN!$A$2:$AD$304,18,0)</f>
        <v>NÃO</v>
      </c>
      <c r="K87" s="106">
        <f>VLOOKUP($A87,JAN!$A$2:$AD$304,20,0)</f>
        <v>44002</v>
      </c>
      <c r="L87" s="106">
        <f>VLOOKUP($A87,JAN!$A$2:$AD$304,21,0)</f>
        <v>44732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ht="42.0" customHeight="1">
      <c r="A88" s="103">
        <v>81.0</v>
      </c>
      <c r="B88" s="104" t="str">
        <f>VLOOKUP($A88,JAN!$A$2:$AD$304,4,0)</f>
        <v>MILTON SPOSITO NETO</v>
      </c>
      <c r="C88" s="105" t="str">
        <f>VLOOKUP($A88,JAN!$A$2:$AD$304,5,0)</f>
        <v>INVESTIGADOR DE POLÍCIA CIVIL</v>
      </c>
      <c r="D88" s="105" t="str">
        <f>VLOOKUP($A88,JAN!$A$2:$AD$304,6,0)</f>
        <v>INVESTIGADOR DE POLÍCIA CIVIL</v>
      </c>
      <c r="E88" s="105" t="str">
        <f>VLOOKUP($A88,JAN!$A$2:$AD$304,7,0)</f>
        <v>NÃO</v>
      </c>
      <c r="F88" s="105" t="str">
        <f>VLOOKUP($A88,JAN!$A$2:$AD$304,8,0)</f>
        <v>GAECO</v>
      </c>
      <c r="G88" s="105" t="str">
        <f>VLOOKUP($A88,JAN!$A$2:$AD$304,15,0)</f>
        <v>ACT 001/2018</v>
      </c>
      <c r="H88" s="105" t="str">
        <f>VLOOKUP($A88,JAN!$A$2:$AD$304,16,0)</f>
        <v>02/03/2018 – DOMPE</v>
      </c>
      <c r="I88" s="105" t="str">
        <f>VLOOKUP($A88,JAN!$A$2:$AD$304,13,0)</f>
        <v>GOVERNO DO ESTADO DO AMAZONAS</v>
      </c>
      <c r="J88" s="105" t="str">
        <f>VLOOKUP($A88,JAN!$A$2:$AD$304,18,0)</f>
        <v>SIM</v>
      </c>
      <c r="K88" s="106">
        <f>VLOOKUP($A88,JAN!$A$2:$AD$304,20,0)</f>
        <v>43578</v>
      </c>
      <c r="L88" s="106">
        <f>VLOOKUP($A88,JAN!$A$2:$AD$304,21,0)</f>
        <v>45039</v>
      </c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ht="42.0" customHeight="1">
      <c r="A89" s="103">
        <v>82.0</v>
      </c>
      <c r="B89" s="104" t="str">
        <f>VLOOKUP($A89,JAN!$A$2:$AD$304,4,0)</f>
        <v>MÍRIAN DE CARVALHO PONTES</v>
      </c>
      <c r="C89" s="105" t="str">
        <f>VLOOKUP($A89,JAN!$A$2:$AD$304,5,0)</f>
        <v>TÉCNICA ADMINISTRATIVA</v>
      </c>
      <c r="D89" s="105" t="str">
        <f>VLOOKUP($A89,JAN!$A$2:$AD$304,6,0)</f>
        <v>SERVIÇOS AUXILIARES ADMINISTRATIVOS</v>
      </c>
      <c r="E89" s="105" t="str">
        <f>VLOOKUP($A89,JAN!$A$2:$AD$304,7,0)</f>
        <v>NÃO</v>
      </c>
      <c r="F89" s="105" t="str">
        <f>VLOOKUP($A89,JAN!$A$2:$AD$304,8,0)</f>
        <v>Promotoria de Justiça de Tefé</v>
      </c>
      <c r="G89" s="105" t="str">
        <f>VLOOKUP($A89,JAN!$A$2:$AD$304,15,0)</f>
        <v>008/2020</v>
      </c>
      <c r="H89" s="105" t="str">
        <f>VLOOKUP($A89,JAN!$A$2:$AD$304,16,0)</f>
        <v>16/04/2020 – DOMPE</v>
      </c>
      <c r="I89" s="105" t="str">
        <f>VLOOKUP($A89,JAN!$A$2:$AD$304,13,0)</f>
        <v>PREFEITURA MUNICIPAL DE TEFÉ</v>
      </c>
      <c r="J89" s="105" t="str">
        <f>VLOOKUP($A89,JAN!$A$2:$AD$304,18,0)</f>
        <v>NÃO</v>
      </c>
      <c r="K89" s="106">
        <f>VLOOKUP($A89,JAN!$A$2:$AD$304,20,0)</f>
        <v>43982</v>
      </c>
      <c r="L89" s="106">
        <f>VLOOKUP($A89,JAN!$A$2:$AD$304,21,0)</f>
        <v>44712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ht="42.0" customHeight="1">
      <c r="A90" s="103">
        <v>83.0</v>
      </c>
      <c r="B90" s="104" t="str">
        <f>VLOOKUP($A90,JAN!$A$2:$AD$304,4,0)</f>
        <v>NILMA MONTEIRO SANTIAGO</v>
      </c>
      <c r="C90" s="105" t="str">
        <f>VLOOKUP($A90,JAN!$A$2:$AD$304,5,0)</f>
        <v>AUXILIAR ADMINISTRATIVO</v>
      </c>
      <c r="D90" s="105" t="str">
        <f>VLOOKUP($A90,JAN!$A$2:$AD$304,6,0)</f>
        <v>SERVIÇOS AUXILIARES ADMINISTRATIVOS</v>
      </c>
      <c r="E90" s="105" t="str">
        <f>VLOOKUP($A90,JAN!$A$2:$AD$304,7,0)</f>
        <v>NÃO</v>
      </c>
      <c r="F90" s="105" t="str">
        <f>VLOOKUP($A90,JAN!$A$2:$AD$304,8,0)</f>
        <v>Promotoria de Justiça de Carauari</v>
      </c>
      <c r="G90" s="105" t="str">
        <f>VLOOKUP($A90,JAN!$A$2:$AD$304,15,0)</f>
        <v>012/2020</v>
      </c>
      <c r="H90" s="105" t="str">
        <f>VLOOKUP($A90,JAN!$A$2:$AD$304,16,0)</f>
        <v>27/04/2020 - DOMPE</v>
      </c>
      <c r="I90" s="105" t="str">
        <f>VLOOKUP($A90,JAN!$A$2:$AD$304,13,0)</f>
        <v>PREFEITURA MUNICIPAL DE CARAUARI</v>
      </c>
      <c r="J90" s="105" t="str">
        <f>VLOOKUP($A90,JAN!$A$2:$AD$304,18,0)</f>
        <v>SIM</v>
      </c>
      <c r="K90" s="106">
        <f>VLOOKUP($A90,JAN!$A$2:$AD$304,20,0)</f>
        <v>43943</v>
      </c>
      <c r="L90" s="106">
        <f>VLOOKUP($A90,JAN!$A$2:$AD$304,21,0)</f>
        <v>44674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ht="42.0" customHeight="1">
      <c r="A91" s="103">
        <v>84.0</v>
      </c>
      <c r="B91" s="104" t="str">
        <f>VLOOKUP($A91,JAN!$A$2:$AD$304,4,0)</f>
        <v>OMILDA DA SILVA DE MENEZES</v>
      </c>
      <c r="C91" s="105" t="str">
        <f>VLOOKUP($A91,JAN!$A$2:$AD$304,5,0)</f>
        <v>AGENTE ADMINISTRATIVO</v>
      </c>
      <c r="D91" s="105" t="str">
        <f>VLOOKUP($A91,JAN!$A$2:$AD$304,6,0)</f>
        <v>SERVIÇOS AUXILIARES ADMINISTRATIVOS</v>
      </c>
      <c r="E91" s="105" t="str">
        <f>VLOOKUP($A91,JAN!$A$2:$AD$304,7,0)</f>
        <v>NÃO</v>
      </c>
      <c r="F91" s="105" t="str">
        <f>VLOOKUP($A91,JAN!$A$2:$AD$304,8,0)</f>
        <v>Promotoria de Justiça de Santa Isabel do Rio Negro</v>
      </c>
      <c r="G91" s="105" t="str">
        <f>VLOOKUP($A91,JAN!$A$2:$AD$304,15,0)</f>
        <v>039/2020</v>
      </c>
      <c r="H91" s="107">
        <f>VLOOKUP($A91,JAN!$A$2:$AD$304,16,0)</f>
        <v>44200</v>
      </c>
      <c r="I91" s="105" t="str">
        <f>VLOOKUP($A91,JAN!$A$2:$AD$304,13,0)</f>
        <v>PREFEITURA MUNICIPAL DE SANTA ISABEL DO RIO NEGRO </v>
      </c>
      <c r="J91" s="105" t="str">
        <f>VLOOKUP($A91,JAN!$A$2:$AD$304,18,0)</f>
        <v>NÃO</v>
      </c>
      <c r="K91" s="106">
        <f>VLOOKUP($A91,JAN!$A$2:$AD$304,20,0)</f>
        <v>44183</v>
      </c>
      <c r="L91" s="106">
        <f>VLOOKUP($A91,JAN!$A$2:$AD$304,21,0)</f>
        <v>44548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ht="42.0" customHeight="1">
      <c r="A92" s="103">
        <v>85.0</v>
      </c>
      <c r="B92" s="104" t="str">
        <f>VLOOKUP($A92,JAN!$A$2:$AD$304,4,0)</f>
        <v>ONILVANIA FERREIRA ASSUNÇÃO</v>
      </c>
      <c r="C92" s="105" t="str">
        <f>VLOOKUP($A92,JAN!$A$2:$AD$304,5,0)</f>
        <v>AGENTE ADMINISTRATIVO</v>
      </c>
      <c r="D92" s="105" t="str">
        <f>VLOOKUP($A92,JAN!$A$2:$AD$304,6,0)</f>
        <v>SERVIÇOS AUXILIARES ADMINISTRATIVOS</v>
      </c>
      <c r="E92" s="105" t="str">
        <f>VLOOKUP($A92,JAN!$A$2:$AD$304,7,0)</f>
        <v>NÃO</v>
      </c>
      <c r="F92" s="105" t="str">
        <f>VLOOKUP($A92,JAN!$A$2:$AD$304,8,0)</f>
        <v>Promotoria de Justiça de Coari</v>
      </c>
      <c r="G92" s="105" t="str">
        <f>VLOOKUP($A92,JAN!$A$2:$AD$304,15,0)</f>
        <v>015/2020</v>
      </c>
      <c r="H92" s="105" t="str">
        <f>VLOOKUP($A92,JAN!$A$2:$AD$304,16,0)</f>
        <v>05/05/2020 – DOMPE</v>
      </c>
      <c r="I92" s="105" t="str">
        <f>VLOOKUP($A92,JAN!$A$2:$AD$304,13,0)</f>
        <v>PREFEITURA MUNICIPAL DE COARI</v>
      </c>
      <c r="J92" s="105" t="str">
        <f>VLOOKUP($A92,JAN!$A$2:$AD$304,18,0)</f>
        <v>SIM</v>
      </c>
      <c r="K92" s="106">
        <f>VLOOKUP($A92,JAN!$A$2:$AD$304,20,0)</f>
        <v>43917</v>
      </c>
      <c r="L92" s="106">
        <f>VLOOKUP($A92,JAN!$A$2:$AD$304,21,0)</f>
        <v>44282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ht="42.0" customHeight="1">
      <c r="A93" s="103">
        <v>86.0</v>
      </c>
      <c r="B93" s="104" t="str">
        <f>VLOOKUP($A93,JAN!$A$2:$AD$304,4,0)</f>
        <v>RAIMUNDO DA SILVA MELO</v>
      </c>
      <c r="C93" s="105" t="str">
        <f>VLOOKUP($A93,JAN!$A$2:$AD$304,5,0)</f>
        <v>VIGIA</v>
      </c>
      <c r="D93" s="105" t="str">
        <f>VLOOKUP($A93,JAN!$A$2:$AD$304,6,0)</f>
        <v>SEGURANÇA</v>
      </c>
      <c r="E93" s="105" t="str">
        <f>VLOOKUP($A93,JAN!$A$2:$AD$304,7,0)</f>
        <v>NÃO</v>
      </c>
      <c r="F93" s="105" t="str">
        <f>VLOOKUP($A93,JAN!$A$2:$AD$304,8,0)</f>
        <v>Promotoria de Justiça de Novo Airão</v>
      </c>
      <c r="G93" s="105" t="str">
        <f>VLOOKUP($A93,JAN!$A$2:$AD$304,15,0)</f>
        <v>026/2020</v>
      </c>
      <c r="H93" s="105" t="str">
        <f>VLOOKUP($A93,JAN!$A$2:$AD$304,16,0)</f>
        <v>09/07/2020 – DOMPE</v>
      </c>
      <c r="I93" s="105" t="str">
        <f>VLOOKUP($A93,JAN!$A$2:$AD$304,13,0)</f>
        <v>PREFEITURA MUNICIPAL DE NOVO AIRÃO</v>
      </c>
      <c r="J93" s="105" t="str">
        <f>VLOOKUP($A93,JAN!$A$2:$AD$304,18,0)</f>
        <v>NÃO</v>
      </c>
      <c r="K93" s="106">
        <f>VLOOKUP($A93,JAN!$A$2:$AD$304,20,0)</f>
        <v>44099</v>
      </c>
      <c r="L93" s="106">
        <f>VLOOKUP($A93,JAN!$A$2:$AD$304,21,0)</f>
        <v>44829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ht="42.0" customHeight="1">
      <c r="A94" s="103">
        <v>87.0</v>
      </c>
      <c r="B94" s="104" t="str">
        <f>VLOOKUP($A94,JAN!$A$2:$AD$304,4,0)</f>
        <v>RAYSON RONNY RODRIGUES CORREIA</v>
      </c>
      <c r="C94" s="105" t="str">
        <f>VLOOKUP($A94,JAN!$A$2:$AD$304,5,0)</f>
        <v>CABO PM</v>
      </c>
      <c r="D94" s="105" t="str">
        <f>VLOOKUP($A94,JAN!$A$2:$AD$304,6,0)</f>
        <v>CABO DA POLICIA MILITAR</v>
      </c>
      <c r="E94" s="105" t="str">
        <f>VLOOKUP($A94,JAN!$A$2:$AD$304,7,0)</f>
        <v>NÃO</v>
      </c>
      <c r="F94" s="105" t="str">
        <f>VLOOKUP($A94,JAN!$A$2:$AD$304,8,0)</f>
        <v>GAECO</v>
      </c>
      <c r="G94" s="105" t="str">
        <f>VLOOKUP($A94,JAN!$A$2:$AD$304,15,0)</f>
        <v>ACT 001/2018</v>
      </c>
      <c r="H94" s="105" t="str">
        <f>VLOOKUP($A94,JAN!$A$2:$AD$304,16,0)</f>
        <v>24/08/2018 - DOMPE</v>
      </c>
      <c r="I94" s="105" t="str">
        <f>VLOOKUP($A94,JAN!$A$2:$AD$304,13,0)</f>
        <v>GOVERNO DO ESTADO DO AMAZONAS</v>
      </c>
      <c r="J94" s="105" t="str">
        <f>VLOOKUP($A94,JAN!$A$2:$AD$304,18,0)</f>
        <v>NÃO</v>
      </c>
      <c r="K94" s="106">
        <f>VLOOKUP($A94,JAN!$A$2:$AD$304,20,0)</f>
        <v>44069</v>
      </c>
      <c r="L94" s="106">
        <f>VLOOKUP($A94,JAN!$A$2:$AD$304,21,0)</f>
        <v>45131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ht="42.0" customHeight="1">
      <c r="A95" s="103">
        <v>88.0</v>
      </c>
      <c r="B95" s="104" t="str">
        <f>VLOOKUP($A95,JAN!$A$2:$AD$304,4,0)</f>
        <v>REGINA DE SOUSA RODRIGUES</v>
      </c>
      <c r="C95" s="105" t="str">
        <f>VLOOKUP($A95,JAN!$A$2:$AD$304,5,0)</f>
        <v>AUXILIAR DE SERVIÇOS GERAIS </v>
      </c>
      <c r="D95" s="105" t="str">
        <f>VLOOKUP($A95,JAN!$A$2:$AD$304,6,0)</f>
        <v>SERVIÇOS GERAIS</v>
      </c>
      <c r="E95" s="105" t="str">
        <f>VLOOKUP($A95,JAN!$A$2:$AD$304,7,0)</f>
        <v>NÃO</v>
      </c>
      <c r="F95" s="105" t="str">
        <f>VLOOKUP($A95,JAN!$A$2:$AD$304,8,0)</f>
        <v>Promotoria de Justiça de Iranduba</v>
      </c>
      <c r="G95" s="105" t="str">
        <f>VLOOKUP($A95,JAN!$A$2:$AD$304,15,0)</f>
        <v>023/2020</v>
      </c>
      <c r="H95" s="105" t="str">
        <f>VLOOKUP($A95,JAN!$A$2:$AD$304,16,0)</f>
        <v>29/05/2020 – DOMPE</v>
      </c>
      <c r="I95" s="105" t="str">
        <f>VLOOKUP($A95,JAN!$A$2:$AD$304,13,0)</f>
        <v>PREFEITURA MUNICIPAL DE IRANDUBA</v>
      </c>
      <c r="J95" s="105" t="str">
        <f>VLOOKUP($A95,JAN!$A$2:$AD$304,18,0)</f>
        <v>SIM</v>
      </c>
      <c r="K95" s="106">
        <f>VLOOKUP($A95,JAN!$A$2:$AD$304,20,0)</f>
        <v>43965</v>
      </c>
      <c r="L95" s="106">
        <f>VLOOKUP($A95,JAN!$A$2:$AD$304,21,0)</f>
        <v>44330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ht="42.0" customHeight="1">
      <c r="A96" s="103">
        <v>89.0</v>
      </c>
      <c r="B96" s="104" t="str">
        <f>VLOOKUP($A96,JAN!$A$2:$AD$304,4,0)</f>
        <v>REGINA PEDRINA ARAGÃO SALES</v>
      </c>
      <c r="C96" s="105" t="str">
        <f>VLOOKUP($A96,JAN!$A$2:$AD$304,5,0)</f>
        <v>AUXILIAR DE SERVIÇOS GERAIS</v>
      </c>
      <c r="D96" s="105" t="str">
        <f>VLOOKUP($A96,JAN!$A$2:$AD$304,6,0)</f>
        <v>SERVIÇO GERAIS</v>
      </c>
      <c r="E96" s="105" t="str">
        <f>VLOOKUP($A96,JAN!$A$2:$AD$304,7,0)</f>
        <v>NÃO</v>
      </c>
      <c r="F96" s="105" t="str">
        <f>VLOOKUP($A96,JAN!$A$2:$AD$304,8,0)</f>
        <v>Promotoria de Justiça de Santa Isabel do Rio Negro</v>
      </c>
      <c r="G96" s="105" t="str">
        <f>VLOOKUP($A96,JAN!$A$2:$AD$304,15,0)</f>
        <v>039/2020</v>
      </c>
      <c r="H96" s="107">
        <f>VLOOKUP($A96,JAN!$A$2:$AD$304,16,0)</f>
        <v>44200</v>
      </c>
      <c r="I96" s="105" t="str">
        <f>VLOOKUP($A96,JAN!$A$2:$AD$304,13,0)</f>
        <v>PREFEITURA MUNICIPAL DE SANTA ISABEL DO RIO NEGRO </v>
      </c>
      <c r="J96" s="105" t="str">
        <f>VLOOKUP($A96,JAN!$A$2:$AD$304,18,0)</f>
        <v>NÃO</v>
      </c>
      <c r="K96" s="106">
        <f>VLOOKUP($A96,JAN!$A$2:$AD$304,20,0)</f>
        <v>44183</v>
      </c>
      <c r="L96" s="106">
        <f>VLOOKUP($A96,JAN!$A$2:$AD$304,21,0)</f>
        <v>44548</v>
      </c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ht="42.0" customHeight="1">
      <c r="A97" s="103">
        <v>90.0</v>
      </c>
      <c r="B97" s="104" t="str">
        <f>VLOOKUP($A97,JAN!$A$2:$AD$304,4,0)</f>
        <v>REGINA SILVA DAMASCENO REIS</v>
      </c>
      <c r="C97" s="105" t="str">
        <f>VLOOKUP($A97,JAN!$A$2:$AD$304,5,0)</f>
        <v>AGENTE ADMINISTRATIVO </v>
      </c>
      <c r="D97" s="105" t="str">
        <f>VLOOKUP($A97,JAN!$A$2:$AD$304,6,0)</f>
        <v>ASSISTENTE ADMINISTRATIVO</v>
      </c>
      <c r="E97" s="105" t="str">
        <f>VLOOKUP($A97,JAN!$A$2:$AD$304,7,0)</f>
        <v>NÃO</v>
      </c>
      <c r="F97" s="105" t="str">
        <f>VLOOKUP($A97,JAN!$A$2:$AD$304,8,0)</f>
        <v>Promotoria de Justiça de Iranduba</v>
      </c>
      <c r="G97" s="105" t="str">
        <f>VLOOKUP($A97,JAN!$A$2:$AD$304,15,0)</f>
        <v>023/2020</v>
      </c>
      <c r="H97" s="105" t="str">
        <f>VLOOKUP($A97,JAN!$A$2:$AD$304,16,0)</f>
        <v>29/05/2020 – DOMPE</v>
      </c>
      <c r="I97" s="105" t="str">
        <f>VLOOKUP($A97,JAN!$A$2:$AD$304,13,0)</f>
        <v>PREFEITURA MUNICIPAL DE IRANDUBA</v>
      </c>
      <c r="J97" s="105" t="str">
        <f>VLOOKUP($A97,JAN!$A$2:$AD$304,18,0)</f>
        <v>SIM</v>
      </c>
      <c r="K97" s="106">
        <f>VLOOKUP($A97,JAN!$A$2:$AD$304,20,0)</f>
        <v>43965</v>
      </c>
      <c r="L97" s="106">
        <f>VLOOKUP($A97,JAN!$A$2:$AD$304,21,0)</f>
        <v>44330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ht="42.0" customHeight="1">
      <c r="A98" s="103">
        <v>91.0</v>
      </c>
      <c r="B98" s="104" t="str">
        <f>VLOOKUP($A98,JAN!$A$2:$AD$304,4,0)</f>
        <v>RODRIGO FERREIRA DE PADUA</v>
      </c>
      <c r="C98" s="105" t="str">
        <f>VLOOKUP($A98,JAN!$A$2:$AD$304,5,0)</f>
        <v>CABO PM</v>
      </c>
      <c r="D98" s="105" t="str">
        <f>VLOOKUP($A98,JAN!$A$2:$AD$304,6,0)</f>
        <v>CABO DA POLICIA MILITAR</v>
      </c>
      <c r="E98" s="105" t="str">
        <f>VLOOKUP($A98,JAN!$A$2:$AD$304,7,0)</f>
        <v>NÃO</v>
      </c>
      <c r="F98" s="105" t="str">
        <f>VLOOKUP($A98,JAN!$A$2:$AD$304,8,0)</f>
        <v>GAECO</v>
      </c>
      <c r="G98" s="105" t="str">
        <f>VLOOKUP($A98,JAN!$A$2:$AD$304,15,0)</f>
        <v>ACT 001/2018</v>
      </c>
      <c r="H98" s="105" t="str">
        <f>VLOOKUP($A98,JAN!$A$2:$AD$304,16,0)</f>
        <v>24/08/2018 - DOMPE</v>
      </c>
      <c r="I98" s="105" t="str">
        <f>VLOOKUP($A98,JAN!$A$2:$AD$304,13,0)</f>
        <v>GOVERNO DO ESTADO DO AMAZONAS</v>
      </c>
      <c r="J98" s="105" t="str">
        <f>VLOOKUP($A98,JAN!$A$2:$AD$304,18,0)</f>
        <v>NÃO</v>
      </c>
      <c r="K98" s="106">
        <f>VLOOKUP($A98,JAN!$A$2:$AD$304,20,0)</f>
        <v>43306</v>
      </c>
      <c r="L98" s="106">
        <f>VLOOKUP($A98,JAN!$A$2:$AD$304,21,0)</f>
        <v>45131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ht="42.0" customHeight="1">
      <c r="A99" s="103">
        <v>92.0</v>
      </c>
      <c r="B99" s="104" t="str">
        <f>VLOOKUP($A99,JAN!$A$2:$AD$304,4,0)</f>
        <v>RONALDO MANGABEIRA DO NASCIMENTO</v>
      </c>
      <c r="C99" s="105" t="str">
        <f>VLOOKUP($A99,JAN!$A$2:$AD$304,5,0)</f>
        <v>MONITOR</v>
      </c>
      <c r="D99" s="105" t="str">
        <f>VLOOKUP($A99,JAN!$A$2:$AD$304,6,0)</f>
        <v>SERVIÇOS AUXILIARES ADMINISTRATIVOS</v>
      </c>
      <c r="E99" s="105" t="str">
        <f>VLOOKUP($A99,JAN!$A$2:$AD$304,7,0)</f>
        <v>NÃO</v>
      </c>
      <c r="F99" s="105" t="str">
        <f>VLOOKUP($A99,JAN!$A$2:$AD$304,8,0)</f>
        <v>Promotoria de Justiça de Tapauá</v>
      </c>
      <c r="G99" s="105" t="str">
        <f>VLOOKUP($A99,JAN!$A$2:$AD$304,15,0)</f>
        <v> 040/2020</v>
      </c>
      <c r="H99" s="105" t="str">
        <f>VLOOKUP($A99,JAN!$A$2:$AD$304,16,0)</f>
        <v>27/11/2020 - DOMPE</v>
      </c>
      <c r="I99" s="105" t="str">
        <f>VLOOKUP($A99,JAN!$A$2:$AD$304,13,0)</f>
        <v>PREFEITURA MUNICIPAL DE TAPAUÁ</v>
      </c>
      <c r="J99" s="105" t="str">
        <f>VLOOKUP($A99,JAN!$A$2:$AD$304,18,0)</f>
        <v>NÃO</v>
      </c>
      <c r="K99" s="106">
        <f>VLOOKUP($A99,JAN!$A$2:$AD$304,20,0)</f>
        <v>44142</v>
      </c>
      <c r="L99" s="106">
        <f>VLOOKUP($A99,JAN!$A$2:$AD$304,21,0)</f>
        <v>44872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ht="42.0" customHeight="1">
      <c r="A100" s="103">
        <v>93.0</v>
      </c>
      <c r="B100" s="104" t="str">
        <f>VLOOKUP($A100,JAN!$A$2:$AD$304,4,0)</f>
        <v>ROSALINA SILVA DE FARIAS</v>
      </c>
      <c r="C100" s="105" t="str">
        <f>VLOOKUP($A100,JAN!$A$2:$AD$304,5,0)</f>
        <v>ASSISTENTE ADMINISTRATIVO</v>
      </c>
      <c r="D100" s="105" t="str">
        <f>VLOOKUP($A100,JAN!$A$2:$AD$304,6,0)</f>
        <v>ASSISTENTE ADMINISTRATIVO</v>
      </c>
      <c r="E100" s="105" t="str">
        <f>VLOOKUP($A100,JAN!$A$2:$AD$304,7,0)</f>
        <v>NÃO</v>
      </c>
      <c r="F100" s="105" t="str">
        <f>VLOOKUP($A100,JAN!$A$2:$AD$304,8,0)</f>
        <v>Promotoria de Justiça de Humaitá</v>
      </c>
      <c r="G100" s="105" t="str">
        <f>VLOOKUP($A100,JAN!$A$2:$AD$304,15,0)</f>
        <v>020/2020</v>
      </c>
      <c r="H100" s="105" t="str">
        <f>VLOOKUP($A100,JAN!$A$2:$AD$304,16,0)</f>
        <v>20/05/2020 – DOMPE</v>
      </c>
      <c r="I100" s="105" t="str">
        <f>VLOOKUP($A100,JAN!$A$2:$AD$304,13,0)</f>
        <v>PREFEITURA MUNICIPAL DE HUMAITÁ</v>
      </c>
      <c r="J100" s="105" t="str">
        <f>VLOOKUP($A100,JAN!$A$2:$AD$304,18,0)</f>
        <v>NÃO</v>
      </c>
      <c r="K100" s="106">
        <f>VLOOKUP($A100,JAN!$A$2:$AD$304,20,0)</f>
        <v>44015</v>
      </c>
      <c r="L100" s="106">
        <f>VLOOKUP($A100,JAN!$A$2:$AD$304,21,0)</f>
        <v>44745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ht="42.0" customHeight="1">
      <c r="A101" s="103">
        <v>94.0</v>
      </c>
      <c r="B101" s="104" t="str">
        <f>VLOOKUP($A101,JAN!$A$2:$AD$304,4,0)</f>
        <v>ROSÂNGELA BASTOS DE MOURA</v>
      </c>
      <c r="C101" s="105" t="str">
        <f>VLOOKUP($A101,JAN!$A$2:$AD$304,5,0)</f>
        <v>AUXILIAR DE SERVIÇOS GERAIS</v>
      </c>
      <c r="D101" s="105" t="str">
        <f>VLOOKUP($A101,JAN!$A$2:$AD$304,6,0)</f>
        <v>SERVIÇOS GERAIS</v>
      </c>
      <c r="E101" s="105" t="str">
        <f>VLOOKUP($A101,JAN!$A$2:$AD$304,7,0)</f>
        <v>NÃO</v>
      </c>
      <c r="F101" s="105" t="str">
        <f>VLOOKUP($A101,JAN!$A$2:$AD$304,8,0)</f>
        <v>Promotoria de Justiça de Anori</v>
      </c>
      <c r="G101" s="105" t="str">
        <f>VLOOKUP($A101,JAN!$A$2:$AD$304,15,0)</f>
        <v>044/2020</v>
      </c>
      <c r="H101" s="105" t="str">
        <f>VLOOKUP($A101,JAN!$A$2:$AD$304,16,0)</f>
        <v>13/01/2021 - DOMPE</v>
      </c>
      <c r="I101" s="105" t="str">
        <f>VLOOKUP($A101,JAN!$A$2:$AD$304,13,0)</f>
        <v>PREFEITURA MUNICIPAL DE ANORI</v>
      </c>
      <c r="J101" s="105" t="str">
        <f>VLOOKUP($A101,JAN!$A$2:$AD$304,18,0)</f>
        <v>NÃO</v>
      </c>
      <c r="K101" s="106">
        <f>VLOOKUP($A101,JAN!$A$2:$AD$304,20,0)</f>
        <v>44170</v>
      </c>
      <c r="L101" s="106">
        <f>VLOOKUP($A101,JAN!$A$2:$AD$304,21,0)</f>
        <v>44900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ht="42.0" customHeight="1">
      <c r="A102" s="103">
        <v>95.0</v>
      </c>
      <c r="B102" s="104" t="str">
        <f>VLOOKUP($A102,JAN!$A$2:$AD$304,4,0)</f>
        <v>ROSICLAUDIO SANTOS DA ROCHA</v>
      </c>
      <c r="C102" s="105" t="str">
        <f>VLOOKUP($A102,JAN!$A$2:$AD$304,5,0)</f>
        <v>VIGIA</v>
      </c>
      <c r="D102" s="105" t="str">
        <f>VLOOKUP($A102,JAN!$A$2:$AD$304,6,0)</f>
        <v>VIGIA</v>
      </c>
      <c r="E102" s="105" t="str">
        <f>VLOOKUP($A102,JAN!$A$2:$AD$304,7,0)</f>
        <v>NÃO</v>
      </c>
      <c r="F102" s="105" t="str">
        <f>VLOOKUP($A102,JAN!$A$2:$AD$304,8,0)</f>
        <v>Promotoria de Justiça de Lábrea</v>
      </c>
      <c r="G102" s="105" t="str">
        <f>VLOOKUP($A102,JAN!$A$2:$AD$304,15,0)</f>
        <v>025/2020</v>
      </c>
      <c r="H102" s="105" t="str">
        <f>VLOOKUP($A102,JAN!$A$2:$AD$304,16,0)</f>
        <v>18/06/2020 – DOMPE</v>
      </c>
      <c r="I102" s="105" t="str">
        <f>VLOOKUP($A102,JAN!$A$2:$AD$304,13,0)</f>
        <v>PREFEITURA MUNICIPAL DE LÁBREA</v>
      </c>
      <c r="J102" s="105" t="str">
        <f>VLOOKUP($A102,JAN!$A$2:$AD$304,18,0)</f>
        <v>NÃO</v>
      </c>
      <c r="K102" s="106">
        <f>VLOOKUP($A102,JAN!$A$2:$AD$304,20,0)</f>
        <v>44007</v>
      </c>
      <c r="L102" s="106">
        <f>VLOOKUP($A102,JAN!$A$2:$AD$304,21,0)</f>
        <v>44737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ht="42.0" customHeight="1">
      <c r="A103" s="103">
        <v>96.0</v>
      </c>
      <c r="B103" s="104" t="str">
        <f>VLOOKUP($A103,JAN!$A$2:$AD$304,4,0)</f>
        <v>#N/A</v>
      </c>
      <c r="C103" s="105" t="str">
        <f>VLOOKUP($A103,JAN!$A$2:$AD$304,5,0)</f>
        <v>#N/A</v>
      </c>
      <c r="D103" s="105" t="str">
        <f>VLOOKUP($A103,JAN!$A$2:$AD$304,6,0)</f>
        <v>#N/A</v>
      </c>
      <c r="E103" s="105" t="str">
        <f>VLOOKUP($A103,JAN!$A$2:$AD$304,7,0)</f>
        <v>#N/A</v>
      </c>
      <c r="F103" s="105" t="str">
        <f>VLOOKUP($A103,JAN!$A$2:$AD$304,8,0)</f>
        <v>#N/A</v>
      </c>
      <c r="G103" s="105" t="str">
        <f>VLOOKUP($A103,JAN!$A$2:$AD$304,15,0)</f>
        <v>#N/A</v>
      </c>
      <c r="H103" s="105" t="str">
        <f>VLOOKUP($A103,JAN!$A$2:$AD$304,16,0)</f>
        <v>#N/A</v>
      </c>
      <c r="I103" s="105" t="str">
        <f>VLOOKUP($A103,JAN!$A$2:$AD$304,13,0)</f>
        <v>#N/A</v>
      </c>
      <c r="J103" s="105" t="str">
        <f>VLOOKUP($A103,JAN!$A$2:$AD$304,18,0)</f>
        <v>#N/A</v>
      </c>
      <c r="K103" s="105" t="str">
        <f>VLOOKUP($A103,JAN!$A$2:$AD$304,20,0)</f>
        <v>#N/A</v>
      </c>
      <c r="L103" s="105" t="str">
        <f>VLOOKUP($A103,JAN!$A$2:$AD$304,21,0)</f>
        <v>#N/A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ht="42.0" customHeight="1">
      <c r="A104" s="103">
        <v>97.0</v>
      </c>
      <c r="B104" s="104" t="str">
        <f>VLOOKUP($A104,JAN!$A$2:$AD$304,4,0)</f>
        <v>#N/A</v>
      </c>
      <c r="C104" s="105" t="str">
        <f>VLOOKUP($A104,JAN!$A$2:$AD$304,5,0)</f>
        <v>#N/A</v>
      </c>
      <c r="D104" s="105" t="str">
        <f>VLOOKUP($A104,JAN!$A$2:$AD$304,6,0)</f>
        <v>#N/A</v>
      </c>
      <c r="E104" s="105" t="str">
        <f>VLOOKUP($A104,JAN!$A$2:$AD$304,7,0)</f>
        <v>#N/A</v>
      </c>
      <c r="F104" s="105" t="str">
        <f>VLOOKUP($A104,JAN!$A$2:$AD$304,8,0)</f>
        <v>#N/A</v>
      </c>
      <c r="G104" s="105" t="str">
        <f>VLOOKUP($A104,JAN!$A$2:$AD$304,15,0)</f>
        <v>#N/A</v>
      </c>
      <c r="H104" s="105" t="str">
        <f>VLOOKUP($A104,JAN!$A$2:$AD$304,16,0)</f>
        <v>#N/A</v>
      </c>
      <c r="I104" s="105" t="str">
        <f>VLOOKUP($A104,JAN!$A$2:$AD$304,13,0)</f>
        <v>#N/A</v>
      </c>
      <c r="J104" s="105" t="str">
        <f>VLOOKUP($A104,JAN!$A$2:$AD$304,18,0)</f>
        <v>#N/A</v>
      </c>
      <c r="K104" s="105" t="str">
        <f>VLOOKUP($A104,JAN!$A$2:$AD$304,20,0)</f>
        <v>#N/A</v>
      </c>
      <c r="L104" s="105" t="str">
        <f>VLOOKUP($A104,JAN!$A$2:$AD$304,21,0)</f>
        <v>#N/A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ht="42.0" customHeight="1">
      <c r="A105" s="103">
        <v>98.0</v>
      </c>
      <c r="B105" s="104" t="str">
        <f>VLOOKUP($A105,JAN!$A$2:$AD$304,4,0)</f>
        <v>#N/A</v>
      </c>
      <c r="C105" s="105" t="str">
        <f>VLOOKUP($A105,JAN!$A$2:$AD$304,5,0)</f>
        <v>#N/A</v>
      </c>
      <c r="D105" s="105" t="str">
        <f>VLOOKUP($A105,JAN!$A$2:$AD$304,6,0)</f>
        <v>#N/A</v>
      </c>
      <c r="E105" s="105" t="str">
        <f>VLOOKUP($A105,JAN!$A$2:$AD$304,7,0)</f>
        <v>#N/A</v>
      </c>
      <c r="F105" s="105" t="str">
        <f>VLOOKUP($A105,JAN!$A$2:$AD$304,8,0)</f>
        <v>#N/A</v>
      </c>
      <c r="G105" s="105" t="str">
        <f>VLOOKUP($A105,JAN!$A$2:$AD$304,15,0)</f>
        <v>#N/A</v>
      </c>
      <c r="H105" s="105" t="str">
        <f>VLOOKUP($A105,JAN!$A$2:$AD$304,16,0)</f>
        <v>#N/A</v>
      </c>
      <c r="I105" s="105" t="str">
        <f>VLOOKUP($A105,JAN!$A$2:$AD$304,13,0)</f>
        <v>#N/A</v>
      </c>
      <c r="J105" s="105" t="str">
        <f>VLOOKUP($A105,JAN!$A$2:$AD$304,18,0)</f>
        <v>#N/A</v>
      </c>
      <c r="K105" s="105" t="str">
        <f>VLOOKUP($A105,JAN!$A$2:$AD$304,20,0)</f>
        <v>#N/A</v>
      </c>
      <c r="L105" s="105" t="str">
        <f>VLOOKUP($A105,JAN!$A$2:$AD$304,21,0)</f>
        <v>#N/A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ht="42.0" customHeight="1">
      <c r="A106" s="19">
        <v>99.0</v>
      </c>
      <c r="B106" s="104" t="str">
        <f>VLOOKUP($A106,JAN!$A$2:$AD$304,4,0)</f>
        <v>#N/A</v>
      </c>
      <c r="C106" s="105" t="str">
        <f>VLOOKUP($A106,JAN!$A$2:$AD$304,5,0)</f>
        <v>#N/A</v>
      </c>
      <c r="D106" s="105" t="str">
        <f>VLOOKUP($A106,JAN!$A$2:$AD$304,6,0)</f>
        <v>#N/A</v>
      </c>
      <c r="E106" s="105" t="str">
        <f>VLOOKUP($A106,JAN!$A$2:$AD$304,7,0)</f>
        <v>#N/A</v>
      </c>
      <c r="F106" s="105" t="str">
        <f>VLOOKUP($A106,JAN!$A$2:$AD$304,8,0)</f>
        <v>#N/A</v>
      </c>
      <c r="G106" s="105" t="str">
        <f>VLOOKUP($A106,JAN!$A$2:$AD$304,15,0)</f>
        <v>#N/A</v>
      </c>
      <c r="H106" s="105" t="str">
        <f>VLOOKUP($A106,JAN!$A$2:$AD$304,16,0)</f>
        <v>#N/A</v>
      </c>
      <c r="I106" s="105" t="str">
        <f>VLOOKUP($A106,JAN!$A$2:$AD$304,13,0)</f>
        <v>#N/A</v>
      </c>
      <c r="J106" s="105" t="str">
        <f>VLOOKUP($A106,JAN!$A$2:$AD$304,18,0)</f>
        <v>#N/A</v>
      </c>
      <c r="K106" s="105" t="str">
        <f>VLOOKUP($A106,JAN!$A$2:$AD$304,20,0)</f>
        <v>#N/A</v>
      </c>
      <c r="L106" s="105" t="str">
        <f>VLOOKUP($A106,JAN!$A$2:$AD$304,21,0)</f>
        <v>#N/A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ht="42.0" customHeight="1">
      <c r="A107" s="19">
        <v>100.0</v>
      </c>
      <c r="B107" s="104" t="str">
        <f>VLOOKUP($A107,JAN!$A$2:$AD$304,4,0)</f>
        <v>#N/A</v>
      </c>
      <c r="C107" s="105" t="str">
        <f>VLOOKUP($A107,JAN!$A$2:$AD$304,5,0)</f>
        <v>#N/A</v>
      </c>
      <c r="D107" s="105" t="str">
        <f>VLOOKUP($A107,JAN!$A$2:$AD$304,6,0)</f>
        <v>#N/A</v>
      </c>
      <c r="E107" s="105" t="str">
        <f>VLOOKUP($A107,JAN!$A$2:$AD$304,7,0)</f>
        <v>#N/A</v>
      </c>
      <c r="F107" s="105" t="str">
        <f>VLOOKUP($A107,JAN!$A$2:$AD$304,8,0)</f>
        <v>#N/A</v>
      </c>
      <c r="G107" s="105" t="str">
        <f>VLOOKUP($A107,JAN!$A$2:$AD$304,15,0)</f>
        <v>#N/A</v>
      </c>
      <c r="H107" s="105" t="str">
        <f>VLOOKUP($A107,JAN!$A$2:$AD$304,16,0)</f>
        <v>#N/A</v>
      </c>
      <c r="I107" s="105" t="str">
        <f>VLOOKUP($A107,JAN!$A$2:$AD$304,13,0)</f>
        <v>#N/A</v>
      </c>
      <c r="J107" s="105" t="str">
        <f>VLOOKUP($A107,JAN!$A$2:$AD$304,18,0)</f>
        <v>#N/A</v>
      </c>
      <c r="K107" s="105" t="str">
        <f>VLOOKUP($A107,JAN!$A$2:$AD$304,20,0)</f>
        <v>#N/A</v>
      </c>
      <c r="L107" s="105" t="str">
        <f>VLOOKUP($A107,JAN!$A$2:$AD$304,21,0)</f>
        <v>#N/A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ht="42.0" customHeight="1">
      <c r="A108" s="19">
        <v>101.0</v>
      </c>
      <c r="B108" s="104" t="str">
        <f>VLOOKUP($A108,JAN!$A$2:$AD$304,4,0)</f>
        <v>#N/A</v>
      </c>
      <c r="C108" s="105" t="str">
        <f>VLOOKUP($A108,JAN!$A$2:$AD$304,5,0)</f>
        <v>#N/A</v>
      </c>
      <c r="D108" s="105" t="str">
        <f>VLOOKUP($A108,JAN!$A$2:$AD$304,6,0)</f>
        <v>#N/A</v>
      </c>
      <c r="E108" s="105" t="str">
        <f>VLOOKUP($A108,JAN!$A$2:$AD$304,7,0)</f>
        <v>#N/A</v>
      </c>
      <c r="F108" s="105" t="str">
        <f>VLOOKUP($A108,JAN!$A$2:$AD$304,8,0)</f>
        <v>#N/A</v>
      </c>
      <c r="G108" s="105" t="str">
        <f>VLOOKUP($A108,JAN!$A$2:$AD$304,15,0)</f>
        <v>#N/A</v>
      </c>
      <c r="H108" s="105" t="str">
        <f>VLOOKUP($A108,JAN!$A$2:$AD$304,16,0)</f>
        <v>#N/A</v>
      </c>
      <c r="I108" s="105" t="str">
        <f>VLOOKUP($A108,JAN!$A$2:$AD$304,13,0)</f>
        <v>#N/A</v>
      </c>
      <c r="J108" s="105" t="str">
        <f>VLOOKUP($A108,JAN!$A$2:$AD$304,18,0)</f>
        <v>#N/A</v>
      </c>
      <c r="K108" s="105" t="str">
        <f>VLOOKUP($A108,JAN!$A$2:$AD$304,20,0)</f>
        <v>#N/A</v>
      </c>
      <c r="L108" s="105" t="str">
        <f>VLOOKUP($A108,JAN!$A$2:$AD$304,21,0)</f>
        <v>#N/A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>
      <c r="A109" s="19">
        <v>102.0</v>
      </c>
      <c r="B109" s="104" t="str">
        <f>VLOOKUP($A109,JAN!$A$2:$AD$304,4,0)</f>
        <v>#N/A</v>
      </c>
      <c r="C109" s="105" t="str">
        <f>VLOOKUP($A109,JAN!$A$2:$AD$304,5,0)</f>
        <v>#N/A</v>
      </c>
      <c r="D109" s="105" t="str">
        <f>VLOOKUP($A109,JAN!$A$2:$AD$304,6,0)</f>
        <v>#N/A</v>
      </c>
      <c r="E109" s="105" t="str">
        <f>VLOOKUP($A109,JAN!$A$2:$AD$304,7,0)</f>
        <v>#N/A</v>
      </c>
      <c r="F109" s="105" t="str">
        <f>VLOOKUP($A109,JAN!$A$2:$AD$304,8,0)</f>
        <v>#N/A</v>
      </c>
      <c r="G109" s="105" t="str">
        <f>VLOOKUP($A109,JAN!$A$2:$AD$304,15,0)</f>
        <v>#N/A</v>
      </c>
      <c r="H109" s="105" t="str">
        <f>VLOOKUP($A109,JAN!$A$2:$AD$304,16,0)</f>
        <v>#N/A</v>
      </c>
      <c r="I109" s="105" t="str">
        <f>VLOOKUP($A109,JAN!$A$2:$AD$304,13,0)</f>
        <v>#N/A</v>
      </c>
      <c r="J109" s="105" t="str">
        <f>VLOOKUP($A109,JAN!$A$2:$AD$304,18,0)</f>
        <v>#N/A</v>
      </c>
      <c r="K109" s="105" t="str">
        <f>VLOOKUP($A109,JAN!$A$2:$AD$304,20,0)</f>
        <v>#N/A</v>
      </c>
      <c r="L109" s="105" t="str">
        <f>VLOOKUP($A109,JAN!$A$2:$AD$304,21,0)</f>
        <v>#N/A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>
      <c r="A110" s="19">
        <f t="shared" ref="A110:A115" si="1">A109+1</f>
        <v>103</v>
      </c>
      <c r="B110" s="104" t="str">
        <f>VLOOKUP($A110,JAN!$A$2:$AD$304,4,0)</f>
        <v>#N/A</v>
      </c>
      <c r="C110" s="105" t="str">
        <f>VLOOKUP($A110,JAN!$A$2:$AD$304,5,0)</f>
        <v>#N/A</v>
      </c>
      <c r="D110" s="105" t="str">
        <f>VLOOKUP($A110,JAN!$A$2:$AD$304,6,0)</f>
        <v>#N/A</v>
      </c>
      <c r="E110" s="105" t="str">
        <f>VLOOKUP($A110,JAN!$A$2:$AD$304,7,0)</f>
        <v>#N/A</v>
      </c>
      <c r="F110" s="105" t="str">
        <f>VLOOKUP($A110,JAN!$A$2:$AD$304,8,0)</f>
        <v>#N/A</v>
      </c>
      <c r="G110" s="105" t="str">
        <f>VLOOKUP($A110,JAN!$A$2:$AD$304,15,0)</f>
        <v>#N/A</v>
      </c>
      <c r="H110" s="105" t="str">
        <f>VLOOKUP($A110,JAN!$A$2:$AD$304,16,0)</f>
        <v>#N/A</v>
      </c>
      <c r="I110" s="105" t="str">
        <f>VLOOKUP($A110,JAN!$A$2:$AD$304,13,0)</f>
        <v>#N/A</v>
      </c>
      <c r="J110" s="105" t="str">
        <f>VLOOKUP($A110,JAN!$A$2:$AD$304,18,0)</f>
        <v>#N/A</v>
      </c>
      <c r="K110" s="105" t="str">
        <f>VLOOKUP($A110,JAN!$A$2:$AD$304,20,0)</f>
        <v>#N/A</v>
      </c>
      <c r="L110" s="105" t="str">
        <f>VLOOKUP($A110,JAN!$A$2:$AD$304,21,0)</f>
        <v>#N/A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>
      <c r="A111" s="19">
        <f t="shared" si="1"/>
        <v>104</v>
      </c>
      <c r="B111" s="104" t="str">
        <f>VLOOKUP($A111,JAN!$A$2:$AD$304,4,0)</f>
        <v>#N/A</v>
      </c>
      <c r="C111" s="105" t="str">
        <f>VLOOKUP($A111,JAN!$A$2:$AD$304,5,0)</f>
        <v>#N/A</v>
      </c>
      <c r="D111" s="105" t="str">
        <f>VLOOKUP($A111,JAN!$A$2:$AD$304,6,0)</f>
        <v>#N/A</v>
      </c>
      <c r="E111" s="105" t="str">
        <f>VLOOKUP($A111,JAN!$A$2:$AD$304,7,0)</f>
        <v>#N/A</v>
      </c>
      <c r="F111" s="105" t="str">
        <f>VLOOKUP($A111,JAN!$A$2:$AD$304,8,0)</f>
        <v>#N/A</v>
      </c>
      <c r="G111" s="105" t="str">
        <f>VLOOKUP($A111,JAN!$A$2:$AD$304,15,0)</f>
        <v>#N/A</v>
      </c>
      <c r="H111" s="105" t="str">
        <f>VLOOKUP($A111,JAN!$A$2:$AD$304,16,0)</f>
        <v>#N/A</v>
      </c>
      <c r="I111" s="105" t="str">
        <f>VLOOKUP($A111,JAN!$A$2:$AD$304,13,0)</f>
        <v>#N/A</v>
      </c>
      <c r="J111" s="105" t="str">
        <f>VLOOKUP($A111,JAN!$A$2:$AD$304,18,0)</f>
        <v>#N/A</v>
      </c>
      <c r="K111" s="105" t="str">
        <f>VLOOKUP($A111,JAN!$A$2:$AD$304,20,0)</f>
        <v>#N/A</v>
      </c>
      <c r="L111" s="105" t="str">
        <f>VLOOKUP($A111,JAN!$A$2:$AD$304,21,0)</f>
        <v>#N/A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>
      <c r="A112" s="19">
        <f t="shared" si="1"/>
        <v>105</v>
      </c>
      <c r="B112" s="104" t="str">
        <f>VLOOKUP($A112,JAN!$A$2:$AD$304,4,0)</f>
        <v>#N/A</v>
      </c>
      <c r="C112" s="105" t="str">
        <f>VLOOKUP($A112,JAN!$A$2:$AD$304,5,0)</f>
        <v>#N/A</v>
      </c>
      <c r="D112" s="105" t="str">
        <f>VLOOKUP($A112,JAN!$A$2:$AD$304,6,0)</f>
        <v>#N/A</v>
      </c>
      <c r="E112" s="105" t="str">
        <f>VLOOKUP($A112,JAN!$A$2:$AD$304,7,0)</f>
        <v>#N/A</v>
      </c>
      <c r="F112" s="105" t="str">
        <f>VLOOKUP($A112,JAN!$A$2:$AD$304,8,0)</f>
        <v>#N/A</v>
      </c>
      <c r="G112" s="105" t="str">
        <f>VLOOKUP($A112,JAN!$A$2:$AD$304,15,0)</f>
        <v>#N/A</v>
      </c>
      <c r="H112" s="105" t="str">
        <f>VLOOKUP($A112,JAN!$A$2:$AD$304,16,0)</f>
        <v>#N/A</v>
      </c>
      <c r="I112" s="105" t="str">
        <f>VLOOKUP($A112,JAN!$A$2:$AD$304,13,0)</f>
        <v>#N/A</v>
      </c>
      <c r="J112" s="105" t="str">
        <f>VLOOKUP($A112,JAN!$A$2:$AD$304,18,0)</f>
        <v>#N/A</v>
      </c>
      <c r="K112" s="105" t="str">
        <f>VLOOKUP($A112,JAN!$A$2:$AD$304,20,0)</f>
        <v>#N/A</v>
      </c>
      <c r="L112" s="105" t="str">
        <f>VLOOKUP($A112,JAN!$A$2:$AD$304,21,0)</f>
        <v>#N/A</v>
      </c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>
      <c r="A113" s="19">
        <f t="shared" si="1"/>
        <v>106</v>
      </c>
      <c r="B113" s="104" t="str">
        <f>VLOOKUP($A113,JAN!$A$2:$AD$304,4,0)</f>
        <v>#N/A</v>
      </c>
      <c r="C113" s="105" t="str">
        <f>VLOOKUP($A113,JAN!$A$2:$AD$304,5,0)</f>
        <v>#N/A</v>
      </c>
      <c r="D113" s="105" t="str">
        <f>VLOOKUP($A113,JAN!$A$2:$AD$304,6,0)</f>
        <v>#N/A</v>
      </c>
      <c r="E113" s="105" t="str">
        <f>VLOOKUP($A113,JAN!$A$2:$AD$304,7,0)</f>
        <v>#N/A</v>
      </c>
      <c r="F113" s="105" t="str">
        <f>VLOOKUP($A113,JAN!$A$2:$AD$304,8,0)</f>
        <v>#N/A</v>
      </c>
      <c r="G113" s="105" t="str">
        <f>VLOOKUP($A113,JAN!$A$2:$AD$304,15,0)</f>
        <v>#N/A</v>
      </c>
      <c r="H113" s="105" t="str">
        <f>VLOOKUP($A113,JAN!$A$2:$AD$304,16,0)</f>
        <v>#N/A</v>
      </c>
      <c r="I113" s="105" t="str">
        <f>VLOOKUP($A113,JAN!$A$2:$AD$304,13,0)</f>
        <v>#N/A</v>
      </c>
      <c r="J113" s="105" t="str">
        <f>VLOOKUP($A113,JAN!$A$2:$AD$304,18,0)</f>
        <v>#N/A</v>
      </c>
      <c r="K113" s="105" t="str">
        <f>VLOOKUP($A113,JAN!$A$2:$AD$304,20,0)</f>
        <v>#N/A</v>
      </c>
      <c r="L113" s="105" t="str">
        <f>VLOOKUP($A113,JAN!$A$2:$AD$304,21,0)</f>
        <v>#N/A</v>
      </c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>
      <c r="A114" s="19">
        <f t="shared" si="1"/>
        <v>107</v>
      </c>
      <c r="B114" s="104" t="str">
        <f>VLOOKUP($A114,JAN!$A$2:$AD$304,4,0)</f>
        <v>#N/A</v>
      </c>
      <c r="C114" s="105" t="str">
        <f>VLOOKUP($A114,JAN!$A$2:$AD$304,5,0)</f>
        <v>#N/A</v>
      </c>
      <c r="D114" s="105" t="str">
        <f>VLOOKUP($A114,JAN!$A$2:$AD$304,6,0)</f>
        <v>#N/A</v>
      </c>
      <c r="E114" s="105" t="str">
        <f>VLOOKUP($A114,JAN!$A$2:$AD$304,7,0)</f>
        <v>#N/A</v>
      </c>
      <c r="F114" s="105" t="str">
        <f>VLOOKUP($A114,JAN!$A$2:$AD$304,8,0)</f>
        <v>#N/A</v>
      </c>
      <c r="G114" s="105" t="str">
        <f>VLOOKUP($A114,JAN!$A$2:$AD$304,15,0)</f>
        <v>#N/A</v>
      </c>
      <c r="H114" s="105" t="str">
        <f>VLOOKUP($A114,JAN!$A$2:$AD$304,16,0)</f>
        <v>#N/A</v>
      </c>
      <c r="I114" s="105" t="str">
        <f>VLOOKUP($A114,JAN!$A$2:$AD$304,13,0)</f>
        <v>#N/A</v>
      </c>
      <c r="J114" s="105" t="str">
        <f>VLOOKUP($A114,JAN!$A$2:$AD$304,18,0)</f>
        <v>#N/A</v>
      </c>
      <c r="K114" s="105" t="str">
        <f>VLOOKUP($A114,JAN!$A$2:$AD$304,20,0)</f>
        <v>#N/A</v>
      </c>
      <c r="L114" s="105" t="str">
        <f>VLOOKUP($A114,JAN!$A$2:$AD$304,21,0)</f>
        <v>#N/A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>
      <c r="A115" s="19">
        <f t="shared" si="1"/>
        <v>108</v>
      </c>
      <c r="B115" s="104" t="str">
        <f>VLOOKUP($A115,JAN!$A$2:$AD$304,4,0)</f>
        <v>#N/A</v>
      </c>
      <c r="C115" s="105" t="str">
        <f>VLOOKUP($A115,JAN!$A$2:$AD$304,5,0)</f>
        <v>#N/A</v>
      </c>
      <c r="D115" s="105" t="str">
        <f>VLOOKUP($A115,JAN!$A$2:$AD$304,6,0)</f>
        <v>#N/A</v>
      </c>
      <c r="E115" s="105" t="str">
        <f>VLOOKUP($A115,JAN!$A$2:$AD$304,7,0)</f>
        <v>#N/A</v>
      </c>
      <c r="F115" s="105" t="str">
        <f>VLOOKUP($A115,JAN!$A$2:$AD$304,8,0)</f>
        <v>#N/A</v>
      </c>
      <c r="G115" s="105" t="str">
        <f>VLOOKUP($A115,JAN!$A$2:$AD$304,15,0)</f>
        <v>#N/A</v>
      </c>
      <c r="H115" s="105" t="str">
        <f>VLOOKUP($A115,JAN!$A$2:$AD$304,16,0)</f>
        <v>#N/A</v>
      </c>
      <c r="I115" s="105" t="str">
        <f>VLOOKUP($A115,JAN!$A$2:$AD$304,13,0)</f>
        <v>#N/A</v>
      </c>
      <c r="J115" s="105" t="str">
        <f>VLOOKUP($A115,JAN!$A$2:$AD$304,18,0)</f>
        <v>#N/A</v>
      </c>
      <c r="K115" s="105" t="str">
        <f>VLOOKUP($A115,JAN!$A$2:$AD$304,20,0)</f>
        <v>#N/A</v>
      </c>
      <c r="L115" s="105" t="str">
        <f>VLOOKUP($A115,JAN!$A$2:$AD$304,21,0)</f>
        <v>#N/A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ht="21.0" customHeight="1">
      <c r="A116" s="110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2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ht="21.0" customHeight="1">
      <c r="A117" s="113" t="s">
        <v>1059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5"/>
      <c r="L117" s="112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ht="16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112"/>
      <c r="L118" s="112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ht="16.5" customHeight="1">
      <c r="A119" s="28" t="s">
        <v>1060</v>
      </c>
      <c r="L119" s="11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ht="18.75" customHeight="1">
      <c r="A120" s="24" t="s">
        <v>1061</v>
      </c>
      <c r="L120" s="117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ht="16.5" customHeight="1">
      <c r="A121" s="28" t="s">
        <v>1062</v>
      </c>
      <c r="L121" s="11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112"/>
      <c r="L122" s="112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112"/>
      <c r="L123" s="112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112"/>
      <c r="L124" s="112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112"/>
      <c r="L125" s="112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112"/>
      <c r="L126" s="112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112"/>
      <c r="L127" s="112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112"/>
      <c r="L128" s="112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112"/>
      <c r="L129" s="112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112"/>
      <c r="L130" s="112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112"/>
      <c r="L131" s="112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</row>
    <row r="132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112"/>
      <c r="L132" s="112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12"/>
      <c r="L133" s="112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</row>
    <row r="134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12"/>
      <c r="L134" s="112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</row>
    <row r="135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12"/>
      <c r="L135" s="112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112"/>
      <c r="L136" s="112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</row>
    <row r="137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112"/>
      <c r="L137" s="112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</row>
    <row r="138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112"/>
      <c r="L138" s="112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112"/>
      <c r="L139" s="112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</row>
    <row r="140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112"/>
      <c r="L140" s="112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112"/>
      <c r="L141" s="112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112"/>
      <c r="L142" s="112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112"/>
      <c r="L143" s="112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112"/>
      <c r="L144" s="112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112"/>
      <c r="L145" s="112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112"/>
      <c r="L146" s="112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112"/>
      <c r="L147" s="112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112"/>
      <c r="L148" s="112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112"/>
      <c r="L149" s="112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112"/>
      <c r="L150" s="112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112"/>
      <c r="L151" s="112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112"/>
      <c r="L152" s="112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112"/>
      <c r="L153" s="112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112"/>
      <c r="L154" s="112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112"/>
      <c r="L155" s="112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112"/>
      <c r="L156" s="112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112"/>
      <c r="L157" s="112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112"/>
      <c r="L158" s="112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112"/>
      <c r="L159" s="112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112"/>
      <c r="L160" s="112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112"/>
      <c r="L161" s="112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112"/>
      <c r="L162" s="112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112"/>
      <c r="L163" s="112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  <row r="164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112"/>
      <c r="L164" s="112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112"/>
      <c r="L165" s="112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112"/>
      <c r="L166" s="112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</row>
    <row r="167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112"/>
      <c r="L167" s="112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</row>
    <row r="168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112"/>
      <c r="L168" s="112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</row>
    <row r="169" ht="16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112"/>
      <c r="L169" s="112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</row>
    <row r="170" ht="16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112"/>
      <c r="L170" s="112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</row>
    <row r="171" ht="16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112"/>
      <c r="L171" s="112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</row>
    <row r="172" ht="16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112"/>
      <c r="L172" s="112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</row>
    <row r="173" ht="16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112"/>
      <c r="L173" s="112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</row>
    <row r="174" ht="16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112"/>
      <c r="L174" s="112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</row>
    <row r="175" ht="16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112"/>
      <c r="L175" s="112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</row>
    <row r="176" ht="16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112"/>
      <c r="L176" s="112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</row>
    <row r="177" ht="16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112"/>
      <c r="L177" s="112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</row>
    <row r="178" ht="16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112"/>
      <c r="L178" s="112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</row>
    <row r="179" ht="16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112"/>
      <c r="L179" s="112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</row>
    <row r="180" ht="16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112"/>
      <c r="L180" s="112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</row>
    <row r="181" ht="16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112"/>
      <c r="L181" s="112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</row>
    <row r="182" ht="16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112"/>
      <c r="L182" s="112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</row>
    <row r="183" ht="16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112"/>
      <c r="L183" s="112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</row>
    <row r="184" ht="16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112"/>
      <c r="L184" s="112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</row>
    <row r="185" ht="16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112"/>
      <c r="L185" s="112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</row>
    <row r="186" ht="16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112"/>
      <c r="L186" s="112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</row>
    <row r="187" ht="16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112"/>
      <c r="L187" s="112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</row>
    <row r="188" ht="16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112"/>
      <c r="L188" s="112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</row>
    <row r="189" ht="16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112"/>
      <c r="L189" s="112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</row>
    <row r="190" ht="16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112"/>
      <c r="L190" s="112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</row>
    <row r="191" ht="16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112"/>
      <c r="L191" s="112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  <row r="192" ht="16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112"/>
      <c r="L192" s="112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</row>
    <row r="193" ht="16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112"/>
      <c r="L193" s="112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</row>
    <row r="194" ht="16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112"/>
      <c r="L194" s="112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</row>
    <row r="195" ht="16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112"/>
      <c r="L195" s="112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</row>
    <row r="196" ht="16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112"/>
      <c r="L196" s="112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</row>
    <row r="197" ht="16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112"/>
      <c r="L197" s="112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</row>
    <row r="198" ht="16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112"/>
      <c r="L198" s="112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</row>
    <row r="199" ht="16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112"/>
      <c r="L199" s="112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</row>
    <row r="200" ht="16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112"/>
      <c r="L200" s="112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</row>
    <row r="201" ht="16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112"/>
      <c r="L201" s="112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</row>
    <row r="202" ht="16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112"/>
      <c r="L202" s="112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</row>
    <row r="203" ht="16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112"/>
      <c r="L203" s="112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</row>
    <row r="204" ht="16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112"/>
      <c r="L204" s="112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</row>
    <row r="205" ht="16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112"/>
      <c r="L205" s="112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</row>
    <row r="206" ht="16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112"/>
      <c r="L206" s="112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</row>
    <row r="207" ht="16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112"/>
      <c r="L207" s="112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</row>
    <row r="208" ht="16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112"/>
      <c r="L208" s="112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</row>
    <row r="209" ht="16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112"/>
      <c r="L209" s="112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</row>
    <row r="210" ht="16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112"/>
      <c r="L210" s="112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</row>
    <row r="211" ht="16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112"/>
      <c r="L211" s="112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</row>
    <row r="212" ht="16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112"/>
      <c r="L212" s="112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</row>
    <row r="213" ht="16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112"/>
      <c r="L213" s="112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</row>
    <row r="214" ht="16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112"/>
      <c r="L214" s="112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</row>
    <row r="215" ht="16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112"/>
      <c r="L215" s="112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</row>
    <row r="216" ht="16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112"/>
      <c r="L216" s="112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</row>
    <row r="217" ht="16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112"/>
      <c r="L217" s="112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</row>
    <row r="218" ht="16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112"/>
      <c r="L218" s="112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</row>
    <row r="219" ht="16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112"/>
      <c r="L219" s="112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</row>
    <row r="220" ht="16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112"/>
      <c r="L220" s="112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</row>
    <row r="221" ht="16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112"/>
      <c r="L221" s="112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</row>
    <row r="222" ht="16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112"/>
      <c r="L222" s="112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</row>
    <row r="223" ht="16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112"/>
      <c r="L223" s="112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</row>
    <row r="224" ht="16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112"/>
      <c r="L224" s="112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</row>
    <row r="225" ht="16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112"/>
      <c r="L225" s="112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</row>
    <row r="226" ht="16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112"/>
      <c r="L226" s="112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</row>
    <row r="227" ht="16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112"/>
      <c r="L227" s="112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</row>
    <row r="228" ht="16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112"/>
      <c r="L228" s="112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</row>
    <row r="229" ht="16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112"/>
      <c r="L229" s="112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</row>
    <row r="230" ht="16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112"/>
      <c r="L230" s="112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</row>
    <row r="231" ht="16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112"/>
      <c r="L231" s="112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</row>
    <row r="232" ht="16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112"/>
      <c r="L232" s="112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</row>
    <row r="233" ht="16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112"/>
      <c r="L233" s="112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</row>
    <row r="234" ht="16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112"/>
      <c r="L234" s="112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</row>
    <row r="235" ht="16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112"/>
      <c r="L235" s="112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</row>
    <row r="236" ht="16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112"/>
      <c r="L236" s="112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</row>
    <row r="237" ht="16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112"/>
      <c r="L237" s="112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</row>
    <row r="238" ht="16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112"/>
      <c r="L238" s="112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</row>
    <row r="239" ht="16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112"/>
      <c r="L239" s="112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</row>
    <row r="240" ht="16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112"/>
      <c r="L240" s="112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</row>
    <row r="241" ht="16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112"/>
      <c r="L241" s="112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</row>
    <row r="242" ht="16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112"/>
      <c r="L242" s="112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</row>
    <row r="243" ht="16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112"/>
      <c r="L243" s="112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</row>
    <row r="244" ht="16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112"/>
      <c r="L244" s="112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</row>
    <row r="245" ht="16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112"/>
      <c r="L245" s="112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</row>
    <row r="246" ht="16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112"/>
      <c r="L246" s="112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</row>
    <row r="247" ht="16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112"/>
      <c r="L247" s="112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</row>
    <row r="248" ht="16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112"/>
      <c r="L248" s="112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</row>
    <row r="249" ht="16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112"/>
      <c r="L249" s="112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</row>
    <row r="250" ht="16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112"/>
      <c r="L250" s="112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</row>
    <row r="251" ht="16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112"/>
      <c r="L251" s="112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</row>
    <row r="252" ht="16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112"/>
      <c r="L252" s="112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</row>
    <row r="253" ht="16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112"/>
      <c r="L253" s="112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</row>
    <row r="254" ht="16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112"/>
      <c r="L254" s="112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</row>
    <row r="255" ht="16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112"/>
      <c r="L255" s="112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</row>
    <row r="256" ht="16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112"/>
      <c r="L256" s="112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</row>
    <row r="257" ht="16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112"/>
      <c r="L257" s="112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</row>
    <row r="258" ht="16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112"/>
      <c r="L258" s="112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</row>
    <row r="259" ht="16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112"/>
      <c r="L259" s="112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</row>
    <row r="260" ht="16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112"/>
      <c r="L260" s="112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</row>
    <row r="261" ht="16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112"/>
      <c r="L261" s="112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</row>
    <row r="262" ht="16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112"/>
      <c r="L262" s="112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</row>
    <row r="263" ht="16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112"/>
      <c r="L263" s="112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</row>
    <row r="264" ht="16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112"/>
      <c r="L264" s="112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</row>
    <row r="265" ht="16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112"/>
      <c r="L265" s="112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</row>
    <row r="266" ht="16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112"/>
      <c r="L266" s="112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</row>
    <row r="267" ht="16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112"/>
      <c r="L267" s="112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</row>
    <row r="268" ht="16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112"/>
      <c r="L268" s="112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</row>
    <row r="269" ht="16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112"/>
      <c r="L269" s="112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</row>
    <row r="270" ht="16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112"/>
      <c r="L270" s="112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</row>
    <row r="271" ht="16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112"/>
      <c r="L271" s="112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</row>
    <row r="272" ht="16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112"/>
      <c r="L272" s="112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</row>
    <row r="273" ht="16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112"/>
      <c r="L273" s="112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</row>
    <row r="274" ht="16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112"/>
      <c r="L274" s="112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</row>
    <row r="275" ht="16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112"/>
      <c r="L275" s="112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</row>
    <row r="276" ht="16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112"/>
      <c r="L276" s="112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</row>
    <row r="277" ht="16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112"/>
      <c r="L277" s="112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</row>
    <row r="278" ht="16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112"/>
      <c r="L278" s="112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</row>
    <row r="279" ht="16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112"/>
      <c r="L279" s="112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</row>
    <row r="280" ht="16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112"/>
      <c r="L280" s="112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</row>
    <row r="281" ht="16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112"/>
      <c r="L281" s="112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</row>
    <row r="282" ht="16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112"/>
      <c r="L282" s="112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</row>
    <row r="283" ht="16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112"/>
      <c r="L283" s="112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</row>
    <row r="284" ht="16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112"/>
      <c r="L284" s="112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</row>
    <row r="285" ht="16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112"/>
      <c r="L285" s="112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</row>
    <row r="286" ht="16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112"/>
      <c r="L286" s="112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</row>
    <row r="287" ht="16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112"/>
      <c r="L287" s="112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</row>
    <row r="288" ht="16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112"/>
      <c r="L288" s="112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</row>
    <row r="289" ht="16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112"/>
      <c r="L289" s="112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</row>
    <row r="290" ht="16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112"/>
      <c r="L290" s="112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</row>
    <row r="291" ht="16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112"/>
      <c r="L291" s="112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</row>
    <row r="292" ht="16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112"/>
      <c r="L292" s="112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</row>
    <row r="293" ht="16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112"/>
      <c r="L293" s="112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</row>
    <row r="294" ht="16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112"/>
      <c r="L294" s="112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</row>
    <row r="295" ht="16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112"/>
      <c r="L295" s="112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</row>
    <row r="296" ht="16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112"/>
      <c r="L296" s="112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</row>
    <row r="297" ht="16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112"/>
      <c r="L297" s="112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</row>
    <row r="298" ht="16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112"/>
      <c r="L298" s="112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</row>
    <row r="299" ht="16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112"/>
      <c r="L299" s="112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</row>
    <row r="300" ht="16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112"/>
      <c r="L300" s="112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</row>
    <row r="301" ht="16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112"/>
      <c r="L301" s="112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</row>
    <row r="302" ht="16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112"/>
      <c r="L302" s="112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</row>
    <row r="303" ht="16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112"/>
      <c r="L303" s="112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</row>
    <row r="304" ht="16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112"/>
      <c r="L304" s="112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</row>
    <row r="305" ht="16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112"/>
      <c r="L305" s="112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</row>
    <row r="306" ht="16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112"/>
      <c r="L306" s="112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</row>
    <row r="307" ht="16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112"/>
      <c r="L307" s="112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</row>
    <row r="308" ht="16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112"/>
      <c r="L308" s="112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</row>
    <row r="309" ht="16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112"/>
      <c r="L309" s="112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</row>
    <row r="310" ht="16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112"/>
      <c r="L310" s="112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</row>
    <row r="311" ht="16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112"/>
      <c r="L311" s="112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</row>
    <row r="312" ht="16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112"/>
      <c r="L312" s="112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</row>
    <row r="313" ht="16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112"/>
      <c r="L313" s="112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</row>
    <row r="314" ht="16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112"/>
      <c r="L314" s="112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</row>
    <row r="315" ht="16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112"/>
      <c r="L315" s="112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</row>
    <row r="316" ht="16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112"/>
      <c r="L316" s="112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</row>
    <row r="317" ht="16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112"/>
      <c r="L317" s="112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</row>
    <row r="318" ht="16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112"/>
      <c r="L318" s="112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</row>
    <row r="319" ht="16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112"/>
      <c r="L319" s="112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</row>
    <row r="320" ht="16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112"/>
      <c r="L320" s="112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</row>
    <row r="321" ht="16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112"/>
      <c r="L321" s="112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</row>
    <row r="322" ht="16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112"/>
      <c r="L322" s="112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</row>
    <row r="323" ht="16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112"/>
      <c r="L323" s="112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</row>
    <row r="324" ht="16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112"/>
      <c r="L324" s="112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</row>
    <row r="325" ht="16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112"/>
      <c r="L325" s="112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</row>
    <row r="326" ht="16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112"/>
      <c r="L326" s="112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</row>
    <row r="327" ht="16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112"/>
      <c r="L327" s="112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</row>
    <row r="328" ht="16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112"/>
      <c r="L328" s="112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</row>
    <row r="329" ht="16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112"/>
      <c r="L329" s="112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</row>
    <row r="330" ht="16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112"/>
      <c r="L330" s="112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</row>
    <row r="331" ht="16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112"/>
      <c r="L331" s="112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</row>
    <row r="332" ht="16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112"/>
      <c r="L332" s="112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</row>
    <row r="333" ht="16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112"/>
      <c r="L333" s="112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</row>
    <row r="334" ht="16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112"/>
      <c r="L334" s="112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</row>
    <row r="335" ht="16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112"/>
      <c r="L335" s="112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</row>
    <row r="336" ht="16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112"/>
      <c r="L336" s="112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</row>
    <row r="337" ht="16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112"/>
      <c r="L337" s="112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</row>
    <row r="338" ht="16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112"/>
      <c r="L338" s="112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</row>
    <row r="339" ht="16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112"/>
      <c r="L339" s="112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</row>
    <row r="340" ht="16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112"/>
      <c r="L340" s="112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</row>
    <row r="341" ht="16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112"/>
      <c r="L341" s="112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</row>
    <row r="342" ht="16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112"/>
      <c r="L342" s="112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</row>
    <row r="343" ht="16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112"/>
      <c r="L343" s="112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</row>
    <row r="344" ht="16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112"/>
      <c r="L344" s="112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</row>
    <row r="345" ht="16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112"/>
      <c r="L345" s="112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</row>
    <row r="346" ht="16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112"/>
      <c r="L346" s="112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</row>
    <row r="347" ht="16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112"/>
      <c r="L347" s="112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</row>
    <row r="348" ht="16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112"/>
      <c r="L348" s="112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</row>
    <row r="349" ht="16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112"/>
      <c r="L349" s="112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</row>
    <row r="350" ht="16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112"/>
      <c r="L350" s="112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</row>
    <row r="351" ht="16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112"/>
      <c r="L351" s="112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</row>
    <row r="352" ht="16.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112"/>
      <c r="L352" s="112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</row>
    <row r="353" ht="16.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112"/>
      <c r="L353" s="112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</row>
    <row r="354" ht="16.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112"/>
      <c r="L354" s="112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</row>
    <row r="355" ht="16.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112"/>
      <c r="L355" s="112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</row>
    <row r="356" ht="16.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112"/>
      <c r="L356" s="112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</row>
    <row r="357" ht="16.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112"/>
      <c r="L357" s="112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</row>
    <row r="358" ht="16.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112"/>
      <c r="L358" s="112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</row>
    <row r="359" ht="16.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112"/>
      <c r="L359" s="112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</row>
    <row r="360" ht="16.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112"/>
      <c r="L360" s="112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</row>
    <row r="361" ht="16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112"/>
      <c r="L361" s="112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</row>
    <row r="362" ht="16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112"/>
      <c r="L362" s="112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</row>
    <row r="363" ht="16.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112"/>
      <c r="L363" s="112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</row>
    <row r="364" ht="16.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112"/>
      <c r="L364" s="112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</row>
    <row r="365" ht="16.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112"/>
      <c r="L365" s="112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</row>
    <row r="366" ht="16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112"/>
      <c r="L366" s="112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</row>
    <row r="367" ht="16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112"/>
      <c r="L367" s="112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</row>
    <row r="368" ht="16.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112"/>
      <c r="L368" s="112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</row>
    <row r="369" ht="16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112"/>
      <c r="L369" s="112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</row>
    <row r="370" ht="16.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112"/>
      <c r="L370" s="112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</row>
    <row r="371" ht="16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112"/>
      <c r="L371" s="112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</row>
    <row r="372" ht="16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112"/>
      <c r="L372" s="112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</row>
    <row r="373" ht="16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112"/>
      <c r="L373" s="112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</row>
    <row r="374" ht="16.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112"/>
      <c r="L374" s="112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</row>
    <row r="375" ht="16.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112"/>
      <c r="L375" s="112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</row>
    <row r="376" ht="16.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112"/>
      <c r="L376" s="112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</row>
    <row r="377" ht="16.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112"/>
      <c r="L377" s="112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</row>
    <row r="378" ht="16.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112"/>
      <c r="L378" s="112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</row>
    <row r="379" ht="16.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112"/>
      <c r="L379" s="112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</row>
    <row r="380" ht="16.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112"/>
      <c r="L380" s="112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</row>
    <row r="381" ht="16.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112"/>
      <c r="L381" s="112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</row>
    <row r="382" ht="16.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112"/>
      <c r="L382" s="112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</row>
    <row r="383" ht="16.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112"/>
      <c r="L383" s="112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</row>
    <row r="384" ht="16.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112"/>
      <c r="L384" s="112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</row>
    <row r="385" ht="16.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112"/>
      <c r="L385" s="112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</row>
    <row r="386" ht="16.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112"/>
      <c r="L386" s="112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</row>
    <row r="387" ht="16.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112"/>
      <c r="L387" s="112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</row>
    <row r="388" ht="16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112"/>
      <c r="L388" s="112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</row>
    <row r="389" ht="16.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112"/>
      <c r="L389" s="112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</row>
    <row r="390" ht="16.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112"/>
      <c r="L390" s="112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</row>
    <row r="391" ht="16.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112"/>
      <c r="L391" s="112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</row>
    <row r="392" ht="16.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112"/>
      <c r="L392" s="112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</row>
    <row r="393" ht="16.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112"/>
      <c r="L393" s="112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</row>
    <row r="394" ht="16.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112"/>
      <c r="L394" s="112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</row>
    <row r="395" ht="16.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112"/>
      <c r="L395" s="112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</row>
    <row r="396" ht="16.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112"/>
      <c r="L396" s="112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</row>
    <row r="397" ht="16.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112"/>
      <c r="L397" s="112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</row>
    <row r="398" ht="16.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112"/>
      <c r="L398" s="112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</row>
    <row r="399" ht="16.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112"/>
      <c r="L399" s="112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</row>
    <row r="400" ht="16.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112"/>
      <c r="L400" s="112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</row>
    <row r="401" ht="16.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112"/>
      <c r="L401" s="112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</row>
    <row r="402" ht="16.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112"/>
      <c r="L402" s="112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</row>
    <row r="403" ht="16.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112"/>
      <c r="L403" s="112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</row>
    <row r="404" ht="16.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112"/>
      <c r="L404" s="112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</row>
    <row r="405" ht="16.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112"/>
      <c r="L405" s="112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</row>
    <row r="406" ht="16.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112"/>
      <c r="L406" s="112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</row>
    <row r="407" ht="16.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112"/>
      <c r="L407" s="112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</row>
    <row r="408" ht="16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112"/>
      <c r="L408" s="112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</row>
    <row r="409" ht="16.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112"/>
      <c r="L409" s="112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</row>
    <row r="410" ht="16.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112"/>
      <c r="L410" s="112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</row>
    <row r="411" ht="16.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112"/>
      <c r="L411" s="112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</row>
    <row r="412" ht="16.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112"/>
      <c r="L412" s="112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</row>
    <row r="413" ht="16.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112"/>
      <c r="L413" s="112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</row>
    <row r="414" ht="16.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112"/>
      <c r="L414" s="112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</row>
    <row r="415" ht="16.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112"/>
      <c r="L415" s="112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</row>
    <row r="416" ht="16.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112"/>
      <c r="L416" s="112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</row>
    <row r="417" ht="16.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112"/>
      <c r="L417" s="112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</row>
    <row r="418" ht="16.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112"/>
      <c r="L418" s="112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</row>
    <row r="419" ht="16.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112"/>
      <c r="L419" s="112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</row>
    <row r="420" ht="16.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112"/>
      <c r="L420" s="112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</row>
    <row r="421" ht="16.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112"/>
      <c r="L421" s="112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</row>
    <row r="422" ht="16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112"/>
      <c r="L422" s="112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</row>
    <row r="423" ht="16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112"/>
      <c r="L423" s="112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</row>
    <row r="424" ht="16.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112"/>
      <c r="L424" s="112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</row>
    <row r="425" ht="16.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112"/>
      <c r="L425" s="112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</row>
    <row r="426" ht="16.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112"/>
      <c r="L426" s="112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</row>
    <row r="427" ht="16.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112"/>
      <c r="L427" s="112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</row>
    <row r="428" ht="16.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112"/>
      <c r="L428" s="112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</row>
    <row r="429" ht="16.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112"/>
      <c r="L429" s="112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</row>
    <row r="430" ht="16.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112"/>
      <c r="L430" s="112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</row>
    <row r="431" ht="16.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112"/>
      <c r="L431" s="112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</row>
    <row r="432" ht="16.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112"/>
      <c r="L432" s="112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</row>
    <row r="433" ht="16.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112"/>
      <c r="L433" s="112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</row>
    <row r="434" ht="16.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112"/>
      <c r="L434" s="112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</row>
    <row r="435" ht="16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112"/>
      <c r="L435" s="112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</row>
    <row r="436" ht="16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112"/>
      <c r="L436" s="112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</row>
    <row r="437" ht="16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112"/>
      <c r="L437" s="112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</row>
    <row r="438" ht="16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112"/>
      <c r="L438" s="112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</row>
    <row r="439" ht="16.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112"/>
      <c r="L439" s="112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</row>
    <row r="440" ht="16.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112"/>
      <c r="L440" s="112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</row>
    <row r="441" ht="16.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112"/>
      <c r="L441" s="112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</row>
    <row r="442" ht="16.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112"/>
      <c r="L442" s="112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</row>
    <row r="443" ht="16.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112"/>
      <c r="L443" s="112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</row>
    <row r="444" ht="16.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112"/>
      <c r="L444" s="112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</row>
    <row r="445" ht="16.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112"/>
      <c r="L445" s="112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</row>
    <row r="446" ht="16.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112"/>
      <c r="L446" s="112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</row>
    <row r="447" ht="16.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112"/>
      <c r="L447" s="112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</row>
    <row r="448" ht="16.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112"/>
      <c r="L448" s="112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</row>
    <row r="449" ht="16.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112"/>
      <c r="L449" s="112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</row>
    <row r="450" ht="16.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112"/>
      <c r="L450" s="112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</row>
    <row r="451" ht="16.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112"/>
      <c r="L451" s="112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</row>
    <row r="452" ht="16.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112"/>
      <c r="L452" s="112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</row>
    <row r="453" ht="16.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112"/>
      <c r="L453" s="112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</row>
    <row r="454" ht="16.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112"/>
      <c r="L454" s="112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</row>
    <row r="455" ht="16.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112"/>
      <c r="L455" s="112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</row>
    <row r="456" ht="16.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112"/>
      <c r="L456" s="112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</row>
    <row r="457" ht="16.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112"/>
      <c r="L457" s="112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</row>
    <row r="458" ht="16.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112"/>
      <c r="L458" s="112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</row>
    <row r="459" ht="16.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112"/>
      <c r="L459" s="112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</row>
    <row r="460" ht="16.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112"/>
      <c r="L460" s="112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</row>
    <row r="461" ht="16.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112"/>
      <c r="L461" s="112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</row>
    <row r="462" ht="16.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112"/>
      <c r="L462" s="112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</row>
    <row r="463" ht="16.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112"/>
      <c r="L463" s="112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</row>
    <row r="464" ht="16.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112"/>
      <c r="L464" s="112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</row>
    <row r="465" ht="16.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112"/>
      <c r="L465" s="112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</row>
    <row r="466" ht="16.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112"/>
      <c r="L466" s="112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</row>
    <row r="467" ht="16.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112"/>
      <c r="L467" s="112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</row>
    <row r="468" ht="16.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112"/>
      <c r="L468" s="112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</row>
    <row r="469" ht="16.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112"/>
      <c r="L469" s="112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</row>
    <row r="470" ht="16.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112"/>
      <c r="L470" s="112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</row>
    <row r="471" ht="16.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112"/>
      <c r="L471" s="112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</row>
    <row r="472" ht="16.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112"/>
      <c r="L472" s="112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</row>
    <row r="473" ht="16.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112"/>
      <c r="L473" s="112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</row>
    <row r="474" ht="16.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112"/>
      <c r="L474" s="112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</row>
    <row r="475" ht="16.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112"/>
      <c r="L475" s="112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</row>
    <row r="476" ht="16.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112"/>
      <c r="L476" s="112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</row>
    <row r="477" ht="16.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112"/>
      <c r="L477" s="112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</row>
    <row r="478" ht="16.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112"/>
      <c r="L478" s="112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</row>
    <row r="479" ht="16.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112"/>
      <c r="L479" s="112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</row>
    <row r="480" ht="16.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112"/>
      <c r="L480" s="112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</row>
    <row r="481" ht="16.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112"/>
      <c r="L481" s="112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</row>
    <row r="482" ht="16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112"/>
      <c r="L482" s="112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</row>
    <row r="483" ht="16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112"/>
      <c r="L483" s="112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</row>
    <row r="484" ht="16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112"/>
      <c r="L484" s="112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</row>
    <row r="485" ht="16.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112"/>
      <c r="L485" s="112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</row>
    <row r="486" ht="16.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112"/>
      <c r="L486" s="112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</row>
    <row r="487" ht="16.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112"/>
      <c r="L487" s="112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</row>
    <row r="488" ht="16.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112"/>
      <c r="L488" s="112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</row>
    <row r="489" ht="16.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112"/>
      <c r="L489" s="112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</row>
    <row r="490" ht="16.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112"/>
      <c r="L490" s="112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</row>
    <row r="491" ht="16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112"/>
      <c r="L491" s="112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</row>
    <row r="492" ht="16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112"/>
      <c r="L492" s="112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</row>
    <row r="493" ht="16.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112"/>
      <c r="L493" s="112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</row>
    <row r="494" ht="16.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112"/>
      <c r="L494" s="112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</row>
    <row r="495" ht="16.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112"/>
      <c r="L495" s="112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</row>
    <row r="496" ht="16.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112"/>
      <c r="L496" s="112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</row>
    <row r="497" ht="16.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112"/>
      <c r="L497" s="112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</row>
    <row r="498" ht="16.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112"/>
      <c r="L498" s="112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</row>
    <row r="499" ht="16.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112"/>
      <c r="L499" s="112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</row>
    <row r="500" ht="16.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112"/>
      <c r="L500" s="112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</row>
    <row r="501" ht="16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112"/>
      <c r="L501" s="112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</row>
    <row r="502" ht="16.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112"/>
      <c r="L502" s="112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</row>
    <row r="503" ht="16.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112"/>
      <c r="L503" s="112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</row>
    <row r="504" ht="16.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112"/>
      <c r="L504" s="112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</row>
    <row r="505" ht="16.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112"/>
      <c r="L505" s="112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</row>
    <row r="506" ht="16.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112"/>
      <c r="L506" s="112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</row>
    <row r="507" ht="16.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112"/>
      <c r="L507" s="112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</row>
    <row r="508" ht="16.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112"/>
      <c r="L508" s="112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</row>
    <row r="509" ht="16.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112"/>
      <c r="L509" s="112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</row>
    <row r="510" ht="16.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112"/>
      <c r="L510" s="112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</row>
    <row r="511" ht="16.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112"/>
      <c r="L511" s="112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</row>
    <row r="512" ht="16.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112"/>
      <c r="L512" s="112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</row>
    <row r="513" ht="16.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112"/>
      <c r="L513" s="112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</row>
    <row r="514" ht="16.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112"/>
      <c r="L514" s="112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</row>
    <row r="515" ht="16.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112"/>
      <c r="L515" s="112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</row>
    <row r="516" ht="16.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112"/>
      <c r="L516" s="112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</row>
    <row r="517" ht="16.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112"/>
      <c r="L517" s="112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</row>
    <row r="518" ht="16.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112"/>
      <c r="L518" s="112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</row>
    <row r="519" ht="16.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112"/>
      <c r="L519" s="112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</row>
    <row r="520" ht="16.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112"/>
      <c r="L520" s="112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</row>
    <row r="521" ht="16.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112"/>
      <c r="L521" s="112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</row>
    <row r="522" ht="16.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112"/>
      <c r="L522" s="112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</row>
    <row r="523" ht="16.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112"/>
      <c r="L523" s="112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</row>
    <row r="524" ht="16.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112"/>
      <c r="L524" s="112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</row>
    <row r="525" ht="16.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112"/>
      <c r="L525" s="112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</row>
    <row r="526" ht="16.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112"/>
      <c r="L526" s="112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</row>
    <row r="527" ht="16.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112"/>
      <c r="L527" s="112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</row>
    <row r="528" ht="16.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112"/>
      <c r="L528" s="112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</row>
    <row r="529" ht="16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112"/>
      <c r="L529" s="112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</row>
    <row r="530" ht="16.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112"/>
      <c r="L530" s="112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</row>
    <row r="531" ht="16.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112"/>
      <c r="L531" s="112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</row>
    <row r="532" ht="16.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112"/>
      <c r="L532" s="112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</row>
    <row r="533" ht="16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112"/>
      <c r="L533" s="112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</row>
    <row r="534" ht="16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112"/>
      <c r="L534" s="112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</row>
    <row r="535" ht="16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112"/>
      <c r="L535" s="112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</row>
    <row r="536" ht="16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112"/>
      <c r="L536" s="112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</row>
    <row r="537" ht="16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112"/>
      <c r="L537" s="112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</row>
    <row r="538" ht="16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112"/>
      <c r="L538" s="112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</row>
    <row r="539" ht="16.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112"/>
      <c r="L539" s="112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</row>
    <row r="540" ht="16.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112"/>
      <c r="L540" s="112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</row>
    <row r="541" ht="16.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112"/>
      <c r="L541" s="112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</row>
    <row r="542" ht="16.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112"/>
      <c r="L542" s="112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</row>
    <row r="543" ht="16.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112"/>
      <c r="L543" s="112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</row>
    <row r="544" ht="16.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112"/>
      <c r="L544" s="112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</row>
    <row r="545" ht="16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112"/>
      <c r="L545" s="112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</row>
    <row r="546" ht="16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112"/>
      <c r="L546" s="112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</row>
    <row r="547" ht="16.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112"/>
      <c r="L547" s="112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</row>
    <row r="548" ht="16.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112"/>
      <c r="L548" s="112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</row>
    <row r="549" ht="16.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112"/>
      <c r="L549" s="112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</row>
    <row r="550" ht="16.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112"/>
      <c r="L550" s="112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</row>
    <row r="551" ht="16.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112"/>
      <c r="L551" s="112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</row>
    <row r="552" ht="16.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112"/>
      <c r="L552" s="112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</row>
    <row r="553" ht="16.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112"/>
      <c r="L553" s="112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</row>
    <row r="554" ht="16.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112"/>
      <c r="L554" s="112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</row>
    <row r="555" ht="16.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112"/>
      <c r="L555" s="112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</row>
    <row r="556" ht="16.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112"/>
      <c r="L556" s="112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</row>
    <row r="557" ht="16.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112"/>
      <c r="L557" s="112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</row>
    <row r="558" ht="16.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112"/>
      <c r="L558" s="112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</row>
    <row r="559" ht="16.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112"/>
      <c r="L559" s="112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</row>
    <row r="560" ht="16.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112"/>
      <c r="L560" s="112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</row>
    <row r="561" ht="16.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112"/>
      <c r="L561" s="112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</row>
    <row r="562" ht="16.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112"/>
      <c r="L562" s="112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</row>
    <row r="563" ht="16.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112"/>
      <c r="L563" s="112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</row>
    <row r="564" ht="16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112"/>
      <c r="L564" s="112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</row>
    <row r="565" ht="16.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112"/>
      <c r="L565" s="112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</row>
    <row r="566" ht="16.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112"/>
      <c r="L566" s="112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</row>
    <row r="567" ht="16.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112"/>
      <c r="L567" s="112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</row>
    <row r="568" ht="16.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112"/>
      <c r="L568" s="112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</row>
    <row r="569" ht="16.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112"/>
      <c r="L569" s="112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</row>
    <row r="570" ht="16.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112"/>
      <c r="L570" s="112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</row>
    <row r="571" ht="16.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112"/>
      <c r="L571" s="112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</row>
    <row r="572" ht="16.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112"/>
      <c r="L572" s="112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</row>
    <row r="573" ht="16.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112"/>
      <c r="L573" s="112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</row>
    <row r="574" ht="16.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112"/>
      <c r="L574" s="112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</row>
    <row r="575" ht="16.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112"/>
      <c r="L575" s="112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</row>
    <row r="576" ht="16.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112"/>
      <c r="L576" s="112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</row>
    <row r="577" ht="16.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112"/>
      <c r="L577" s="112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</row>
    <row r="578" ht="16.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112"/>
      <c r="L578" s="112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</row>
    <row r="579" ht="16.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112"/>
      <c r="L579" s="112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</row>
    <row r="580" ht="16.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112"/>
      <c r="L580" s="112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</row>
    <row r="581" ht="16.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112"/>
      <c r="L581" s="112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</row>
    <row r="582" ht="16.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112"/>
      <c r="L582" s="112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</row>
    <row r="583" ht="16.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112"/>
      <c r="L583" s="112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</row>
    <row r="584" ht="16.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112"/>
      <c r="L584" s="112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</row>
    <row r="585" ht="16.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112"/>
      <c r="L585" s="112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</row>
    <row r="586" ht="16.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112"/>
      <c r="L586" s="112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</row>
    <row r="587" ht="16.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112"/>
      <c r="L587" s="112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</row>
    <row r="588" ht="16.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112"/>
      <c r="L588" s="112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</row>
    <row r="589" ht="16.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112"/>
      <c r="L589" s="112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</row>
    <row r="590" ht="16.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112"/>
      <c r="L590" s="112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</row>
    <row r="591" ht="16.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112"/>
      <c r="L591" s="112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</row>
    <row r="592" ht="16.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112"/>
      <c r="L592" s="112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</row>
    <row r="593" ht="16.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112"/>
      <c r="L593" s="112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</row>
    <row r="594" ht="16.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112"/>
      <c r="L594" s="112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</row>
    <row r="595" ht="16.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112"/>
      <c r="L595" s="112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</row>
    <row r="596" ht="16.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112"/>
      <c r="L596" s="112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</row>
    <row r="597" ht="16.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112"/>
      <c r="L597" s="112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</row>
    <row r="598" ht="16.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112"/>
      <c r="L598" s="112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</row>
    <row r="599" ht="16.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112"/>
      <c r="L599" s="112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</row>
    <row r="600" ht="16.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112"/>
      <c r="L600" s="112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</row>
    <row r="601" ht="16.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112"/>
      <c r="L601" s="112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</row>
    <row r="602" ht="16.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112"/>
      <c r="L602" s="112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</row>
    <row r="603" ht="16.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112"/>
      <c r="L603" s="112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</row>
    <row r="604" ht="16.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112"/>
      <c r="L604" s="112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</row>
    <row r="605" ht="16.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112"/>
      <c r="L605" s="112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</row>
    <row r="606" ht="16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112"/>
      <c r="L606" s="112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</row>
    <row r="607" ht="16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112"/>
      <c r="L607" s="112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</row>
    <row r="608" ht="16.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112"/>
      <c r="L608" s="112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</row>
    <row r="609" ht="16.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112"/>
      <c r="L609" s="112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</row>
    <row r="610" ht="16.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112"/>
      <c r="L610" s="112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</row>
    <row r="611" ht="16.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112"/>
      <c r="L611" s="112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</row>
    <row r="612" ht="16.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112"/>
      <c r="L612" s="112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</row>
    <row r="613" ht="16.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112"/>
      <c r="L613" s="112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</row>
    <row r="614" ht="16.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112"/>
      <c r="L614" s="112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</row>
    <row r="615" ht="16.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112"/>
      <c r="L615" s="112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</row>
    <row r="616" ht="16.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112"/>
      <c r="L616" s="112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</row>
    <row r="617" ht="16.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112"/>
      <c r="L617" s="112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</row>
    <row r="618" ht="16.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112"/>
      <c r="L618" s="112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</row>
    <row r="619" ht="16.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112"/>
      <c r="L619" s="112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</row>
    <row r="620" ht="16.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112"/>
      <c r="L620" s="112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</row>
    <row r="621" ht="16.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112"/>
      <c r="L621" s="112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</row>
    <row r="622" ht="16.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112"/>
      <c r="L622" s="112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</row>
    <row r="623" ht="16.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112"/>
      <c r="L623" s="112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</row>
    <row r="624" ht="16.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112"/>
      <c r="L624" s="112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</row>
    <row r="625" ht="16.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112"/>
      <c r="L625" s="112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</row>
    <row r="626" ht="16.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112"/>
      <c r="L626" s="112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</row>
    <row r="627" ht="16.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112"/>
      <c r="L627" s="112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</row>
    <row r="628" ht="16.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112"/>
      <c r="L628" s="112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</row>
    <row r="629" ht="16.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112"/>
      <c r="L629" s="112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</row>
    <row r="630" ht="16.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112"/>
      <c r="L630" s="112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</row>
    <row r="631" ht="16.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112"/>
      <c r="L631" s="112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</row>
    <row r="632" ht="16.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112"/>
      <c r="L632" s="112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</row>
    <row r="633" ht="16.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112"/>
      <c r="L633" s="112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</row>
    <row r="634" ht="16.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112"/>
      <c r="L634" s="112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</row>
    <row r="635" ht="16.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112"/>
      <c r="L635" s="112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</row>
    <row r="636" ht="16.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112"/>
      <c r="L636" s="112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</row>
    <row r="637" ht="16.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112"/>
      <c r="L637" s="112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</row>
    <row r="638" ht="16.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112"/>
      <c r="L638" s="112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</row>
    <row r="639" ht="16.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112"/>
      <c r="L639" s="112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</row>
    <row r="640" ht="16.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112"/>
      <c r="L640" s="112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</row>
    <row r="641" ht="16.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112"/>
      <c r="L641" s="112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</row>
    <row r="642" ht="16.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112"/>
      <c r="L642" s="112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</row>
    <row r="643" ht="16.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112"/>
      <c r="L643" s="112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</row>
    <row r="644" ht="16.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112"/>
      <c r="L644" s="112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</row>
    <row r="645" ht="16.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112"/>
      <c r="L645" s="112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</row>
    <row r="646" ht="16.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112"/>
      <c r="L646" s="112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</row>
    <row r="647" ht="16.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112"/>
      <c r="L647" s="112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</row>
    <row r="648" ht="16.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112"/>
      <c r="L648" s="112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</row>
    <row r="649" ht="16.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112"/>
      <c r="L649" s="112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</row>
    <row r="650" ht="16.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112"/>
      <c r="L650" s="112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</row>
    <row r="651" ht="16.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112"/>
      <c r="L651" s="112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</row>
    <row r="652" ht="16.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112"/>
      <c r="L652" s="112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</row>
    <row r="653" ht="16.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112"/>
      <c r="L653" s="112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</row>
    <row r="654" ht="16.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112"/>
      <c r="L654" s="112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</row>
    <row r="655" ht="16.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112"/>
      <c r="L655" s="112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</row>
    <row r="656" ht="16.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112"/>
      <c r="L656" s="112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</row>
    <row r="657" ht="16.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112"/>
      <c r="L657" s="112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</row>
    <row r="658" ht="16.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112"/>
      <c r="L658" s="112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</row>
    <row r="659" ht="16.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112"/>
      <c r="L659" s="112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</row>
    <row r="660" ht="16.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112"/>
      <c r="L660" s="112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</row>
    <row r="661" ht="16.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112"/>
      <c r="L661" s="112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</row>
    <row r="662" ht="16.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112"/>
      <c r="L662" s="112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</row>
    <row r="663" ht="16.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112"/>
      <c r="L663" s="112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</row>
    <row r="664" ht="16.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112"/>
      <c r="L664" s="112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</row>
    <row r="665" ht="16.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112"/>
      <c r="L665" s="112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</row>
    <row r="666" ht="16.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112"/>
      <c r="L666" s="112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</row>
    <row r="667" ht="16.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112"/>
      <c r="L667" s="112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</row>
    <row r="668" ht="16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112"/>
      <c r="L668" s="112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</row>
    <row r="669" ht="16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112"/>
      <c r="L669" s="112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</row>
    <row r="670" ht="16.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112"/>
      <c r="L670" s="112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</row>
    <row r="671" ht="16.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112"/>
      <c r="L671" s="112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</row>
    <row r="672" ht="16.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112"/>
      <c r="L672" s="112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</row>
    <row r="673" ht="16.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112"/>
      <c r="L673" s="112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</row>
    <row r="674" ht="16.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112"/>
      <c r="L674" s="112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</row>
    <row r="675" ht="16.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112"/>
      <c r="L675" s="112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</row>
    <row r="676" ht="16.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112"/>
      <c r="L676" s="112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</row>
    <row r="677" ht="16.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112"/>
      <c r="L677" s="112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</row>
    <row r="678" ht="16.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112"/>
      <c r="L678" s="112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</row>
    <row r="679" ht="16.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112"/>
      <c r="L679" s="112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</row>
    <row r="680" ht="16.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112"/>
      <c r="L680" s="112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</row>
    <row r="681" ht="16.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112"/>
      <c r="L681" s="112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</row>
    <row r="682" ht="16.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112"/>
      <c r="L682" s="112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</row>
    <row r="683" ht="16.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112"/>
      <c r="L683" s="112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</row>
    <row r="684" ht="16.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112"/>
      <c r="L684" s="112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</row>
    <row r="685" ht="16.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112"/>
      <c r="L685" s="112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</row>
    <row r="686" ht="16.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112"/>
      <c r="L686" s="112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</row>
    <row r="687" ht="16.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112"/>
      <c r="L687" s="112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</row>
    <row r="688" ht="16.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112"/>
      <c r="L688" s="112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</row>
    <row r="689" ht="16.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112"/>
      <c r="L689" s="112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</row>
    <row r="690" ht="16.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112"/>
      <c r="L690" s="112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</row>
    <row r="691" ht="16.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112"/>
      <c r="L691" s="112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</row>
    <row r="692" ht="16.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112"/>
      <c r="L692" s="112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</row>
    <row r="693" ht="16.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112"/>
      <c r="L693" s="112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</row>
    <row r="694" ht="16.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112"/>
      <c r="L694" s="112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</row>
    <row r="695" ht="16.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112"/>
      <c r="L695" s="112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</row>
    <row r="696" ht="16.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112"/>
      <c r="L696" s="112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</row>
    <row r="697" ht="16.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112"/>
      <c r="L697" s="112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</row>
    <row r="698" ht="16.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112"/>
      <c r="L698" s="112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</row>
    <row r="699" ht="16.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112"/>
      <c r="L699" s="112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</row>
    <row r="700" ht="16.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112"/>
      <c r="L700" s="112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</row>
    <row r="701" ht="16.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112"/>
      <c r="L701" s="112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</row>
    <row r="702" ht="16.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112"/>
      <c r="L702" s="112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</row>
    <row r="703" ht="16.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112"/>
      <c r="L703" s="112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</row>
    <row r="704" ht="16.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112"/>
      <c r="L704" s="112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</row>
    <row r="705" ht="16.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112"/>
      <c r="L705" s="112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</row>
    <row r="706" ht="16.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112"/>
      <c r="L706" s="112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</row>
    <row r="707" ht="16.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112"/>
      <c r="L707" s="112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</row>
    <row r="708" ht="16.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112"/>
      <c r="L708" s="112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</row>
    <row r="709" ht="16.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112"/>
      <c r="L709" s="112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</row>
    <row r="710" ht="16.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112"/>
      <c r="L710" s="112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</row>
    <row r="711" ht="16.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112"/>
      <c r="L711" s="112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</row>
    <row r="712" ht="16.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112"/>
      <c r="L712" s="112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</row>
    <row r="713" ht="16.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112"/>
      <c r="L713" s="112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</row>
    <row r="714" ht="16.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112"/>
      <c r="L714" s="112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</row>
    <row r="715" ht="16.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112"/>
      <c r="L715" s="112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</row>
    <row r="716" ht="16.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112"/>
      <c r="L716" s="112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</row>
    <row r="717" ht="16.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112"/>
      <c r="L717" s="112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</row>
    <row r="718" ht="16.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112"/>
      <c r="L718" s="112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</row>
    <row r="719" ht="16.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112"/>
      <c r="L719" s="112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</row>
    <row r="720" ht="16.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112"/>
      <c r="L720" s="112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</row>
    <row r="721" ht="16.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112"/>
      <c r="L721" s="112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</row>
    <row r="722" ht="16.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112"/>
      <c r="L722" s="112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</row>
    <row r="723" ht="16.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112"/>
      <c r="L723" s="112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</row>
    <row r="724" ht="16.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112"/>
      <c r="L724" s="112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</row>
    <row r="725" ht="16.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112"/>
      <c r="L725" s="112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</row>
    <row r="726" ht="16.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112"/>
      <c r="L726" s="112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</row>
    <row r="727" ht="16.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112"/>
      <c r="L727" s="112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</row>
    <row r="728" ht="16.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112"/>
      <c r="L728" s="112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</row>
    <row r="729" ht="16.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112"/>
      <c r="L729" s="112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</row>
    <row r="730" ht="16.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112"/>
      <c r="L730" s="112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</row>
    <row r="731" ht="16.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112"/>
      <c r="L731" s="112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</row>
    <row r="732" ht="16.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112"/>
      <c r="L732" s="112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</row>
    <row r="733" ht="16.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112"/>
      <c r="L733" s="112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</row>
    <row r="734" ht="16.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112"/>
      <c r="L734" s="112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</row>
    <row r="735" ht="16.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112"/>
      <c r="L735" s="112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</row>
    <row r="736" ht="16.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112"/>
      <c r="L736" s="112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</row>
    <row r="737" ht="16.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112"/>
      <c r="L737" s="112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</row>
    <row r="738" ht="16.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112"/>
      <c r="L738" s="112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</row>
    <row r="739" ht="16.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112"/>
      <c r="L739" s="112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</row>
    <row r="740" ht="16.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112"/>
      <c r="L740" s="112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</row>
    <row r="741" ht="16.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112"/>
      <c r="L741" s="112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</row>
    <row r="742" ht="16.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112"/>
      <c r="L742" s="112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</row>
    <row r="743" ht="16.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112"/>
      <c r="L743" s="112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</row>
    <row r="744" ht="16.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112"/>
      <c r="L744" s="112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</row>
    <row r="745" ht="16.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112"/>
      <c r="L745" s="112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</row>
    <row r="746" ht="16.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112"/>
      <c r="L746" s="112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</row>
    <row r="747" ht="16.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112"/>
      <c r="L747" s="112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</row>
    <row r="748" ht="16.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112"/>
      <c r="L748" s="112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</row>
    <row r="749" ht="16.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112"/>
      <c r="L749" s="112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</row>
    <row r="750" ht="16.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112"/>
      <c r="L750" s="112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</row>
    <row r="751" ht="16.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112"/>
      <c r="L751" s="112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</row>
    <row r="752" ht="16.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112"/>
      <c r="L752" s="112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</row>
    <row r="753" ht="16.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112"/>
      <c r="L753" s="112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</row>
    <row r="754" ht="16.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112"/>
      <c r="L754" s="112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</row>
    <row r="755" ht="16.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112"/>
      <c r="L755" s="112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</row>
    <row r="756" ht="16.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112"/>
      <c r="L756" s="112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</row>
    <row r="757" ht="16.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112"/>
      <c r="L757" s="112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</row>
    <row r="758" ht="16.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112"/>
      <c r="L758" s="112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</row>
    <row r="759" ht="16.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112"/>
      <c r="L759" s="112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</row>
    <row r="760" ht="16.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112"/>
      <c r="L760" s="112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</row>
    <row r="761" ht="16.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112"/>
      <c r="L761" s="112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</row>
    <row r="762" ht="16.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112"/>
      <c r="L762" s="112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</row>
    <row r="763" ht="16.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112"/>
      <c r="L763" s="112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</row>
    <row r="764" ht="16.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112"/>
      <c r="L764" s="112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</row>
    <row r="765" ht="16.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112"/>
      <c r="L765" s="112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</row>
    <row r="766" ht="16.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112"/>
      <c r="L766" s="112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</row>
    <row r="767" ht="16.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112"/>
      <c r="L767" s="112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</row>
    <row r="768" ht="16.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112"/>
      <c r="L768" s="112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</row>
    <row r="769" ht="16.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112"/>
      <c r="L769" s="112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</row>
    <row r="770" ht="16.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112"/>
      <c r="L770" s="112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</row>
    <row r="771" ht="16.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112"/>
      <c r="L771" s="112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</row>
    <row r="772" ht="16.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112"/>
      <c r="L772" s="112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</row>
    <row r="773" ht="16.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112"/>
      <c r="L773" s="112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</row>
    <row r="774" ht="16.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112"/>
      <c r="L774" s="112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</row>
    <row r="775" ht="16.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112"/>
      <c r="L775" s="112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</row>
    <row r="776" ht="16.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112"/>
      <c r="L776" s="112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</row>
    <row r="777" ht="16.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112"/>
      <c r="L777" s="112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</row>
    <row r="778" ht="16.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112"/>
      <c r="L778" s="112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</row>
    <row r="779" ht="16.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112"/>
      <c r="L779" s="112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</row>
    <row r="780" ht="16.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112"/>
      <c r="L780" s="112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</row>
    <row r="781" ht="16.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112"/>
      <c r="L781" s="112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</row>
    <row r="782" ht="16.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112"/>
      <c r="L782" s="112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</row>
    <row r="783" ht="16.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112"/>
      <c r="L783" s="112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</row>
    <row r="784" ht="16.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112"/>
      <c r="L784" s="112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</row>
    <row r="785" ht="16.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112"/>
      <c r="L785" s="112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</row>
    <row r="786" ht="16.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112"/>
      <c r="L786" s="112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</row>
    <row r="787" ht="16.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112"/>
      <c r="L787" s="112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</row>
    <row r="788" ht="16.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112"/>
      <c r="L788" s="112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</row>
    <row r="789" ht="16.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112"/>
      <c r="L789" s="112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</row>
    <row r="790" ht="16.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112"/>
      <c r="L790" s="112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</row>
    <row r="791" ht="16.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112"/>
      <c r="L791" s="112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</row>
    <row r="792" ht="16.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112"/>
      <c r="L792" s="112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</row>
    <row r="793" ht="16.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112"/>
      <c r="L793" s="112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</row>
    <row r="794" ht="16.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112"/>
      <c r="L794" s="112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</row>
    <row r="795" ht="16.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112"/>
      <c r="L795" s="112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</row>
    <row r="796" ht="16.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112"/>
      <c r="L796" s="112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</row>
    <row r="797" ht="16.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112"/>
      <c r="L797" s="112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</row>
    <row r="798" ht="16.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112"/>
      <c r="L798" s="112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</row>
    <row r="799" ht="16.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112"/>
      <c r="L799" s="112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</row>
    <row r="800" ht="16.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112"/>
      <c r="L800" s="112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</row>
    <row r="801" ht="16.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112"/>
      <c r="L801" s="112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</row>
    <row r="802" ht="16.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112"/>
      <c r="L802" s="112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</row>
    <row r="803" ht="16.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112"/>
      <c r="L803" s="112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</row>
    <row r="804" ht="16.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112"/>
      <c r="L804" s="112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</row>
    <row r="805" ht="16.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112"/>
      <c r="L805" s="112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</row>
    <row r="806" ht="16.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112"/>
      <c r="L806" s="112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</row>
    <row r="807" ht="16.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112"/>
      <c r="L807" s="112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</row>
    <row r="808" ht="16.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112"/>
      <c r="L808" s="112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</row>
    <row r="809" ht="16.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112"/>
      <c r="L809" s="112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</row>
    <row r="810" ht="16.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112"/>
      <c r="L810" s="112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</row>
    <row r="811" ht="16.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112"/>
      <c r="L811" s="112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</row>
    <row r="812" ht="16.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112"/>
      <c r="L812" s="112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</row>
    <row r="813" ht="16.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112"/>
      <c r="L813" s="112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</row>
    <row r="814" ht="16.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112"/>
      <c r="L814" s="112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</row>
    <row r="815" ht="16.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112"/>
      <c r="L815" s="112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</row>
    <row r="816" ht="16.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112"/>
      <c r="L816" s="112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</row>
    <row r="817" ht="16.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112"/>
      <c r="L817" s="112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</row>
    <row r="818" ht="16.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112"/>
      <c r="L818" s="112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</row>
    <row r="819" ht="16.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112"/>
      <c r="L819" s="112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</row>
    <row r="820" ht="16.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112"/>
      <c r="L820" s="112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</row>
    <row r="821" ht="16.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112"/>
      <c r="L821" s="112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</row>
    <row r="822" ht="16.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112"/>
      <c r="L822" s="112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</row>
    <row r="823" ht="16.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112"/>
      <c r="L823" s="112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</row>
    <row r="824" ht="16.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112"/>
      <c r="L824" s="112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</row>
    <row r="825" ht="16.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112"/>
      <c r="L825" s="112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</row>
    <row r="826" ht="16.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112"/>
      <c r="L826" s="112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</row>
    <row r="827" ht="16.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112"/>
      <c r="L827" s="112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</row>
    <row r="828" ht="16.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112"/>
      <c r="L828" s="112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</row>
    <row r="829" ht="16.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112"/>
      <c r="L829" s="112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</row>
    <row r="830" ht="16.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112"/>
      <c r="L830" s="112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</row>
    <row r="831" ht="16.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112"/>
      <c r="L831" s="112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</row>
    <row r="832" ht="16.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112"/>
      <c r="L832" s="112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</row>
    <row r="833" ht="16.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112"/>
      <c r="L833" s="112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</row>
    <row r="834" ht="16.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112"/>
      <c r="L834" s="112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</row>
    <row r="835" ht="16.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112"/>
      <c r="L835" s="112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</row>
    <row r="836" ht="16.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112"/>
      <c r="L836" s="112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</row>
    <row r="837" ht="16.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112"/>
      <c r="L837" s="112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</row>
    <row r="838" ht="16.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112"/>
      <c r="L838" s="112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</row>
    <row r="839" ht="16.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112"/>
      <c r="L839" s="112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</row>
    <row r="840" ht="16.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112"/>
      <c r="L840" s="112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</row>
    <row r="841" ht="16.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112"/>
      <c r="L841" s="112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</row>
    <row r="842" ht="16.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112"/>
      <c r="L842" s="112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</row>
    <row r="843" ht="16.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112"/>
      <c r="L843" s="112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</row>
    <row r="844" ht="16.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112"/>
      <c r="L844" s="112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</row>
    <row r="845" ht="16.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112"/>
      <c r="L845" s="112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</row>
    <row r="846" ht="16.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112"/>
      <c r="L846" s="112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</row>
    <row r="847" ht="16.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112"/>
      <c r="L847" s="112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</row>
    <row r="848" ht="16.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112"/>
      <c r="L848" s="112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</row>
    <row r="849" ht="16.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112"/>
      <c r="L849" s="112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</row>
    <row r="850" ht="16.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112"/>
      <c r="L850" s="112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</row>
    <row r="851" ht="16.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112"/>
      <c r="L851" s="112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</row>
    <row r="852" ht="16.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112"/>
      <c r="L852" s="112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</row>
    <row r="853" ht="16.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112"/>
      <c r="L853" s="112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</row>
    <row r="854" ht="16.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112"/>
      <c r="L854" s="112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</row>
    <row r="855" ht="16.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112"/>
      <c r="L855" s="112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</row>
    <row r="856" ht="16.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112"/>
      <c r="L856" s="112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</row>
    <row r="857" ht="16.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112"/>
      <c r="L857" s="112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</row>
    <row r="858" ht="16.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112"/>
      <c r="L858" s="112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</row>
    <row r="859" ht="16.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112"/>
      <c r="L859" s="112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</row>
    <row r="860" ht="16.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112"/>
      <c r="L860" s="112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</row>
    <row r="861" ht="16.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112"/>
      <c r="L861" s="112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</row>
    <row r="862" ht="16.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112"/>
      <c r="L862" s="112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</row>
    <row r="863" ht="16.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112"/>
      <c r="L863" s="112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</row>
    <row r="864" ht="16.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112"/>
      <c r="L864" s="112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</row>
    <row r="865" ht="16.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112"/>
      <c r="L865" s="112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</row>
    <row r="866" ht="16.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112"/>
      <c r="L866" s="112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</row>
    <row r="867" ht="16.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112"/>
      <c r="L867" s="112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</row>
    <row r="868" ht="16.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112"/>
      <c r="L868" s="112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</row>
    <row r="869" ht="16.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112"/>
      <c r="L869" s="112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</row>
    <row r="870" ht="16.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112"/>
      <c r="L870" s="112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</row>
    <row r="871" ht="16.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112"/>
      <c r="L871" s="112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</row>
    <row r="872" ht="16.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112"/>
      <c r="L872" s="112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</row>
    <row r="873" ht="16.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112"/>
      <c r="L873" s="112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</row>
    <row r="874" ht="16.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112"/>
      <c r="L874" s="112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</row>
    <row r="875" ht="16.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112"/>
      <c r="L875" s="112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</row>
    <row r="876" ht="16.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112"/>
      <c r="L876" s="112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</row>
    <row r="877" ht="16.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112"/>
      <c r="L877" s="112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</row>
    <row r="878" ht="16.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112"/>
      <c r="L878" s="112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</row>
    <row r="879" ht="16.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112"/>
      <c r="L879" s="112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</row>
    <row r="880" ht="16.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112"/>
      <c r="L880" s="112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</row>
    <row r="881" ht="16.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112"/>
      <c r="L881" s="112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</row>
    <row r="882" ht="16.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112"/>
      <c r="L882" s="112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</row>
    <row r="883" ht="16.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112"/>
      <c r="L883" s="112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</row>
    <row r="884" ht="16.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112"/>
      <c r="L884" s="112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</row>
    <row r="885" ht="16.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112"/>
      <c r="L885" s="112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</row>
    <row r="886" ht="16.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112"/>
      <c r="L886" s="112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</row>
    <row r="887" ht="16.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112"/>
      <c r="L887" s="112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</row>
    <row r="888" ht="16.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112"/>
      <c r="L888" s="112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</row>
    <row r="889" ht="16.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112"/>
      <c r="L889" s="112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</row>
    <row r="890" ht="16.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112"/>
      <c r="L890" s="112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</row>
    <row r="891" ht="16.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112"/>
      <c r="L891" s="112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</row>
    <row r="892" ht="16.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112"/>
      <c r="L892" s="112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</row>
    <row r="893" ht="16.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112"/>
      <c r="L893" s="112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</row>
    <row r="894" ht="16.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112"/>
      <c r="L894" s="112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</row>
    <row r="895" ht="16.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112"/>
      <c r="L895" s="112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</row>
    <row r="896" ht="16.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112"/>
      <c r="L896" s="112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</row>
    <row r="897" ht="16.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112"/>
      <c r="L897" s="112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</row>
    <row r="898" ht="16.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112"/>
      <c r="L898" s="112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</row>
    <row r="899" ht="16.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112"/>
      <c r="L899" s="112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</row>
    <row r="900" ht="16.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112"/>
      <c r="L900" s="112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</row>
    <row r="901" ht="16.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112"/>
      <c r="L901" s="112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</row>
    <row r="902" ht="16.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112"/>
      <c r="L902" s="112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</row>
    <row r="903" ht="16.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112"/>
      <c r="L903" s="112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</row>
    <row r="904" ht="16.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112"/>
      <c r="L904" s="112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</row>
    <row r="905" ht="16.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112"/>
      <c r="L905" s="112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</row>
    <row r="906" ht="16.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112"/>
      <c r="L906" s="112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</row>
    <row r="907" ht="16.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112"/>
      <c r="L907" s="112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</row>
    <row r="908" ht="16.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112"/>
      <c r="L908" s="112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</row>
    <row r="909" ht="16.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112"/>
      <c r="L909" s="112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</row>
    <row r="910" ht="16.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112"/>
      <c r="L910" s="112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</row>
    <row r="911" ht="16.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112"/>
      <c r="L911" s="112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</row>
    <row r="912" ht="16.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112"/>
      <c r="L912" s="112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</row>
    <row r="913" ht="16.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112"/>
      <c r="L913" s="112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</row>
    <row r="914" ht="16.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112"/>
      <c r="L914" s="112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</row>
    <row r="915" ht="16.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112"/>
      <c r="L915" s="112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</row>
    <row r="916" ht="16.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112"/>
      <c r="L916" s="112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</row>
    <row r="917" ht="16.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112"/>
      <c r="L917" s="112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</row>
    <row r="918" ht="16.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112"/>
      <c r="L918" s="112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</row>
    <row r="919" ht="16.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112"/>
      <c r="L919" s="112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</row>
    <row r="920" ht="16.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112"/>
      <c r="L920" s="112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</row>
    <row r="921" ht="16.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112"/>
      <c r="L921" s="112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</row>
    <row r="922" ht="16.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112"/>
      <c r="L922" s="112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</row>
    <row r="923" ht="16.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112"/>
      <c r="L923" s="112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</row>
    <row r="924" ht="16.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112"/>
      <c r="L924" s="112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</row>
    <row r="925" ht="16.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112"/>
      <c r="L925" s="112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</row>
    <row r="926" ht="16.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112"/>
      <c r="L926" s="112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</row>
    <row r="927" ht="16.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112"/>
      <c r="L927" s="112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</row>
    <row r="928" ht="16.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112"/>
      <c r="L928" s="112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</row>
    <row r="929" ht="16.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112"/>
      <c r="L929" s="112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</row>
    <row r="930" ht="16.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112"/>
      <c r="L930" s="112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</row>
    <row r="931" ht="16.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112"/>
      <c r="L931" s="112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</row>
    <row r="932" ht="16.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112"/>
      <c r="L932" s="112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</row>
    <row r="933" ht="16.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112"/>
      <c r="L933" s="112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</row>
    <row r="934" ht="16.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112"/>
      <c r="L934" s="112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</row>
    <row r="935" ht="16.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112"/>
      <c r="L935" s="112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</row>
    <row r="936" ht="16.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112"/>
      <c r="L936" s="112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</row>
    <row r="937" ht="16.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112"/>
      <c r="L937" s="112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</row>
    <row r="938" ht="16.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112"/>
      <c r="L938" s="112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</row>
    <row r="939" ht="16.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112"/>
      <c r="L939" s="112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</row>
    <row r="940" ht="16.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112"/>
      <c r="L940" s="112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</row>
    <row r="941" ht="16.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112"/>
      <c r="L941" s="112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</row>
    <row r="942" ht="16.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112"/>
      <c r="L942" s="112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</row>
    <row r="943" ht="16.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112"/>
      <c r="L943" s="112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</row>
    <row r="944" ht="16.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112"/>
      <c r="L944" s="112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</row>
    <row r="945" ht="16.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112"/>
      <c r="L945" s="112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</row>
    <row r="946" ht="16.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112"/>
      <c r="L946" s="112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</row>
    <row r="947" ht="16.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112"/>
      <c r="L947" s="112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</row>
    <row r="948" ht="16.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112"/>
      <c r="L948" s="112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</row>
    <row r="949" ht="16.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112"/>
      <c r="L949" s="112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</row>
    <row r="950" ht="16.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112"/>
      <c r="L950" s="112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</row>
    <row r="951" ht="16.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112"/>
      <c r="L951" s="112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</row>
    <row r="952" ht="16.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112"/>
      <c r="L952" s="112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</row>
    <row r="953" ht="16.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112"/>
      <c r="L953" s="112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</row>
    <row r="954" ht="16.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112"/>
      <c r="L954" s="112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</row>
    <row r="955" ht="16.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112"/>
      <c r="L955" s="112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</row>
    <row r="956" ht="16.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112"/>
      <c r="L956" s="112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</row>
    <row r="957" ht="16.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112"/>
      <c r="L957" s="112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</row>
    <row r="958" ht="16.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112"/>
      <c r="L958" s="112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</row>
    <row r="959" ht="16.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112"/>
      <c r="L959" s="112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</row>
    <row r="960" ht="16.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112"/>
      <c r="L960" s="112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</row>
    <row r="961" ht="16.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112"/>
      <c r="L961" s="112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</row>
    <row r="962" ht="16.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112"/>
      <c r="L962" s="112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</row>
    <row r="963" ht="16.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112"/>
      <c r="L963" s="112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</row>
    <row r="964" ht="16.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112"/>
      <c r="L964" s="112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</row>
    <row r="965" ht="16.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112"/>
      <c r="L965" s="112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</row>
    <row r="966" ht="16.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112"/>
      <c r="L966" s="112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</row>
    <row r="967" ht="16.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112"/>
      <c r="L967" s="112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</row>
    <row r="968" ht="16.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112"/>
      <c r="L968" s="112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</row>
    <row r="969" ht="16.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112"/>
      <c r="L969" s="112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</row>
    <row r="970" ht="16.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112"/>
      <c r="L970" s="112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</row>
    <row r="971" ht="16.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112"/>
      <c r="L971" s="112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</row>
    <row r="972" ht="16.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112"/>
      <c r="L972" s="112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</row>
    <row r="973" ht="16.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112"/>
      <c r="L973" s="112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</row>
    <row r="974" ht="16.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112"/>
      <c r="L974" s="112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</row>
    <row r="975" ht="16.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112"/>
      <c r="L975" s="112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</row>
    <row r="976" ht="16.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112"/>
      <c r="L976" s="112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</row>
    <row r="977" ht="16.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112"/>
      <c r="L977" s="112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</row>
    <row r="978" ht="16.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112"/>
      <c r="L978" s="112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</row>
    <row r="979" ht="16.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112"/>
      <c r="L979" s="112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</row>
    <row r="980" ht="16.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112"/>
      <c r="L980" s="112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</row>
    <row r="981" ht="16.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112"/>
      <c r="L981" s="112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</row>
    <row r="982" ht="16.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112"/>
      <c r="L982" s="112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</row>
    <row r="983" ht="16.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112"/>
      <c r="L983" s="112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</row>
    <row r="984" ht="16.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112"/>
      <c r="L984" s="112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</row>
    <row r="985" ht="16.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112"/>
      <c r="L985" s="112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</row>
    <row r="986" ht="16.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112"/>
      <c r="L986" s="112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</row>
    <row r="987" ht="16.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112"/>
      <c r="L987" s="112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</row>
    <row r="988" ht="16.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112"/>
      <c r="L988" s="112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</row>
    <row r="989" ht="16.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112"/>
      <c r="L989" s="112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</row>
    <row r="990" ht="16.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112"/>
      <c r="L990" s="112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</row>
    <row r="991" ht="16.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112"/>
      <c r="L991" s="112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</row>
    <row r="992" ht="16.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112"/>
      <c r="L992" s="112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</row>
    <row r="993" ht="16.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112"/>
      <c r="L993" s="112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</row>
    <row r="994" ht="16.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112"/>
      <c r="L994" s="112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</row>
    <row r="995" ht="16.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112"/>
      <c r="L995" s="112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</row>
    <row r="996" ht="16.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112"/>
      <c r="L996" s="112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</row>
    <row r="997" ht="16.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112"/>
      <c r="L997" s="112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</row>
    <row r="998" ht="16.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112"/>
      <c r="L998" s="112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</row>
    <row r="999" ht="16.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112"/>
      <c r="L999" s="112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</row>
    <row r="1000" ht="16.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112"/>
      <c r="L1000" s="112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</row>
    <row r="1001" ht="16.5" customHeight="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112"/>
      <c r="L1001" s="112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</row>
    <row r="1002" ht="16.5" customHeight="1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112"/>
      <c r="L1002" s="112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</row>
    <row r="1003" ht="16.5" customHeight="1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112"/>
      <c r="L1003" s="112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</row>
  </sheetData>
  <mergeCells count="6">
    <mergeCell ref="D1:J5"/>
    <mergeCell ref="K1:L5"/>
    <mergeCell ref="A117:K117"/>
    <mergeCell ref="A119:K119"/>
    <mergeCell ref="A120:K120"/>
    <mergeCell ref="A121:K121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5.29"/>
    <col customWidth="1" min="2" max="2" width="54.43"/>
    <col customWidth="1" min="3" max="3" width="29.0"/>
    <col customWidth="1" min="4" max="4" width="32.29"/>
    <col customWidth="1" min="5" max="5" width="21.86"/>
    <col customWidth="1" min="6" max="6" width="28.43"/>
    <col customWidth="1" min="7" max="7" width="15.86"/>
    <col customWidth="1" min="8" max="8" width="14.57"/>
    <col customWidth="1" min="9" max="9" width="30.57"/>
    <col customWidth="1" min="10" max="10" width="11.43"/>
    <col customWidth="1" min="11" max="12" width="14.43"/>
    <col customWidth="1" min="13" max="32" width="11.43"/>
  </cols>
  <sheetData>
    <row r="1" ht="16.5" customHeight="1">
      <c r="A1" s="1"/>
      <c r="B1" s="1"/>
      <c r="C1" s="1"/>
      <c r="D1" s="99" t="s">
        <v>1053</v>
      </c>
      <c r="E1" s="3"/>
      <c r="F1" s="3"/>
      <c r="G1" s="3"/>
      <c r="H1" s="3"/>
      <c r="I1" s="3"/>
      <c r="J1" s="5"/>
      <c r="K1" s="100" t="s">
        <v>1063</v>
      </c>
      <c r="L1" s="5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ht="16.5" customHeight="1">
      <c r="A2" s="1"/>
      <c r="B2" s="1"/>
      <c r="C2" s="1"/>
      <c r="D2" s="7"/>
      <c r="J2" s="8"/>
      <c r="K2" s="7"/>
      <c r="L2" s="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ht="16.5" customHeight="1">
      <c r="A3" s="1"/>
      <c r="B3" s="1"/>
      <c r="C3" s="1"/>
      <c r="D3" s="7"/>
      <c r="J3" s="8"/>
      <c r="K3" s="7"/>
      <c r="L3" s="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ht="16.5" customHeight="1">
      <c r="A4" s="1"/>
      <c r="B4" s="1"/>
      <c r="C4" s="1"/>
      <c r="D4" s="7"/>
      <c r="J4" s="8"/>
      <c r="K4" s="7"/>
      <c r="L4" s="8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ht="16.5" customHeight="1">
      <c r="A5" s="1"/>
      <c r="B5" s="1"/>
      <c r="C5" s="1"/>
      <c r="D5" s="9"/>
      <c r="E5" s="10"/>
      <c r="F5" s="10"/>
      <c r="G5" s="10"/>
      <c r="H5" s="10"/>
      <c r="I5" s="10"/>
      <c r="J5" s="11"/>
      <c r="K5" s="9"/>
      <c r="L5" s="11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idden="1">
      <c r="A6" s="1"/>
      <c r="B6" s="1">
        <v>4.0</v>
      </c>
      <c r="C6" s="1">
        <v>5.0</v>
      </c>
      <c r="D6" s="1">
        <v>6.0</v>
      </c>
      <c r="E6" s="1">
        <v>7.0</v>
      </c>
      <c r="F6" s="1">
        <v>8.0</v>
      </c>
      <c r="G6" s="1">
        <v>15.0</v>
      </c>
      <c r="H6" s="1">
        <v>16.0</v>
      </c>
      <c r="I6" s="1">
        <v>13.0</v>
      </c>
      <c r="J6" s="1">
        <v>18.0</v>
      </c>
      <c r="K6" s="101">
        <v>20.0</v>
      </c>
      <c r="L6" s="101">
        <v>21.0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ht="16.5" customHeight="1">
      <c r="A7" s="12"/>
      <c r="B7" s="12" t="s">
        <v>4</v>
      </c>
      <c r="C7" s="12" t="s">
        <v>1055</v>
      </c>
      <c r="D7" s="12" t="s">
        <v>1056</v>
      </c>
      <c r="E7" s="12" t="s">
        <v>1057</v>
      </c>
      <c r="F7" s="12" t="s">
        <v>7</v>
      </c>
      <c r="G7" s="12" t="s">
        <v>1058</v>
      </c>
      <c r="H7" s="12" t="s">
        <v>9</v>
      </c>
      <c r="I7" s="12" t="s">
        <v>55</v>
      </c>
      <c r="J7" s="12" t="s">
        <v>11</v>
      </c>
      <c r="K7" s="102" t="s">
        <v>61</v>
      </c>
      <c r="L7" s="102" t="s">
        <v>62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ht="42.0" customHeight="1">
      <c r="A8" s="103">
        <v>1.0</v>
      </c>
      <c r="B8" s="104" t="str">
        <f>VLOOKUP($A8,FEV!$A$2:$AD$301,4,0)</f>
        <v>ADRIANA DOS REIS TAVARES</v>
      </c>
      <c r="C8" s="105" t="str">
        <f>VLOOKUP($A8,FEV!$A$2:$AD$301,5,0)</f>
        <v>ASSESSOR III</v>
      </c>
      <c r="D8" s="105" t="str">
        <f>VLOOKUP($A8,FEV!$A$2:$AD$301,6,0)</f>
        <v>ASSISTENTE SOCIAL</v>
      </c>
      <c r="E8" s="105" t="str">
        <f>VLOOKUP($A8,FEV!$A$2:$AD$301,7,0)</f>
        <v>NÃO</v>
      </c>
      <c r="F8" s="105" t="str">
        <f>VLOOKUP($A8,FEV!$A$2:$AD$301,8,0)</f>
        <v>Recomeçar</v>
      </c>
      <c r="G8" s="105" t="str">
        <f>VLOOKUP($A8,FEV!$A$2:$AD$301,15,0)</f>
        <v>003/2016</v>
      </c>
      <c r="H8" s="105" t="str">
        <f>VLOOKUP($A8,FEV!$A$2:$AD$301,16,0)</f>
        <v>09/09/2016 - DOMPE</v>
      </c>
      <c r="I8" s="105" t="str">
        <f>VLOOKUP($A8,FEV!$A$2:$AD$301,16,0)</f>
        <v>09/09/2016 - DOMPE</v>
      </c>
      <c r="J8" s="105" t="str">
        <f>VLOOKUP($A8,FEV!$A$2:$AD$301,18,0)</f>
        <v>NÃO</v>
      </c>
      <c r="K8" s="106">
        <f>VLOOKUP($A8,FEV!$A$2:$AD$301,20,0)</f>
        <v>42556</v>
      </c>
      <c r="L8" s="106">
        <f>VLOOKUP($A8,FEV!$A$2:$AD$301,21,0)</f>
        <v>44381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ht="42.0" customHeight="1">
      <c r="A9" s="103">
        <v>2.0</v>
      </c>
      <c r="B9" s="104" t="str">
        <f>VLOOKUP($A9,FEV!$A$2:$AD$301,4,0)</f>
        <v>ANAIR CRYSTINA SIMAS PEREIRA SOBRINHO</v>
      </c>
      <c r="C9" s="105" t="str">
        <f>VLOOKUP($A9,FEV!$A$2:$AD$301,5,0)</f>
        <v>INVESTIGADOR DE POLÍCIA CIVIL</v>
      </c>
      <c r="D9" s="105" t="str">
        <f>VLOOKUP($A9,FEV!$A$2:$AD$301,6,0)</f>
        <v>INVESTIGADOR DE POLÍCIA CIVIL</v>
      </c>
      <c r="E9" s="105" t="str">
        <f>VLOOKUP($A9,FEV!$A$2:$AD$301,7,0)</f>
        <v>NÃO</v>
      </c>
      <c r="F9" s="105" t="str">
        <f>VLOOKUP($A9,FEV!$A$2:$AD$301,8,0)</f>
        <v>GAECO</v>
      </c>
      <c r="G9" s="105" t="str">
        <f>VLOOKUP($A9,FEV!$A$2:$AD$301,15,0)</f>
        <v>ACT 001/2018</v>
      </c>
      <c r="H9" s="105" t="str">
        <f>VLOOKUP($A9,FEV!$A$2:$AD$301,16,0)</f>
        <v>24/08/2018 - DOMPE</v>
      </c>
      <c r="I9" s="105" t="str">
        <f>VLOOKUP($A9,FEV!$A$2:$AD$301,16,0)</f>
        <v>24/08/2018 - DOMPE</v>
      </c>
      <c r="J9" s="105" t="str">
        <f>VLOOKUP($A9,FEV!$A$2:$AD$301,18,0)</f>
        <v>NÃO</v>
      </c>
      <c r="K9" s="106">
        <f>VLOOKUP($A9,FEV!$A$2:$AD$301,20,0)</f>
        <v>43435</v>
      </c>
      <c r="L9" s="106">
        <f>VLOOKUP($A9,FEV!$A$2:$AD$301,21,0)</f>
        <v>45131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ht="42.0" customHeight="1">
      <c r="A10" s="103">
        <v>3.0</v>
      </c>
      <c r="B10" s="104" t="str">
        <f>VLOOKUP($A10,FEV!$A$2:$AD$301,4,0)</f>
        <v>ANDRÉ DA SILVA REGO</v>
      </c>
      <c r="C10" s="105" t="str">
        <f>VLOOKUP($A10,FEV!$A$2:$AD$301,5,0)</f>
        <v>VIGIA</v>
      </c>
      <c r="D10" s="105" t="str">
        <f>VLOOKUP($A10,FEV!$A$2:$AD$301,6,0)</f>
        <v>VIGIA</v>
      </c>
      <c r="E10" s="105" t="str">
        <f>VLOOKUP($A10,FEV!$A$2:$AD$301,7,0)</f>
        <v>NÃO</v>
      </c>
      <c r="F10" s="105" t="str">
        <f>VLOOKUP($A10,FEV!$A$2:$AD$301,8,0)</f>
        <v>Promotoria de Justiça de Careiro Castanho</v>
      </c>
      <c r="G10" s="105" t="str">
        <f>VLOOKUP($A10,FEV!$A$2:$AD$301,15,0)</f>
        <v>024/2020</v>
      </c>
      <c r="H10" s="105" t="str">
        <f>VLOOKUP($A10,FEV!$A$2:$AD$301,16,0)</f>
        <v>28/05/2020 – DOMPE</v>
      </c>
      <c r="I10" s="105" t="str">
        <f>VLOOKUP($A10,FEV!$A$2:$AD$301,16,0)</f>
        <v>28/05/2020 – DOMPE</v>
      </c>
      <c r="J10" s="105" t="str">
        <f>VLOOKUP($A10,FEV!$A$2:$AD$301,18,0)</f>
        <v>NÃO</v>
      </c>
      <c r="K10" s="106">
        <f>VLOOKUP($A10,FEV!$A$2:$AD$301,20,0)</f>
        <v>43976</v>
      </c>
      <c r="L10" s="106">
        <f>VLOOKUP($A10,FEV!$A$2:$AD$301,21,0)</f>
        <v>44706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ht="42.0" customHeight="1">
      <c r="A11" s="103">
        <v>4.0</v>
      </c>
      <c r="B11" s="104" t="str">
        <f>VLOOKUP($A11,FEV!$A$2:$AD$301,4,0)</f>
        <v>ANTÔNIA ECILENE ALBUQUERQUE SOUZA </v>
      </c>
      <c r="C11" s="105" t="str">
        <f>VLOOKUP($A11,FEV!$A$2:$AD$301,5,0)</f>
        <v>AUXILIAR DE SERVIÇOS GERAIS</v>
      </c>
      <c r="D11" s="105" t="str">
        <f>VLOOKUP($A11,FEV!$A$2:$AD$301,6,0)</f>
        <v>SERVIÇOS GERAIS</v>
      </c>
      <c r="E11" s="105" t="str">
        <f>VLOOKUP($A11,FEV!$A$2:$AD$301,7,0)</f>
        <v>NÃO</v>
      </c>
      <c r="F11" s="105" t="str">
        <f>VLOOKUP($A11,FEV!$A$2:$AD$301,8,0)</f>
        <v>Promotoria de Justiça de Tefé</v>
      </c>
      <c r="G11" s="105" t="str">
        <f>VLOOKUP($A11,FEV!$A$2:$AD$301,15,0)</f>
        <v>008/2020</v>
      </c>
      <c r="H11" s="105" t="str">
        <f>VLOOKUP($A11,FEV!$A$2:$AD$301,16,0)</f>
        <v>16/04/2020 – DOMPE</v>
      </c>
      <c r="I11" s="105" t="str">
        <f>VLOOKUP($A11,FEV!$A$2:$AD$301,16,0)</f>
        <v>16/04/2020 – DOMPE</v>
      </c>
      <c r="J11" s="105" t="str">
        <f>VLOOKUP($A11,FEV!$A$2:$AD$301,18,0)</f>
        <v>NÃO</v>
      </c>
      <c r="K11" s="106">
        <f>VLOOKUP($A11,FEV!$A$2:$AD$301,20,0)</f>
        <v>43982</v>
      </c>
      <c r="L11" s="106">
        <f>VLOOKUP($A11,FEV!$A$2:$AD$301,21,0)</f>
        <v>44712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ht="42.0" customHeight="1">
      <c r="A12" s="103">
        <v>5.0</v>
      </c>
      <c r="B12" s="104" t="str">
        <f>VLOOKUP($A12,FEV!$A$2:$AD$301,4,0)</f>
        <v>ANTÔNIA ZILDA FRÓZ CÉZAR</v>
      </c>
      <c r="C12" s="105" t="str">
        <f>VLOOKUP($A12,FEV!$A$2:$AD$301,5,0)</f>
        <v>AUXILIAR DE SERVIÇOS GERAIS</v>
      </c>
      <c r="D12" s="105" t="str">
        <f>VLOOKUP($A12,FEV!$A$2:$AD$301,6,0)</f>
        <v>SERVIÇOS GERAIS</v>
      </c>
      <c r="E12" s="105" t="str">
        <f>VLOOKUP($A12,FEV!$A$2:$AD$301,7,0)</f>
        <v>NÃO</v>
      </c>
      <c r="F12" s="105" t="str">
        <f>VLOOKUP($A12,FEV!$A$2:$AD$301,8,0)</f>
        <v>Promotoria de Justiça de Juruá</v>
      </c>
      <c r="G12" s="105" t="str">
        <f>VLOOKUP($A12,FEV!$A$2:$AD$301,15,0)</f>
        <v>T.A Nº01 ao 021/2020</v>
      </c>
      <c r="H12" s="105" t="str">
        <f>VLOOKUP($A12,FEV!$A$2:$AD$301,16,0)</f>
        <v>16/10/2020 – DOMPE</v>
      </c>
      <c r="I12" s="105" t="str">
        <f>VLOOKUP($A12,FEV!$A$2:$AD$301,16,0)</f>
        <v>16/10/2020 – DOMPE</v>
      </c>
      <c r="J12" s="105" t="str">
        <f>VLOOKUP($A12,FEV!$A$2:$AD$301,18,0)</f>
        <v>NÃO</v>
      </c>
      <c r="K12" s="106">
        <f>VLOOKUP($A12,FEV!$A$2:$AD$301,20,0)</f>
        <v>44118</v>
      </c>
      <c r="L12" s="106">
        <f>VLOOKUP($A12,FEV!$A$2:$AD$301,21,0)</f>
        <v>44795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ht="42.0" customHeight="1">
      <c r="A13" s="103">
        <v>6.0</v>
      </c>
      <c r="B13" s="104" t="str">
        <f>VLOOKUP($A13,FEV!$A$2:$AD$301,4,0)</f>
        <v>ANTONIO CARLOS VASCONCELOS DOS SANTOS</v>
      </c>
      <c r="C13" s="105" t="str">
        <f>VLOOKUP($A13,FEV!$A$2:$AD$301,5,0)</f>
        <v>VIGIA</v>
      </c>
      <c r="D13" s="105" t="str">
        <f>VLOOKUP($A13,FEV!$A$2:$AD$301,6,0)</f>
        <v>SEGURANÇA</v>
      </c>
      <c r="E13" s="105" t="str">
        <f>VLOOKUP($A13,FEV!$A$2:$AD$301,7,0)</f>
        <v>NÃO</v>
      </c>
      <c r="F13" s="105" t="str">
        <f>VLOOKUP($A13,FEV!$A$2:$AD$301,8,0)</f>
        <v>Promotoria de Justiça de Iranduba</v>
      </c>
      <c r="G13" s="105" t="str">
        <f>VLOOKUP($A13,FEV!$A$2:$AD$301,15,0)</f>
        <v>022/2020</v>
      </c>
      <c r="H13" s="105" t="str">
        <f>VLOOKUP($A13,FEV!$A$2:$AD$301,16,0)</f>
        <v>29/05/2020 – DOMPE</v>
      </c>
      <c r="I13" s="105" t="str">
        <f>VLOOKUP($A13,FEV!$A$2:$AD$301,16,0)</f>
        <v>29/05/2020 – DOMPE</v>
      </c>
      <c r="J13" s="105" t="str">
        <f>VLOOKUP($A13,FEV!$A$2:$AD$301,18,0)</f>
        <v>NÃO</v>
      </c>
      <c r="K13" s="106">
        <f>VLOOKUP($A13,FEV!$A$2:$AD$301,20,0)</f>
        <v>43965</v>
      </c>
      <c r="L13" s="106">
        <f>VLOOKUP($A13,FEV!$A$2:$AD$301,21,0)</f>
        <v>44330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ht="42.0" customHeight="1">
      <c r="A14" s="103">
        <v>7.0</v>
      </c>
      <c r="B14" s="104" t="str">
        <f>VLOOKUP($A14,FEV!$A$2:$AD$301,4,0)</f>
        <v>ARNALDO MANGABEIRA DO NASCIMENTO</v>
      </c>
      <c r="C14" s="105" t="str">
        <f>VLOOKUP($A14,FEV!$A$2:$AD$301,5,0)</f>
        <v>AUXILIAR DE SERVIÇOS GERAIS</v>
      </c>
      <c r="D14" s="105" t="str">
        <f>VLOOKUP($A14,FEV!$A$2:$AD$301,6,0)</f>
        <v>SERVIÇOS GERAIS</v>
      </c>
      <c r="E14" s="105" t="str">
        <f>VLOOKUP($A14,FEV!$A$2:$AD$301,7,0)</f>
        <v>NÃO</v>
      </c>
      <c r="F14" s="105" t="str">
        <f>VLOOKUP($A14,FEV!$A$2:$AD$301,8,0)</f>
        <v>Promotoria de Justiça de Tapauá</v>
      </c>
      <c r="G14" s="105" t="str">
        <f>VLOOKUP($A14,FEV!$A$2:$AD$301,15,0)</f>
        <v> 040/2020</v>
      </c>
      <c r="H14" s="105" t="str">
        <f>VLOOKUP($A14,FEV!$A$2:$AD$301,16,0)</f>
        <v>27/11/2020 - DOMPE</v>
      </c>
      <c r="I14" s="105" t="str">
        <f>VLOOKUP($A14,FEV!$A$2:$AD$301,16,0)</f>
        <v>27/11/2020 - DOMPE</v>
      </c>
      <c r="J14" s="105" t="str">
        <f>VLOOKUP($A14,FEV!$A$2:$AD$301,18,0)</f>
        <v>NÃO</v>
      </c>
      <c r="K14" s="106">
        <f>VLOOKUP($A14,FEV!$A$2:$AD$301,20,0)</f>
        <v>44142</v>
      </c>
      <c r="L14" s="106">
        <f>VLOOKUP($A14,FEV!$A$2:$AD$301,21,0)</f>
        <v>44872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ht="42.0" customHeight="1">
      <c r="A15" s="103">
        <v>8.0</v>
      </c>
      <c r="B15" s="104" t="str">
        <f>VLOOKUP($A15,FEV!$A$2:$AD$301,4,0)</f>
        <v>AURICELSON COELHO DA SILVA</v>
      </c>
      <c r="C15" s="105" t="str">
        <f>VLOOKUP($A15,FEV!$A$2:$AD$301,5,0)</f>
        <v>AUX. ADMINISTRATIVO</v>
      </c>
      <c r="D15" s="105" t="str">
        <f>VLOOKUP($A15,FEV!$A$2:$AD$301,6,0)</f>
        <v>SERVIÇOS AUXILIARES ADMINISTRATIVOS</v>
      </c>
      <c r="E15" s="105" t="str">
        <f>VLOOKUP($A15,FEV!$A$2:$AD$301,7,0)</f>
        <v>NÃO</v>
      </c>
      <c r="F15" s="105" t="str">
        <f>VLOOKUP($A15,FEV!$A$2:$AD$301,8,0)</f>
        <v>Promotoria de Justiça de Fonte Boa</v>
      </c>
      <c r="G15" s="105" t="str">
        <f>VLOOKUP($A15,FEV!$A$2:$AD$301,15,0)</f>
        <v>001/2020</v>
      </c>
      <c r="H15" s="105" t="str">
        <f>VLOOKUP($A15,FEV!$A$2:$AD$301,16,0)</f>
        <v>14/02/2020 – DOMPE</v>
      </c>
      <c r="I15" s="105" t="str">
        <f>VLOOKUP($A15,FEV!$A$2:$AD$301,16,0)</f>
        <v>14/02/2020 – DOMPE</v>
      </c>
      <c r="J15" s="105" t="str">
        <f>VLOOKUP($A15,FEV!$A$2:$AD$301,18,0)</f>
        <v>NÃO</v>
      </c>
      <c r="K15" s="106">
        <f>VLOOKUP($A15,FEV!$A$2:$AD$301,20,0)</f>
        <v>43872</v>
      </c>
      <c r="L15" s="106">
        <f>VLOOKUP($A15,FEV!$A$2:$AD$301,21,0)</f>
        <v>44604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ht="42.0" customHeight="1">
      <c r="A16" s="103">
        <v>9.0</v>
      </c>
      <c r="B16" s="104" t="str">
        <f>VLOOKUP($A16,FEV!$A$2:$AD$301,4,0)</f>
        <v>BENEDITA PESSOA DOS SANTOS</v>
      </c>
      <c r="C16" s="105" t="str">
        <f>VLOOKUP($A16,FEV!$A$2:$AD$301,5,0)</f>
        <v>SERVIÇOS GERAIS</v>
      </c>
      <c r="D16" s="105" t="str">
        <f>VLOOKUP($A16,FEV!$A$2:$AD$301,6,0)</f>
        <v>SERVIÇOS GERAIS</v>
      </c>
      <c r="E16" s="105" t="str">
        <f>VLOOKUP($A16,FEV!$A$2:$AD$301,7,0)</f>
        <v>NÃO</v>
      </c>
      <c r="F16" s="105" t="str">
        <f>VLOOKUP($A16,FEV!$A$2:$AD$301,8,0)</f>
        <v>Promotoria de Justiça de Boca do Acre</v>
      </c>
      <c r="G16" s="105" t="str">
        <f>VLOOKUP($A16,FEV!$A$2:$AD$301,15,0)</f>
        <v>033/2020</v>
      </c>
      <c r="H16" s="105" t="str">
        <f>VLOOKUP($A16,FEV!$A$2:$AD$301,16,0)</f>
        <v>24/09/2020 – DOMPE</v>
      </c>
      <c r="I16" s="105" t="str">
        <f>VLOOKUP($A16,FEV!$A$2:$AD$301,16,0)</f>
        <v>24/09/2020 – DOMPE</v>
      </c>
      <c r="J16" s="105" t="str">
        <f>VLOOKUP($A16,FEV!$A$2:$AD$301,18,0)</f>
        <v>NÃO</v>
      </c>
      <c r="K16" s="106">
        <f>VLOOKUP($A16,FEV!$A$2:$AD$301,20,0)</f>
        <v>44108</v>
      </c>
      <c r="L16" s="106">
        <f>VLOOKUP($A16,FEV!$A$2:$AD$301,21,0)</f>
        <v>44838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ht="42.0" customHeight="1">
      <c r="A17" s="103">
        <v>10.0</v>
      </c>
      <c r="B17" s="104" t="str">
        <f>VLOOKUP($A17,FEV!$A$2:$AD$301,4,0)</f>
        <v>CARLOS EDUARDO DE ALMEIDA OLIVEIRA</v>
      </c>
      <c r="C17" s="105" t="str">
        <f>VLOOKUP($A17,FEV!$A$2:$AD$301,5,0)</f>
        <v>CABO PM</v>
      </c>
      <c r="D17" s="105" t="str">
        <f>VLOOKUP($A17,FEV!$A$2:$AD$301,6,0)</f>
        <v>CABO PM</v>
      </c>
      <c r="E17" s="105" t="str">
        <f>VLOOKUP($A17,FEV!$A$2:$AD$301,7,0)</f>
        <v>NÃO</v>
      </c>
      <c r="F17" s="105" t="str">
        <f>VLOOKUP($A17,FEV!$A$2:$AD$301,8,0)</f>
        <v>GAECO</v>
      </c>
      <c r="G17" s="105" t="str">
        <f>VLOOKUP($A17,FEV!$A$2:$AD$301,15,0)</f>
        <v>ACT 001/2018</v>
      </c>
      <c r="H17" s="105" t="str">
        <f>VLOOKUP($A17,FEV!$A$2:$AD$301,16,0)</f>
        <v>24/08/2018 - DOMPE</v>
      </c>
      <c r="I17" s="105" t="str">
        <f>VLOOKUP($A17,FEV!$A$2:$AD$301,16,0)</f>
        <v>24/08/2018 - DOMPE</v>
      </c>
      <c r="J17" s="105" t="str">
        <f>VLOOKUP($A17,FEV!$A$2:$AD$301,18,0)</f>
        <v>NÃO</v>
      </c>
      <c r="K17" s="106">
        <f>VLOOKUP($A17,FEV!$A$2:$AD$301,20,0)</f>
        <v>43306</v>
      </c>
      <c r="L17" s="106">
        <f>VLOOKUP($A17,FEV!$A$2:$AD$301,21,0)</f>
        <v>45131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ht="42.0" customHeight="1">
      <c r="A18" s="103">
        <v>11.0</v>
      </c>
      <c r="B18" s="104" t="str">
        <f>VLOOKUP($A18,FEV!$A$2:$AD$301,4,0)</f>
        <v>CARMEM RUTI RIBEIRO GATTO MAIA</v>
      </c>
      <c r="C18" s="105" t="str">
        <f>VLOOKUP($A18,FEV!$A$2:$AD$301,5,0)</f>
        <v>ASSISTENTE TÉCNICO ADMINISTRATIVO</v>
      </c>
      <c r="D18" s="105" t="str">
        <f>VLOOKUP($A18,FEV!$A$2:$AD$301,6,0)</f>
        <v>SERVIÇOS AUXILIARES ADMINISTRATIVOS</v>
      </c>
      <c r="E18" s="105" t="str">
        <f>VLOOKUP($A18,FEV!$A$2:$AD$301,7,0)</f>
        <v>NÃO</v>
      </c>
      <c r="F18" s="105" t="str">
        <f>VLOOKUP($A18,FEV!$A$2:$AD$301,8,0)</f>
        <v>Promotoria de Justiça de Parintins</v>
      </c>
      <c r="G18" s="105" t="str">
        <f>VLOOKUP($A18,FEV!$A$2:$AD$301,15,0)</f>
        <v>042/2020</v>
      </c>
      <c r="H18" s="105" t="str">
        <f>VLOOKUP($A18,FEV!$A$2:$AD$301,16,0)</f>
        <v>03/12/2020 – DOMPE</v>
      </c>
      <c r="I18" s="105" t="str">
        <f>VLOOKUP($A18,FEV!$A$2:$AD$301,16,0)</f>
        <v>03/12/2020 – DOMPE</v>
      </c>
      <c r="J18" s="105" t="str">
        <f>VLOOKUP($A18,FEV!$A$2:$AD$301,18,0)</f>
        <v>NÃO</v>
      </c>
      <c r="K18" s="106">
        <f>VLOOKUP($A18,FEV!$A$2:$AD$301,20,0)</f>
        <v>44150</v>
      </c>
      <c r="L18" s="106">
        <f>VLOOKUP($A18,FEV!$A$2:$AD$301,21,0)</f>
        <v>44880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ht="42.0" customHeight="1">
      <c r="A19" s="103">
        <v>12.0</v>
      </c>
      <c r="B19" s="104" t="str">
        <f>VLOOKUP($A19,FEV!$A$2:$AD$301,4,0)</f>
        <v>CARMINDA FURTADO RODRIGUES</v>
      </c>
      <c r="C19" s="105" t="str">
        <f>VLOOKUP($A19,FEV!$A$2:$AD$301,5,0)</f>
        <v>ASSISTENTE ADMINISTRATIVO</v>
      </c>
      <c r="D19" s="105" t="str">
        <f>VLOOKUP($A19,FEV!$A$2:$AD$301,6,0)</f>
        <v>SERVIÇOS AUXILIARES ADMINISTRATIVOS</v>
      </c>
      <c r="E19" s="105" t="str">
        <f>VLOOKUP($A19,FEV!$A$2:$AD$301,7,0)</f>
        <v>NÃO</v>
      </c>
      <c r="F19" s="105" t="str">
        <f>VLOOKUP($A19,FEV!$A$2:$AD$301,8,0)</f>
        <v>Promotoria de Justiça de Barcelos</v>
      </c>
      <c r="G19" s="105" t="str">
        <f>VLOOKUP($A19,FEV!$A$2:$AD$301,15,0)</f>
        <v>032/2020</v>
      </c>
      <c r="H19" s="105" t="str">
        <f>VLOOKUP($A19,FEV!$A$2:$AD$301,16,0)</f>
        <v>01/09/2020 – DOMPE</v>
      </c>
      <c r="I19" s="105" t="str">
        <f>VLOOKUP($A19,FEV!$A$2:$AD$301,16,0)</f>
        <v>01/09/2020 – DOMPE</v>
      </c>
      <c r="J19" s="105" t="str">
        <f>VLOOKUP($A19,FEV!$A$2:$AD$301,18,0)</f>
        <v>NÃO</v>
      </c>
      <c r="K19" s="106">
        <f>VLOOKUP($A19,FEV!$A$2:$AD$301,20,0)</f>
        <v>44151</v>
      </c>
      <c r="L19" s="106">
        <f>VLOOKUP($A19,FEV!$A$2:$AD$301,21,0)</f>
        <v>44881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ht="42.0" customHeight="1">
      <c r="A20" s="103">
        <v>13.0</v>
      </c>
      <c r="B20" s="104" t="str">
        <f>VLOOKUP($A20,FEV!$A$2:$AD$301,4,0)</f>
        <v>CLAUDINEIA DE OLIVEIRA SILVA</v>
      </c>
      <c r="C20" s="105" t="str">
        <f>VLOOKUP($A20,FEV!$A$2:$AD$301,5,0)</f>
        <v>AUX. ADMINISTRATIVO</v>
      </c>
      <c r="D20" s="105" t="str">
        <f>VLOOKUP($A20,FEV!$A$2:$AD$301,6,0)</f>
        <v>SERVIÇOS AUXILIARES ADMINISTRATIVOS</v>
      </c>
      <c r="E20" s="105" t="str">
        <f>VLOOKUP($A20,FEV!$A$2:$AD$301,7,0)</f>
        <v>NÃO</v>
      </c>
      <c r="F20" s="105" t="str">
        <f>VLOOKUP($A20,FEV!$A$2:$AD$301,8,0)</f>
        <v>Promotoria de Justiça de Santo Antônio de Iça</v>
      </c>
      <c r="G20" s="105" t="str">
        <f>VLOOKUP($A20,FEV!$A$2:$AD$301,15,0)</f>
        <v>002/2021</v>
      </c>
      <c r="H20" s="105" t="str">
        <f>VLOOKUP($A20,FEV!$A$2:$AD$301,16,0)</f>
        <v>01/03/2021 - DOMPE</v>
      </c>
      <c r="I20" s="105" t="str">
        <f>VLOOKUP($A20,FEV!$A$2:$AD$301,16,0)</f>
        <v>01/03/2021 - DOMPE</v>
      </c>
      <c r="J20" s="105" t="str">
        <f>VLOOKUP($A20,FEV!$A$2:$AD$301,18,0)</f>
        <v>NÃO</v>
      </c>
      <c r="K20" s="106">
        <f>VLOOKUP($A20,FEV!$A$2:$AD$301,20,0)</f>
        <v>44251</v>
      </c>
      <c r="L20" s="106">
        <f>VLOOKUP($A20,FEV!$A$2:$AD$301,21,0)</f>
        <v>44981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ht="42.0" customHeight="1">
      <c r="A21" s="103">
        <v>14.0</v>
      </c>
      <c r="B21" s="104" t="str">
        <f>VLOOKUP($A21,FEV!$A$2:$AD$301,4,0)</f>
        <v>DANILO DE SOUZA ANSELMO</v>
      </c>
      <c r="C21" s="105" t="str">
        <f>VLOOKUP($A21,FEV!$A$2:$AD$301,5,0)</f>
        <v>ASSISTENTE ADMINISTRATIVO</v>
      </c>
      <c r="D21" s="105" t="str">
        <f>VLOOKUP($A21,FEV!$A$2:$AD$301,6,0)</f>
        <v>SERVIÇOS AUXILIARES ADMINISTRATIVOS</v>
      </c>
      <c r="E21" s="105" t="str">
        <f>VLOOKUP($A21,FEV!$A$2:$AD$301,7,0)</f>
        <v>NÃO</v>
      </c>
      <c r="F21" s="105" t="str">
        <f>VLOOKUP($A21,FEV!$A$2:$AD$301,8,0)</f>
        <v>Promotoria de Justiça de Maués</v>
      </c>
      <c r="G21" s="105" t="str">
        <f>VLOOKUP($A21,FEV!$A$2:$AD$301,15,0)</f>
        <v>043/2020</v>
      </c>
      <c r="H21" s="105" t="str">
        <f>VLOOKUP($A21,FEV!$A$2:$AD$301,16,0)</f>
        <v>09/12/2020 – DOMPE</v>
      </c>
      <c r="I21" s="105" t="str">
        <f>VLOOKUP($A21,FEV!$A$2:$AD$301,16,0)</f>
        <v>09/12/2020 – DOMPE</v>
      </c>
      <c r="J21" s="105" t="str">
        <f>VLOOKUP($A21,FEV!$A$2:$AD$301,18,0)</f>
        <v>NÃO</v>
      </c>
      <c r="K21" s="106">
        <f>VLOOKUP($A21,FEV!$A$2:$AD$301,20,0)</f>
        <v>44168</v>
      </c>
      <c r="L21" s="106">
        <f>VLOOKUP($A21,FEV!$A$2:$AD$301,21,0)</f>
        <v>44898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ht="42.0" customHeight="1">
      <c r="A22" s="103">
        <v>15.0</v>
      </c>
      <c r="B22" s="104" t="str">
        <f>VLOOKUP($A22,FEV!$A$2:$AD$301,4,0)</f>
        <v>DELZINA BARBOSA GOMES</v>
      </c>
      <c r="C22" s="105" t="str">
        <f>VLOOKUP($A22,FEV!$A$2:$AD$301,5,0)</f>
        <v>AUXILIAR DE SERVIÇOS GERAIS</v>
      </c>
      <c r="D22" s="105" t="str">
        <f>VLOOKUP($A22,FEV!$A$2:$AD$301,6,0)</f>
        <v>SERVIÇOS GERAIS</v>
      </c>
      <c r="E22" s="105" t="str">
        <f>VLOOKUP($A22,FEV!$A$2:$AD$301,7,0)</f>
        <v>NÃO</v>
      </c>
      <c r="F22" s="105" t="str">
        <f>VLOOKUP($A22,FEV!$A$2:$AD$301,8,0)</f>
        <v>Promotoria de Justiça de Tabatinga</v>
      </c>
      <c r="G22" s="105" t="str">
        <f>VLOOKUP($A22,FEV!$A$2:$AD$301,15,0)</f>
        <v>002/2020</v>
      </c>
      <c r="H22" s="105" t="str">
        <f>VLOOKUP($A22,FEV!$A$2:$AD$301,16,0)</f>
        <v>04/02/2020 – DOMPE</v>
      </c>
      <c r="I22" s="105" t="str">
        <f>VLOOKUP($A22,FEV!$A$2:$AD$301,16,0)</f>
        <v>04/02/2020 – DOMPE</v>
      </c>
      <c r="J22" s="105" t="str">
        <f>VLOOKUP($A22,FEV!$A$2:$AD$301,18,0)</f>
        <v>NÃO</v>
      </c>
      <c r="K22" s="106">
        <f>VLOOKUP($A22,FEV!$A$2:$AD$301,20,0)</f>
        <v>43864</v>
      </c>
      <c r="L22" s="106">
        <f>VLOOKUP($A22,FEV!$A$2:$AD$301,21,0)</f>
        <v>44594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ht="42.0" customHeight="1">
      <c r="A23" s="103">
        <v>16.0</v>
      </c>
      <c r="B23" s="104" t="str">
        <f>VLOOKUP($A23,FEV!$A$2:$AD$301,4,0)</f>
        <v>DEUZANIR SANTOS DE SOUZA</v>
      </c>
      <c r="C23" s="105" t="str">
        <f>VLOOKUP($A23,FEV!$A$2:$AD$301,5,0)</f>
        <v>AUXILIAR DE SERVIÇOS GERAIS</v>
      </c>
      <c r="D23" s="105" t="str">
        <f>VLOOKUP($A23,FEV!$A$2:$AD$301,6,0)</f>
        <v>SERVIÇO GERAIS</v>
      </c>
      <c r="E23" s="105" t="str">
        <f>VLOOKUP($A23,FEV!$A$2:$AD$301,7,0)</f>
        <v>NÃO</v>
      </c>
      <c r="F23" s="105" t="str">
        <f>VLOOKUP($A23,FEV!$A$2:$AD$301,8,0)</f>
        <v>Promotoria de Justiça de Coari</v>
      </c>
      <c r="G23" s="105" t="str">
        <f>VLOOKUP($A23,FEV!$A$2:$AD$301,15,0)</f>
        <v>015/2020</v>
      </c>
      <c r="H23" s="105" t="str">
        <f>VLOOKUP($A23,FEV!$A$2:$AD$301,16,0)</f>
        <v>05/05/2020 – DOMPE</v>
      </c>
      <c r="I23" s="105" t="str">
        <f>VLOOKUP($A23,FEV!$A$2:$AD$301,16,0)</f>
        <v>05/05/2020 – DOMPE</v>
      </c>
      <c r="J23" s="105" t="str">
        <f>VLOOKUP($A23,FEV!$A$2:$AD$301,18,0)</f>
        <v>SIM</v>
      </c>
      <c r="K23" s="106">
        <f>VLOOKUP($A23,FEV!$A$2:$AD$301,20,0)</f>
        <v>43917</v>
      </c>
      <c r="L23" s="106">
        <f>VLOOKUP($A23,FEV!$A$2:$AD$301,21,0)</f>
        <v>44282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ht="42.0" customHeight="1">
      <c r="A24" s="103">
        <v>17.0</v>
      </c>
      <c r="B24" s="104" t="str">
        <f>VLOOKUP($A24,FEV!$A$2:$AD$301,4,0)</f>
        <v>DIEGO ASSIS CRUZ</v>
      </c>
      <c r="C24" s="105" t="str">
        <f>VLOOKUP($A24,FEV!$A$2:$AD$301,5,0)</f>
        <v>INVESTIGADOR DE POLÍCIA CIVIL</v>
      </c>
      <c r="D24" s="105" t="str">
        <f>VLOOKUP($A24,FEV!$A$2:$AD$301,6,0)</f>
        <v>INVESTIGADOR DE POLÍCIA CIVIL</v>
      </c>
      <c r="E24" s="105" t="str">
        <f>VLOOKUP($A24,FEV!$A$2:$AD$301,7,0)</f>
        <v>NÃO</v>
      </c>
      <c r="F24" s="105" t="str">
        <f>VLOOKUP($A24,FEV!$A$2:$AD$301,8,0)</f>
        <v>GAECO</v>
      </c>
      <c r="G24" s="105" t="str">
        <f>VLOOKUP($A24,FEV!$A$2:$AD$301,15,0)</f>
        <v>ACT 001/2018</v>
      </c>
      <c r="H24" s="105" t="str">
        <f>VLOOKUP($A24,FEV!$A$2:$AD$301,16,0)</f>
        <v>24/08/2018 - DOMPE</v>
      </c>
      <c r="I24" s="105" t="str">
        <f>VLOOKUP($A24,FEV!$A$2:$AD$301,16,0)</f>
        <v>24/08/2018 - DOMPE</v>
      </c>
      <c r="J24" s="105" t="str">
        <f>VLOOKUP($A24,FEV!$A$2:$AD$301,18,0)</f>
        <v>NÃO</v>
      </c>
      <c r="K24" s="106">
        <f>VLOOKUP($A24,FEV!$A$2:$AD$301,20,0)</f>
        <v>43983</v>
      </c>
      <c r="L24" s="106">
        <f>VLOOKUP($A24,FEV!$A$2:$AD$301,21,0)</f>
        <v>45131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ht="42.0" customHeight="1">
      <c r="A25" s="103">
        <v>18.0</v>
      </c>
      <c r="B25" s="104" t="str">
        <f>VLOOKUP($A25,FEV!$A$2:$AD$301,4,0)</f>
        <v>DIEGO FERNANDES AYOUB BAZZI</v>
      </c>
      <c r="C25" s="105" t="str">
        <f>VLOOKUP($A25,FEV!$A$2:$AD$301,5,0)</f>
        <v>INVESTIGADOR DE POLÍCIA CIVIL</v>
      </c>
      <c r="D25" s="105" t="str">
        <f>VLOOKUP($A25,FEV!$A$2:$AD$301,6,0)</f>
        <v>INVESTIGADOR DE POLÍCIA CIVIL</v>
      </c>
      <c r="E25" s="105" t="str">
        <f>VLOOKUP($A25,FEV!$A$2:$AD$301,7,0)</f>
        <v>NÃO</v>
      </c>
      <c r="F25" s="105" t="str">
        <f>VLOOKUP($A25,FEV!$A$2:$AD$301,8,0)</f>
        <v>GAECO</v>
      </c>
      <c r="G25" s="105" t="str">
        <f>VLOOKUP($A25,FEV!$A$2:$AD$301,15,0)</f>
        <v>ACT 001/2018</v>
      </c>
      <c r="H25" s="105" t="str">
        <f>VLOOKUP($A25,FEV!$A$2:$AD$301,16,0)</f>
        <v>24/08/2018 - DOMPE</v>
      </c>
      <c r="I25" s="105" t="str">
        <f>VLOOKUP($A25,FEV!$A$2:$AD$301,16,0)</f>
        <v>24/08/2018 - DOMPE</v>
      </c>
      <c r="J25" s="105" t="str">
        <f>VLOOKUP($A25,FEV!$A$2:$AD$301,18,0)</f>
        <v>NÃO</v>
      </c>
      <c r="K25" s="106">
        <f>VLOOKUP($A25,FEV!$A$2:$AD$301,20,0)</f>
        <v>43435</v>
      </c>
      <c r="L25" s="106">
        <f>VLOOKUP($A25,FEV!$A$2:$AD$301,21,0)</f>
        <v>45131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ht="42.0" customHeight="1">
      <c r="A26" s="103">
        <v>19.0</v>
      </c>
      <c r="B26" s="104" t="str">
        <f>VLOOKUP($A26,FEV!$A$2:$AD$301,4,0)</f>
        <v>DIONEY SILVA BERNETE</v>
      </c>
      <c r="C26" s="105" t="str">
        <f>VLOOKUP($A26,FEV!$A$2:$AD$301,5,0)</f>
        <v>DIGITADOR</v>
      </c>
      <c r="D26" s="105" t="str">
        <f>VLOOKUP($A26,FEV!$A$2:$AD$301,6,0)</f>
        <v>SERVIÇOS AUXILIARES ADMINISTRATIVOS</v>
      </c>
      <c r="E26" s="105" t="str">
        <f>VLOOKUP($A26,FEV!$A$2:$AD$301,7,0)</f>
        <v>NÃO</v>
      </c>
      <c r="F26" s="105" t="str">
        <f>VLOOKUP($A26,FEV!$A$2:$AD$301,8,0)</f>
        <v>Promotoria de Justiça de Pauini</v>
      </c>
      <c r="G26" s="105" t="str">
        <f>VLOOKUP($A26,FEV!$A$2:$AD$301,15,0)</f>
        <v>038/2020</v>
      </c>
      <c r="H26" s="105" t="str">
        <f>VLOOKUP($A26,FEV!$A$2:$AD$301,16,0)</f>
        <v>05/11/2020 - DOMPE</v>
      </c>
      <c r="I26" s="105" t="str">
        <f>VLOOKUP($A26,FEV!$A$2:$AD$301,16,0)</f>
        <v>05/11/2020 - DOMPE</v>
      </c>
      <c r="J26" s="105" t="str">
        <f>VLOOKUP($A26,FEV!$A$2:$AD$301,18,0)</f>
        <v>NÃO</v>
      </c>
      <c r="K26" s="106">
        <f>VLOOKUP($A26,FEV!$A$2:$AD$301,20,0)</f>
        <v>44138</v>
      </c>
      <c r="L26" s="106">
        <f>VLOOKUP($A26,FEV!$A$2:$AD$301,21,0)</f>
        <v>44868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ht="42.0" customHeight="1">
      <c r="A27" s="103">
        <v>20.0</v>
      </c>
      <c r="B27" s="104" t="str">
        <f>VLOOKUP($A27,FEV!$A$2:$AD$301,4,0)</f>
        <v>EDLA CUNHA DA SILVA</v>
      </c>
      <c r="C27" s="105" t="str">
        <f>VLOOKUP($A27,FEV!$A$2:$AD$301,5,0)</f>
        <v>AGENTE ADMINISTRATIVO</v>
      </c>
      <c r="D27" s="105" t="str">
        <f>VLOOKUP($A27,FEV!$A$2:$AD$301,6,0)</f>
        <v>ASSISTENTE ADMINISTRATIVO</v>
      </c>
      <c r="E27" s="105" t="str">
        <f>VLOOKUP($A27,FEV!$A$2:$AD$301,7,0)</f>
        <v>NÃO</v>
      </c>
      <c r="F27" s="105" t="str">
        <f>VLOOKUP($A27,FEV!$A$2:$AD$301,8,0)</f>
        <v>Promotoria de Justiça de Alvarães</v>
      </c>
      <c r="G27" s="105" t="str">
        <f>VLOOKUP($A27,FEV!$A$2:$AD$301,15,0)</f>
        <v>028/2020</v>
      </c>
      <c r="H27" s="105" t="str">
        <f>VLOOKUP($A27,FEV!$A$2:$AD$301,16,0)</f>
        <v>04/08/2020 – DOMPE</v>
      </c>
      <c r="I27" s="105" t="str">
        <f>VLOOKUP($A27,FEV!$A$2:$AD$301,16,0)</f>
        <v>04/08/2020 – DOMPE</v>
      </c>
      <c r="J27" s="105" t="str">
        <f>VLOOKUP($A27,FEV!$A$2:$AD$301,18,0)</f>
        <v>NÃO</v>
      </c>
      <c r="K27" s="106">
        <f>VLOOKUP($A27,FEV!$A$2:$AD$301,20,0)</f>
        <v>44000</v>
      </c>
      <c r="L27" s="106">
        <f>VLOOKUP($A27,FEV!$A$2:$AD$301,21,0)</f>
        <v>44730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ht="42.0" customHeight="1">
      <c r="A28" s="103">
        <v>21.0</v>
      </c>
      <c r="B28" s="104" t="str">
        <f>VLOOKUP($A28,FEV!$A$2:$AD$301,4,0)</f>
        <v>EDSON DE LIMA CURSINO</v>
      </c>
      <c r="C28" s="105" t="str">
        <f>VLOOKUP($A28,FEV!$A$2:$AD$301,5,0)</f>
        <v>AUXILIAR ADMINISTRATIVO</v>
      </c>
      <c r="D28" s="105" t="str">
        <f>VLOOKUP($A28,FEV!$A$2:$AD$301,6,0)</f>
        <v>SERVIÇOS AUXILIARES ADMINISTRATIVOS</v>
      </c>
      <c r="E28" s="105" t="str">
        <f>VLOOKUP($A28,FEV!$A$2:$AD$301,7,0)</f>
        <v>NÃO</v>
      </c>
      <c r="F28" s="105" t="str">
        <f>VLOOKUP($A28,FEV!$A$2:$AD$301,8,0)</f>
        <v>Promotoria de Justiça de Itacoatiara</v>
      </c>
      <c r="G28" s="105" t="str">
        <f>VLOOKUP($A28,FEV!$A$2:$AD$301,15,0)</f>
        <v>031/2020</v>
      </c>
      <c r="H28" s="105" t="str">
        <f>VLOOKUP($A28,FEV!$A$2:$AD$301,16,0)</f>
        <v>31/08/2020 – DOMPE</v>
      </c>
      <c r="I28" s="105" t="str">
        <f>VLOOKUP($A28,FEV!$A$2:$AD$301,16,0)</f>
        <v>31/08/2020 – DOMPE</v>
      </c>
      <c r="J28" s="105" t="str">
        <f>VLOOKUP($A28,FEV!$A$2:$AD$301,18,0)</f>
        <v>NÃO</v>
      </c>
      <c r="K28" s="106">
        <f>VLOOKUP($A28,FEV!$A$2:$AD$301,20,0)</f>
        <v>44053</v>
      </c>
      <c r="L28" s="106">
        <f>VLOOKUP($A28,FEV!$A$2:$AD$301,21,0)</f>
        <v>44783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ht="42.0" customHeight="1">
      <c r="A29" s="103">
        <v>22.0</v>
      </c>
      <c r="B29" s="104" t="str">
        <f>VLOOKUP($A29,FEV!$A$2:$AD$301,4,0)</f>
        <v>EDVANDRO DO LAGO SILVA</v>
      </c>
      <c r="C29" s="105" t="str">
        <f>VLOOKUP($A29,FEV!$A$2:$AD$301,5,0)</f>
        <v>AUXILIAR DE SERVIÇOS GERAIS</v>
      </c>
      <c r="D29" s="105" t="str">
        <f>VLOOKUP($A29,FEV!$A$2:$AD$301,6,0)</f>
        <v>SERVIÇO GERAIS</v>
      </c>
      <c r="E29" s="105" t="str">
        <f>VLOOKUP($A29,FEV!$A$2:$AD$301,7,0)</f>
        <v>NÃO</v>
      </c>
      <c r="F29" s="105" t="str">
        <f>VLOOKUP($A29,FEV!$A$2:$AD$301,8,0)</f>
        <v>Promotoria de Justiça de Autazes</v>
      </c>
      <c r="G29" s="105" t="str">
        <f>VLOOKUP($A29,FEV!$A$2:$AD$301,15,0)</f>
        <v>005/2020</v>
      </c>
      <c r="H29" s="105" t="str">
        <f>VLOOKUP($A29,FEV!$A$2:$AD$301,16,0)</f>
        <v>17/03/2020 – DOMPE</v>
      </c>
      <c r="I29" s="105" t="str">
        <f>VLOOKUP($A29,FEV!$A$2:$AD$301,16,0)</f>
        <v>17/03/2020 – DOMPE</v>
      </c>
      <c r="J29" s="105" t="str">
        <f>VLOOKUP($A29,FEV!$A$2:$AD$301,18,0)</f>
        <v>NÃO</v>
      </c>
      <c r="K29" s="106">
        <f>VLOOKUP($A29,FEV!$A$2:$AD$301,20,0)</f>
        <v>43972</v>
      </c>
      <c r="L29" s="106">
        <f>VLOOKUP($A29,FEV!$A$2:$AD$301,21,0)</f>
        <v>44702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ht="42.0" customHeight="1">
      <c r="A30" s="103">
        <v>23.0</v>
      </c>
      <c r="B30" s="104" t="str">
        <f>VLOOKUP($A30,FEV!$A$2:$AD$301,4,0)</f>
        <v>ELCILENE BELTRÃO OLIVEIRA</v>
      </c>
      <c r="C30" s="105" t="str">
        <f>VLOOKUP($A30,FEV!$A$2:$AD$301,5,0)</f>
        <v>AUX. ADMINISTRATIVO</v>
      </c>
      <c r="D30" s="105" t="str">
        <f>VLOOKUP($A30,FEV!$A$2:$AD$301,6,0)</f>
        <v>SERVIÇO AUXILIARES ADMINISTRATIVOS</v>
      </c>
      <c r="E30" s="105" t="str">
        <f>VLOOKUP($A30,FEV!$A$2:$AD$301,7,0)</f>
        <v>NÃO</v>
      </c>
      <c r="F30" s="105" t="str">
        <f>VLOOKUP($A30,FEV!$A$2:$AD$301,8,0)</f>
        <v>Promotoria de Justiça de Barreirinha</v>
      </c>
      <c r="G30" s="105" t="str">
        <f>VLOOKUP($A30,FEV!$A$2:$AD$301,15,0)</f>
        <v>041/2020</v>
      </c>
      <c r="H30" s="105" t="str">
        <f>VLOOKUP($A30,FEV!$A$2:$AD$301,16,0)</f>
        <v>01/12/2020 – DOMPE</v>
      </c>
      <c r="I30" s="105" t="str">
        <f>VLOOKUP($A30,FEV!$A$2:$AD$301,16,0)</f>
        <v>01/12/2020 – DOMPE</v>
      </c>
      <c r="J30" s="105" t="str">
        <f>VLOOKUP($A30,FEV!$A$2:$AD$301,18,0)</f>
        <v>NÃO</v>
      </c>
      <c r="K30" s="106">
        <f>VLOOKUP($A30,FEV!$A$2:$AD$301,20,0)</f>
        <v>44165</v>
      </c>
      <c r="L30" s="106">
        <f>VLOOKUP($A30,FEV!$A$2:$AD$301,21,0)</f>
        <v>44895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ht="42.0" customHeight="1">
      <c r="A31" s="103">
        <v>24.0</v>
      </c>
      <c r="B31" s="104" t="str">
        <f>VLOOKUP($A31,FEV!$A$2:$AD$301,4,0)</f>
        <v>ELMA COELHO PENA</v>
      </c>
      <c r="C31" s="105" t="str">
        <f>VLOOKUP($A31,FEV!$A$2:$AD$301,5,0)</f>
        <v>AGENTE ADMINISTRATIVO</v>
      </c>
      <c r="D31" s="105" t="str">
        <f>VLOOKUP($A31,FEV!$A$2:$AD$301,6,0)</f>
        <v>SERVIÇOS AUXILIARES ADMINISTRATIVOS</v>
      </c>
      <c r="E31" s="105" t="str">
        <f>VLOOKUP($A31,FEV!$A$2:$AD$301,7,0)</f>
        <v>NÃO</v>
      </c>
      <c r="F31" s="105" t="str">
        <f>VLOOKUP($A31,FEV!$A$2:$AD$301,8,0)</f>
        <v>Promotoria de Justiça de Presidente Figueiredo</v>
      </c>
      <c r="G31" s="105" t="str">
        <f>VLOOKUP($A31,FEV!$A$2:$AD$301,15,0)</f>
        <v>046/2020</v>
      </c>
      <c r="H31" s="107">
        <f>VLOOKUP($A31,FEV!$A$2:$AD$301,16,0)</f>
        <v>44204</v>
      </c>
      <c r="I31" s="107">
        <f>VLOOKUP($A31,FEV!$A$2:$AD$301,16,0)</f>
        <v>44204</v>
      </c>
      <c r="J31" s="105" t="str">
        <f>VLOOKUP($A31,FEV!$A$2:$AD$301,18,0)</f>
        <v>NÃO</v>
      </c>
      <c r="K31" s="106">
        <f>VLOOKUP($A31,FEV!$A$2:$AD$301,20,0)</f>
        <v>44211</v>
      </c>
      <c r="L31" s="106">
        <f>VLOOKUP($A31,FEV!$A$2:$AD$301,21,0)</f>
        <v>44941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ht="42.0" customHeight="1">
      <c r="A32" s="103">
        <v>25.0</v>
      </c>
      <c r="B32" s="104" t="str">
        <f>VLOOKUP($A32,FEV!$A$2:$AD$301,4,0)</f>
        <v>EMIDIMAR CLAUDIO SANTIAGO</v>
      </c>
      <c r="C32" s="105" t="str">
        <f>VLOOKUP($A32,FEV!$A$2:$AD$301,5,0)</f>
        <v>VIGIA</v>
      </c>
      <c r="D32" s="105" t="str">
        <f>VLOOKUP($A32,FEV!$A$2:$AD$301,6,0)</f>
        <v>VIGIA</v>
      </c>
      <c r="E32" s="105" t="str">
        <f>VLOOKUP($A32,FEV!$A$2:$AD$301,7,0)</f>
        <v>NÃO</v>
      </c>
      <c r="F32" s="105" t="str">
        <f>VLOOKUP($A32,FEV!$A$2:$AD$301,8,0)</f>
        <v>Promotoria de Justiça de Carauari</v>
      </c>
      <c r="G32" s="105" t="str">
        <f>VLOOKUP($A32,FEV!$A$2:$AD$301,15,0)</f>
        <v>012/2020</v>
      </c>
      <c r="H32" s="105" t="str">
        <f>VLOOKUP($A32,FEV!$A$2:$AD$301,16,0)</f>
        <v>27/04/2020 – DOMPE</v>
      </c>
      <c r="I32" s="105" t="str">
        <f>VLOOKUP($A32,FEV!$A$2:$AD$301,16,0)</f>
        <v>27/04/2020 – DOMPE</v>
      </c>
      <c r="J32" s="105" t="str">
        <f>VLOOKUP($A32,FEV!$A$2:$AD$301,18,0)</f>
        <v>SIM</v>
      </c>
      <c r="K32" s="106">
        <f>VLOOKUP($A32,FEV!$A$2:$AD$301,20,0)</f>
        <v>43943</v>
      </c>
      <c r="L32" s="106">
        <f>VLOOKUP($A32,FEV!$A$2:$AD$301,21,0)</f>
        <v>44674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ht="42.0" customHeight="1">
      <c r="A33" s="103">
        <v>26.0</v>
      </c>
      <c r="B33" s="104" t="str">
        <f>VLOOKUP($A33,FEV!$A$2:$AD$301,4,0)</f>
        <v>ERIK DIXON LIRA JAICO</v>
      </c>
      <c r="C33" s="105" t="str">
        <f>VLOOKUP($A33,FEV!$A$2:$AD$301,5,0)</f>
        <v>AUX. ADMINISTRATIVO</v>
      </c>
      <c r="D33" s="105" t="str">
        <f>VLOOKUP($A33,FEV!$A$2:$AD$301,6,0)</f>
        <v>SERVIÇOS AUXILIARES ADMINISTRATIVOS</v>
      </c>
      <c r="E33" s="105" t="str">
        <f>VLOOKUP($A33,FEV!$A$2:$AD$301,7,0)</f>
        <v>NÃO</v>
      </c>
      <c r="F33" s="105" t="str">
        <f>VLOOKUP($A33,FEV!$A$2:$AD$301,8,0)</f>
        <v>Promotoria de Justiça de Tabatinga</v>
      </c>
      <c r="G33" s="105" t="str">
        <f>VLOOKUP($A33,FEV!$A$2:$AD$301,15,0)</f>
        <v>002/2020</v>
      </c>
      <c r="H33" s="105" t="str">
        <f>VLOOKUP($A33,FEV!$A$2:$AD$301,16,0)</f>
        <v>04/02/2020 – DOMPE</v>
      </c>
      <c r="I33" s="105" t="str">
        <f>VLOOKUP($A33,FEV!$A$2:$AD$301,16,0)</f>
        <v>04/02/2020 – DOMPE</v>
      </c>
      <c r="J33" s="105" t="str">
        <f>VLOOKUP($A33,FEV!$A$2:$AD$301,18,0)</f>
        <v>NÃO</v>
      </c>
      <c r="K33" s="106">
        <f>VLOOKUP($A33,FEV!$A$2:$AD$301,20,0)</f>
        <v>43864</v>
      </c>
      <c r="L33" s="106">
        <f>VLOOKUP($A33,FEV!$A$2:$AD$301,21,0)</f>
        <v>44594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ht="42.0" customHeight="1">
      <c r="A34" s="103">
        <v>27.0</v>
      </c>
      <c r="B34" s="104" t="str">
        <f>VLOOKUP($A34,FEV!$A$2:$AD$301,4,0)</f>
        <v>FABIANA DA SILVA ANDRADE</v>
      </c>
      <c r="C34" s="105" t="str">
        <f>VLOOKUP($A34,FEV!$A$2:$AD$301,5,0)</f>
        <v>AGENTE DE DEFESA AMBIENTAL</v>
      </c>
      <c r="D34" s="105" t="str">
        <f>VLOOKUP($A34,FEV!$A$2:$AD$301,6,0)</f>
        <v>SERVIÇOS AUXILIARES ADMINISTRATIVOS</v>
      </c>
      <c r="E34" s="105" t="str">
        <f>VLOOKUP($A34,FEV!$A$2:$AD$301,7,0)</f>
        <v>NÃO</v>
      </c>
      <c r="F34" s="105" t="str">
        <f>VLOOKUP($A34,FEV!$A$2:$AD$301,8,0)</f>
        <v>Promotoria de Justiça de Itacoatiara</v>
      </c>
      <c r="G34" s="105" t="str">
        <f>VLOOKUP($A34,FEV!$A$2:$AD$301,15,0)</f>
        <v>031/2020</v>
      </c>
      <c r="H34" s="105" t="str">
        <f>VLOOKUP($A34,FEV!$A$2:$AD$301,16,0)</f>
        <v>31/08/2020 – DOMPE</v>
      </c>
      <c r="I34" s="105" t="str">
        <f>VLOOKUP($A34,FEV!$A$2:$AD$301,16,0)</f>
        <v>31/08/2020 – DOMPE</v>
      </c>
      <c r="J34" s="105" t="str">
        <f>VLOOKUP($A34,FEV!$A$2:$AD$301,18,0)</f>
        <v>NÃO</v>
      </c>
      <c r="K34" s="106">
        <f>VLOOKUP($A34,FEV!$A$2:$AD$301,20,0)</f>
        <v>44053</v>
      </c>
      <c r="L34" s="106">
        <f>VLOOKUP($A34,FEV!$A$2:$AD$301,21,0)</f>
        <v>44783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ht="42.0" customHeight="1">
      <c r="A35" s="103">
        <v>28.0</v>
      </c>
      <c r="B35" s="104" t="str">
        <f>VLOOKUP($A35,FEV!$A$2:$AD$301,4,0)</f>
        <v>FABIANO INHUMA QUEIROZ</v>
      </c>
      <c r="C35" s="105" t="str">
        <f>VLOOKUP($A35,FEV!$A$2:$AD$301,5,0)</f>
        <v>AUXILIAR ADMINISTRATIVO</v>
      </c>
      <c r="D35" s="105" t="str">
        <f>VLOOKUP($A35,FEV!$A$2:$AD$301,6,0)</f>
        <v>SERVIÇOS AUXILIARES ADMINISTRATIVOS</v>
      </c>
      <c r="E35" s="105" t="str">
        <f>VLOOKUP($A35,FEV!$A$2:$AD$301,7,0)</f>
        <v>NÃO</v>
      </c>
      <c r="F35" s="105" t="str">
        <f>VLOOKUP($A35,FEV!$A$2:$AD$301,8,0)</f>
        <v>Promotoria de Justiça de Tefé</v>
      </c>
      <c r="G35" s="105" t="str">
        <f>VLOOKUP($A35,FEV!$A$2:$AD$301,15,0)</f>
        <v>008/2020</v>
      </c>
      <c r="H35" s="105" t="str">
        <f>VLOOKUP($A35,FEV!$A$2:$AD$301,16,0)</f>
        <v>16/04/2020 – DOMPE</v>
      </c>
      <c r="I35" s="105" t="str">
        <f>VLOOKUP($A35,FEV!$A$2:$AD$301,16,0)</f>
        <v>16/04/2020 – DOMPE</v>
      </c>
      <c r="J35" s="105" t="str">
        <f>VLOOKUP($A35,FEV!$A$2:$AD$301,18,0)</f>
        <v>NÃO</v>
      </c>
      <c r="K35" s="106">
        <f>VLOOKUP($A35,FEV!$A$2:$AD$301,20,0)</f>
        <v>43982</v>
      </c>
      <c r="L35" s="106">
        <f>VLOOKUP($A35,FEV!$A$2:$AD$301,21,0)</f>
        <v>44712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ht="42.0" customHeight="1">
      <c r="A36" s="103">
        <v>29.0</v>
      </c>
      <c r="B36" s="104" t="str">
        <f>VLOOKUP($A36,FEV!$A$2:$AD$301,4,0)</f>
        <v>FILLIPE REBELLO SANTOS DE SOUZA</v>
      </c>
      <c r="C36" s="105" t="str">
        <f>VLOOKUP($A36,FEV!$A$2:$AD$301,5,0)</f>
        <v>CABO PM</v>
      </c>
      <c r="D36" s="105" t="str">
        <f>VLOOKUP($A36,FEV!$A$2:$AD$301,6,0)</f>
        <v>CABO DA POLICIA MILITAR</v>
      </c>
      <c r="E36" s="105" t="str">
        <f>VLOOKUP($A36,FEV!$A$2:$AD$301,7,0)</f>
        <v>NÃO</v>
      </c>
      <c r="F36" s="105" t="str">
        <f>VLOOKUP($A36,FEV!$A$2:$AD$301,8,0)</f>
        <v>GAECO</v>
      </c>
      <c r="G36" s="105" t="str">
        <f>VLOOKUP($A36,FEV!$A$2:$AD$301,15,0)</f>
        <v>ACT 001/2018</v>
      </c>
      <c r="H36" s="105" t="str">
        <f>VLOOKUP($A36,FEV!$A$2:$AD$301,16,0)</f>
        <v>24/08/2018 - DOMPE</v>
      </c>
      <c r="I36" s="105" t="str">
        <f>VLOOKUP($A36,FEV!$A$2:$AD$301,16,0)</f>
        <v>24/08/2018 - DOMPE</v>
      </c>
      <c r="J36" s="105" t="str">
        <f>VLOOKUP($A36,FEV!$A$2:$AD$301,18,0)</f>
        <v>NÃO</v>
      </c>
      <c r="K36" s="106">
        <f>VLOOKUP($A36,FEV!$A$2:$AD$301,20,0)</f>
        <v>43306</v>
      </c>
      <c r="L36" s="106">
        <f>VLOOKUP($A36,FEV!$A$2:$AD$301,21,0)</f>
        <v>45131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ht="42.0" customHeight="1">
      <c r="A37" s="103">
        <v>30.0</v>
      </c>
      <c r="B37" s="104" t="str">
        <f>VLOOKUP($A37,FEV!$A$2:$AD$301,4,0)</f>
        <v>FLORA BARBOZA FEITOZA</v>
      </c>
      <c r="C37" s="105" t="str">
        <f>VLOOKUP($A37,FEV!$A$2:$AD$301,5,0)</f>
        <v>GARI</v>
      </c>
      <c r="D37" s="105" t="str">
        <f>VLOOKUP($A37,FEV!$A$2:$AD$301,6,0)</f>
        <v>SERVIÇOS GERAIS</v>
      </c>
      <c r="E37" s="105" t="str">
        <f>VLOOKUP($A37,FEV!$A$2:$AD$301,7,0)</f>
        <v>NÃO</v>
      </c>
      <c r="F37" s="105" t="str">
        <f>VLOOKUP($A37,FEV!$A$2:$AD$301,8,0)</f>
        <v>Promotoria de Justiça de Novo Airão</v>
      </c>
      <c r="G37" s="105" t="str">
        <f>VLOOKUP($A37,FEV!$A$2:$AD$301,15,0)</f>
        <v>026/2020</v>
      </c>
      <c r="H37" s="105" t="str">
        <f>VLOOKUP($A37,FEV!$A$2:$AD$301,16,0)</f>
        <v>09/07/2020 – DOMPE</v>
      </c>
      <c r="I37" s="105" t="str">
        <f>VLOOKUP($A37,FEV!$A$2:$AD$301,16,0)</f>
        <v>09/07/2020 – DOMPE</v>
      </c>
      <c r="J37" s="105" t="str">
        <f>VLOOKUP($A37,FEV!$A$2:$AD$301,18,0)</f>
        <v>NÃO</v>
      </c>
      <c r="K37" s="106">
        <f>VLOOKUP($A37,FEV!$A$2:$AD$301,20,0)</f>
        <v>44099</v>
      </c>
      <c r="L37" s="106">
        <f>VLOOKUP($A37,FEV!$A$2:$AD$301,21,0)</f>
        <v>44829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ht="42.0" customHeight="1">
      <c r="A38" s="103">
        <v>31.0</v>
      </c>
      <c r="B38" s="104" t="str">
        <f>VLOOKUP($A38,FEV!$A$2:$AD$301,4,0)</f>
        <v>FRANCISCA RAIMUNDA GONÇALVES DA SILVA</v>
      </c>
      <c r="C38" s="105" t="str">
        <f>VLOOKUP($A38,FEV!$A$2:$AD$301,5,0)</f>
        <v>AGENTE ESCOLAR </v>
      </c>
      <c r="D38" s="105" t="str">
        <f>VLOOKUP($A38,FEV!$A$2:$AD$301,6,0)</f>
        <v>SERVIÇOS AUXILIARES ADMINISTRATIVOS</v>
      </c>
      <c r="E38" s="105" t="str">
        <f>VLOOKUP($A38,FEV!$A$2:$AD$301,7,0)</f>
        <v>NÃO</v>
      </c>
      <c r="F38" s="105" t="str">
        <f>VLOOKUP($A38,FEV!$A$2:$AD$301,8,0)</f>
        <v>Promotoria de Justiça de Codajás</v>
      </c>
      <c r="G38" s="105" t="str">
        <f>VLOOKUP($A38,FEV!$A$2:$AD$301,15,0)</f>
        <v>045/2020</v>
      </c>
      <c r="H38" s="105" t="str">
        <f>VLOOKUP($A38,FEV!$A$2:$AD$301,16,0)</f>
        <v>17/12/2020 – DOMPE</v>
      </c>
      <c r="I38" s="105" t="str">
        <f>VLOOKUP($A38,FEV!$A$2:$AD$301,16,0)</f>
        <v>17/12/2020 – DOMPE</v>
      </c>
      <c r="J38" s="105" t="str">
        <f>VLOOKUP($A38,FEV!$A$2:$AD$301,18,0)</f>
        <v>NÃO</v>
      </c>
      <c r="K38" s="106">
        <f>VLOOKUP($A38,FEV!$A$2:$AD$301,20,0)</f>
        <v>44177</v>
      </c>
      <c r="L38" s="106">
        <f>VLOOKUP($A38,FEV!$A$2:$AD$301,21,0)</f>
        <v>44907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ht="42.0" customHeight="1">
      <c r="A39" s="103">
        <v>32.0</v>
      </c>
      <c r="B39" s="104" t="str">
        <f>VLOOKUP($A39,FEV!$A$2:$AD$301,4,0)</f>
        <v>FRANCISCO DAS CHAGAS FERREIRA FREITAS</v>
      </c>
      <c r="C39" s="105" t="str">
        <f>VLOOKUP($A39,FEV!$A$2:$AD$301,5,0)</f>
        <v>VIGIA</v>
      </c>
      <c r="D39" s="105" t="str">
        <f>VLOOKUP($A39,FEV!$A$2:$AD$301,6,0)</f>
        <v>SEGURANÇA</v>
      </c>
      <c r="E39" s="105" t="str">
        <f>VLOOKUP($A39,FEV!$A$2:$AD$301,7,0)</f>
        <v>NÃO</v>
      </c>
      <c r="F39" s="105" t="str">
        <f>VLOOKUP($A39,FEV!$A$2:$AD$301,8,0)</f>
        <v>Promotoria de Justiça de Iranduba</v>
      </c>
      <c r="G39" s="105" t="str">
        <f>VLOOKUP($A39,FEV!$A$2:$AD$301,15,0)</f>
        <v>022/2020</v>
      </c>
      <c r="H39" s="105" t="str">
        <f>VLOOKUP($A39,FEV!$A$2:$AD$301,16,0)</f>
        <v>29/05/2020 – DOMPE</v>
      </c>
      <c r="I39" s="105" t="str">
        <f>VLOOKUP($A39,FEV!$A$2:$AD$301,16,0)</f>
        <v>29/05/2020 – DOMPE</v>
      </c>
      <c r="J39" s="105" t="str">
        <f>VLOOKUP($A39,FEV!$A$2:$AD$301,18,0)</f>
        <v>NÃO</v>
      </c>
      <c r="K39" s="106">
        <f>VLOOKUP($A39,FEV!$A$2:$AD$301,20,0)</f>
        <v>43965</v>
      </c>
      <c r="L39" s="106">
        <f>VLOOKUP($A39,FEV!$A$2:$AD$301,21,0)</f>
        <v>44330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ht="42.0" customHeight="1">
      <c r="A40" s="103">
        <v>33.0</v>
      </c>
      <c r="B40" s="104" t="str">
        <f>VLOOKUP($A40,FEV!$A$2:$AD$301,4,0)</f>
        <v>FRANCISCO DE ASSIS SILVA DE OLIVEIRA</v>
      </c>
      <c r="C40" s="105" t="str">
        <f>VLOOKUP($A40,FEV!$A$2:$AD$301,5,0)</f>
        <v>VIGIA</v>
      </c>
      <c r="D40" s="105" t="str">
        <f>VLOOKUP($A40,FEV!$A$2:$AD$301,6,0)</f>
        <v>SEGURANÇA</v>
      </c>
      <c r="E40" s="105" t="str">
        <f>VLOOKUP($A40,FEV!$A$2:$AD$301,7,0)</f>
        <v>NÃO</v>
      </c>
      <c r="F40" s="105" t="str">
        <f>VLOOKUP($A40,FEV!$A$2:$AD$301,8,0)</f>
        <v>Promotoria de Justiça de Iranduba</v>
      </c>
      <c r="G40" s="105" t="str">
        <f>VLOOKUP($A40,FEV!$A$2:$AD$301,15,0)</f>
        <v>022/2020</v>
      </c>
      <c r="H40" s="105" t="str">
        <f>VLOOKUP($A40,FEV!$A$2:$AD$301,16,0)</f>
        <v>29/05/2020 – DOMPE</v>
      </c>
      <c r="I40" s="105" t="str">
        <f>VLOOKUP($A40,FEV!$A$2:$AD$301,16,0)</f>
        <v>29/05/2020 – DOMPE</v>
      </c>
      <c r="J40" s="105" t="str">
        <f>VLOOKUP($A40,FEV!$A$2:$AD$301,18,0)</f>
        <v>NÃO</v>
      </c>
      <c r="K40" s="106">
        <f>VLOOKUP($A40,FEV!$A$2:$AD$301,20,0)</f>
        <v>43965</v>
      </c>
      <c r="L40" s="106">
        <f>VLOOKUP($A40,FEV!$A$2:$AD$301,21,0)</f>
        <v>44330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ht="42.0" customHeight="1">
      <c r="A41" s="103">
        <v>34.0</v>
      </c>
      <c r="B41" s="104" t="str">
        <f>VLOOKUP($A41,FEV!$A$2:$AD$301,4,0)</f>
        <v>GILSON SILVA DA CUNHA</v>
      </c>
      <c r="C41" s="105" t="str">
        <f>VLOOKUP($A41,FEV!$A$2:$AD$301,5,0)</f>
        <v>FISCAL</v>
      </c>
      <c r="D41" s="105" t="str">
        <f>VLOOKUP($A41,FEV!$A$2:$AD$301,6,0)</f>
        <v>SERVIÇOS AUXILIARES ADMINISTRATIVOS</v>
      </c>
      <c r="E41" s="105" t="str">
        <f>VLOOKUP($A41,FEV!$A$2:$AD$301,7,0)</f>
        <v>NÃO</v>
      </c>
      <c r="F41" s="105" t="str">
        <f>VLOOKUP($A41,FEV!$A$2:$AD$301,8,0)</f>
        <v>Promotoria de Justiça de Juruá</v>
      </c>
      <c r="G41" s="105" t="str">
        <f>VLOOKUP($A41,FEV!$A$2:$AD$301,15,0)</f>
        <v>021/2020</v>
      </c>
      <c r="H41" s="105" t="str">
        <f>VLOOKUP($A41,FEV!$A$2:$AD$301,16,0)</f>
        <v>18/06/2020 – DOMPE</v>
      </c>
      <c r="I41" s="105" t="str">
        <f>VLOOKUP($A41,FEV!$A$2:$AD$301,16,0)</f>
        <v>18/06/2020 – DOMPE</v>
      </c>
      <c r="J41" s="105" t="str">
        <f>VLOOKUP($A41,FEV!$A$2:$AD$301,18,0)</f>
        <v>NÃO</v>
      </c>
      <c r="K41" s="106">
        <f>VLOOKUP($A41,FEV!$A$2:$AD$301,20,0)</f>
        <v>44066</v>
      </c>
      <c r="L41" s="106">
        <f>VLOOKUP($A41,FEV!$A$2:$AD$301,21,0)</f>
        <v>44796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ht="42.0" customHeight="1">
      <c r="A42" s="103">
        <v>35.0</v>
      </c>
      <c r="B42" s="104" t="str">
        <f>VLOOKUP($A42,FEV!$A$2:$AD$301,4,0)</f>
        <v>GILVA MARIA PACHECO PERES</v>
      </c>
      <c r="C42" s="105" t="str">
        <f>VLOOKUP($A42,FEV!$A$2:$AD$301,5,0)</f>
        <v>PROFESSOR NÍVEL II</v>
      </c>
      <c r="D42" s="105" t="str">
        <f>VLOOKUP($A42,FEV!$A$2:$AD$301,6,0)</f>
        <v>SERVIÇOS AUXILIARES ADMINISTRATIVOS</v>
      </c>
      <c r="E42" s="105" t="str">
        <f>VLOOKUP($A42,FEV!$A$2:$AD$301,7,0)</f>
        <v>NÃO</v>
      </c>
      <c r="F42" s="105" t="str">
        <f>VLOOKUP($A42,FEV!$A$2:$AD$301,8,0)</f>
        <v>Promotoria de Justiça de Coari</v>
      </c>
      <c r="G42" s="105" t="str">
        <f>VLOOKUP($A42,FEV!$A$2:$AD$301,15,0)</f>
        <v>015/2020</v>
      </c>
      <c r="H42" s="105" t="str">
        <f>VLOOKUP($A42,FEV!$A$2:$AD$301,16,0)</f>
        <v>05/05/2020 – DOMPE</v>
      </c>
      <c r="I42" s="105" t="str">
        <f>VLOOKUP($A42,FEV!$A$2:$AD$301,16,0)</f>
        <v>05/05/2020 – DOMPE</v>
      </c>
      <c r="J42" s="105" t="str">
        <f>VLOOKUP($A42,FEV!$A$2:$AD$301,18,0)</f>
        <v>SIM</v>
      </c>
      <c r="K42" s="106">
        <f>VLOOKUP($A42,FEV!$A$2:$AD$301,20,0)</f>
        <v>43917</v>
      </c>
      <c r="L42" s="106">
        <f>VLOOKUP($A42,FEV!$A$2:$AD$301,21,0)</f>
        <v>44282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ht="42.0" customHeight="1">
      <c r="A43" s="103">
        <v>36.0</v>
      </c>
      <c r="B43" s="104" t="str">
        <f>VLOOKUP($A43,FEV!$A$2:$AD$301,4,0)</f>
        <v>IDILSON AMORIM CORDEIRO</v>
      </c>
      <c r="C43" s="105" t="str">
        <f>VLOOKUP($A43,FEV!$A$2:$AD$301,5,0)</f>
        <v>CABO PM</v>
      </c>
      <c r="D43" s="105" t="str">
        <f>VLOOKUP($A43,FEV!$A$2:$AD$301,6,0)</f>
        <v>CABO DA POLICIA MILITAR</v>
      </c>
      <c r="E43" s="105" t="str">
        <f>VLOOKUP($A43,FEV!$A$2:$AD$301,7,0)</f>
        <v>NÃO</v>
      </c>
      <c r="F43" s="105" t="str">
        <f>VLOOKUP($A43,FEV!$A$2:$AD$301,8,0)</f>
        <v>GAECO</v>
      </c>
      <c r="G43" s="105" t="str">
        <f>VLOOKUP($A43,FEV!$A$2:$AD$301,15,0)</f>
        <v>ACT 001/2018</v>
      </c>
      <c r="H43" s="105" t="str">
        <f>VLOOKUP($A43,FEV!$A$2:$AD$301,16,0)</f>
        <v>24/08/2018 - DOMPE</v>
      </c>
      <c r="I43" s="105" t="str">
        <f>VLOOKUP($A43,FEV!$A$2:$AD$301,16,0)</f>
        <v>24/08/2018 - DOMPE</v>
      </c>
      <c r="J43" s="105" t="str">
        <f>VLOOKUP($A43,FEV!$A$2:$AD$301,18,0)</f>
        <v>NÃO</v>
      </c>
      <c r="K43" s="106">
        <f>VLOOKUP($A43,FEV!$A$2:$AD$301,20,0)</f>
        <v>43306</v>
      </c>
      <c r="L43" s="106">
        <f>VLOOKUP($A43,FEV!$A$2:$AD$301,21,0)</f>
        <v>45131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ht="42.0" customHeight="1">
      <c r="A44" s="103">
        <v>37.0</v>
      </c>
      <c r="B44" s="104" t="str">
        <f>VLOOKUP($A44,FEV!$A$2:$AD$301,4,0)</f>
        <v>INGRID QUEIROZ CASSIO</v>
      </c>
      <c r="C44" s="105" t="str">
        <f>VLOOKUP($A44,FEV!$A$2:$AD$301,5,0)</f>
        <v>ASSESSOR I</v>
      </c>
      <c r="D44" s="105" t="str">
        <f>VLOOKUP($A44,FEV!$A$2:$AD$301,6,0)</f>
        <v>PSICÓLOGO</v>
      </c>
      <c r="E44" s="105" t="str">
        <f>VLOOKUP($A44,FEV!$A$2:$AD$301,7,0)</f>
        <v>NÃO</v>
      </c>
      <c r="F44" s="105" t="str">
        <f>VLOOKUP($A44,FEV!$A$2:$AD$301,8,0)</f>
        <v>Recomeçar</v>
      </c>
      <c r="G44" s="105" t="str">
        <f>VLOOKUP($A44,FEV!$A$2:$AD$301,15,0)</f>
        <v>003/2016</v>
      </c>
      <c r="H44" s="105" t="str">
        <f>VLOOKUP($A44,FEV!$A$2:$AD$301,16,0)</f>
        <v>09/09/2016 - DOMPE</v>
      </c>
      <c r="I44" s="105" t="str">
        <f>VLOOKUP($A44,FEV!$A$2:$AD$301,16,0)</f>
        <v>09/09/2016 - DOMPE</v>
      </c>
      <c r="J44" s="105" t="str">
        <f>VLOOKUP($A44,FEV!$A$2:$AD$301,18,0)</f>
        <v>NÃO</v>
      </c>
      <c r="K44" s="106">
        <f>VLOOKUP($A44,FEV!$A$2:$AD$301,20,0)</f>
        <v>42556</v>
      </c>
      <c r="L44" s="106">
        <f>VLOOKUP($A44,FEV!$A$2:$AD$301,21,0)</f>
        <v>44381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ht="42.0" customHeight="1">
      <c r="A45" s="103">
        <v>38.0</v>
      </c>
      <c r="B45" s="104" t="str">
        <f>VLOOKUP($A45,FEV!$A$2:$AD$301,4,0)</f>
        <v>IVANETE FERNANDES DA SILVA</v>
      </c>
      <c r="C45" s="105" t="str">
        <f>VLOOKUP($A45,FEV!$A$2:$AD$301,5,0)</f>
        <v>ASSIST. ADMINISTRATIVO</v>
      </c>
      <c r="D45" s="105" t="str">
        <f>VLOOKUP($A45,FEV!$A$2:$AD$301,6,0)</f>
        <v>SERVIÇOS AUXILIARES ADMINISTRATIVOS</v>
      </c>
      <c r="E45" s="105" t="str">
        <f>VLOOKUP($A45,FEV!$A$2:$AD$301,7,0)</f>
        <v>NÃO</v>
      </c>
      <c r="F45" s="105" t="str">
        <f>VLOOKUP($A45,FEV!$A$2:$AD$301,8,0)</f>
        <v>Promotoria de Justiça de Itamarati</v>
      </c>
      <c r="G45" s="105" t="str">
        <f>VLOOKUP($A45,FEV!$A$2:$AD$301,15,0)</f>
        <v>029/2020 </v>
      </c>
      <c r="H45" s="105" t="str">
        <f>VLOOKUP($A45,FEV!$A$2:$AD$301,16,0)</f>
        <v>04/08/2020 – DOMPE</v>
      </c>
      <c r="I45" s="105" t="str">
        <f>VLOOKUP($A45,FEV!$A$2:$AD$301,16,0)</f>
        <v>04/08/2020 – DOMPE</v>
      </c>
      <c r="J45" s="105" t="str">
        <f>VLOOKUP($A45,FEV!$A$2:$AD$301,18,0)</f>
        <v>NÃO</v>
      </c>
      <c r="K45" s="106">
        <f>VLOOKUP($A45,FEV!$A$2:$AD$301,20,0)</f>
        <v>44050</v>
      </c>
      <c r="L45" s="106">
        <f>VLOOKUP($A45,FEV!$A$2:$AD$301,21,0)</f>
        <v>44780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ht="42.0" customHeight="1">
      <c r="A46" s="103">
        <v>39.0</v>
      </c>
      <c r="B46" s="104" t="str">
        <f>VLOOKUP($A46,FEV!$A$2:$AD$301,4,0)</f>
        <v>JAMILLA LAGOS BENLOLO</v>
      </c>
      <c r="C46" s="105" t="str">
        <f>VLOOKUP($A46,FEV!$A$2:$AD$301,5,0)</f>
        <v>ASSISTENTE ADMINISTRATIVO</v>
      </c>
      <c r="D46" s="105" t="str">
        <f>VLOOKUP($A46,FEV!$A$2:$AD$301,6,0)</f>
        <v>SERVIÇOS AUXILIARES ADMINISTRATIVOS</v>
      </c>
      <c r="E46" s="105" t="str">
        <f>VLOOKUP($A46,FEV!$A$2:$AD$301,7,0)</f>
        <v>NÃO</v>
      </c>
      <c r="F46" s="105" t="str">
        <f>VLOOKUP($A46,FEV!$A$2:$AD$301,8,0)</f>
        <v>Promotoria de Justiça de São Gabriel da Cachoeira</v>
      </c>
      <c r="G46" s="109">
        <f>VLOOKUP($A46,FEV!$A$2:$AD$301,15,0)</f>
        <v>44197</v>
      </c>
      <c r="H46" s="105" t="str">
        <f>VLOOKUP($A46,FEV!$A$2:$AD$301,16,0)</f>
        <v>09/02/2021 - DOMPE</v>
      </c>
      <c r="I46" s="105" t="str">
        <f>VLOOKUP($A46,FEV!$A$2:$AD$301,16,0)</f>
        <v>09/02/2021 - DOMPE</v>
      </c>
      <c r="J46" s="105" t="str">
        <f>VLOOKUP($A46,FEV!$A$2:$AD$301,18,0)</f>
        <v>NÃO</v>
      </c>
      <c r="K46" s="106">
        <f>VLOOKUP($A46,FEV!$A$2:$AD$301,20,0)</f>
        <v>44236</v>
      </c>
      <c r="L46" s="106">
        <f>VLOOKUP($A46,FEV!$A$2:$AD$301,21,0)</f>
        <v>44966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ht="42.0" customHeight="1">
      <c r="A47" s="103">
        <v>40.0</v>
      </c>
      <c r="B47" s="104" t="str">
        <f>VLOOKUP($A47,FEV!$A$2:$AD$301,4,0)</f>
        <v>JEOVAN BELEM PAES</v>
      </c>
      <c r="C47" s="105" t="str">
        <f>VLOOKUP($A47,FEV!$A$2:$AD$301,5,0)</f>
        <v>ANALISTA ADMINISTRATIVO E FINANCEIRO</v>
      </c>
      <c r="D47" s="105" t="str">
        <f>VLOOKUP($A47,FEV!$A$2:$AD$301,6,0)</f>
        <v>SERVIÇOS AUXILIARES ADMINISTRATIVOS</v>
      </c>
      <c r="E47" s="105" t="str">
        <f>VLOOKUP($A47,FEV!$A$2:$AD$301,7,0)</f>
        <v>NÃO</v>
      </c>
      <c r="F47" s="105" t="str">
        <f>VLOOKUP($A47,FEV!$A$2:$AD$301,8,0)</f>
        <v>Promotoria de Justiça de Parintins</v>
      </c>
      <c r="G47" s="105" t="str">
        <f>VLOOKUP($A47,FEV!$A$2:$AD$301,15,0)</f>
        <v>042/2020</v>
      </c>
      <c r="H47" s="105" t="str">
        <f>VLOOKUP($A47,FEV!$A$2:$AD$301,16,0)</f>
        <v>03/12/2020 – DOMPE</v>
      </c>
      <c r="I47" s="105" t="str">
        <f>VLOOKUP($A47,FEV!$A$2:$AD$301,16,0)</f>
        <v>03/12/2020 – DOMPE</v>
      </c>
      <c r="J47" s="105" t="str">
        <f>VLOOKUP($A47,FEV!$A$2:$AD$301,18,0)</f>
        <v>NÃO</v>
      </c>
      <c r="K47" s="106">
        <f>VLOOKUP($A47,FEV!$A$2:$AD$301,20,0)</f>
        <v>44150</v>
      </c>
      <c r="L47" s="106">
        <f>VLOOKUP($A47,FEV!$A$2:$AD$301,21,0)</f>
        <v>44880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ht="42.0" customHeight="1">
      <c r="A48" s="103">
        <v>41.0</v>
      </c>
      <c r="B48" s="104" t="str">
        <f>VLOOKUP($A48,FEV!$A$2:$AD$301,4,0)</f>
        <v>JOÃO BATISTA SOUZA DE LIMA</v>
      </c>
      <c r="C48" s="105" t="str">
        <f>VLOOKUP($A48,FEV!$A$2:$AD$301,5,0)</f>
        <v>FISCAL</v>
      </c>
      <c r="D48" s="105" t="str">
        <f>VLOOKUP($A48,FEV!$A$2:$AD$301,6,0)</f>
        <v>SERVIÇOS AUXILIARES ADMINISTRATIVOS</v>
      </c>
      <c r="E48" s="105" t="str">
        <f>VLOOKUP($A48,FEV!$A$2:$AD$301,7,0)</f>
        <v>NÃO</v>
      </c>
      <c r="F48" s="105" t="str">
        <f>VLOOKUP($A48,FEV!$A$2:$AD$301,8,0)</f>
        <v>Promotoria de Justiça de Canutama</v>
      </c>
      <c r="G48" s="105" t="str">
        <f>VLOOKUP($A48,FEV!$A$2:$AD$301,15,0)</f>
        <v>018/2020</v>
      </c>
      <c r="H48" s="105" t="str">
        <f>VLOOKUP($A48,FEV!$A$2:$AD$301,16,0)</f>
        <v>07/05/2020 – DOMPE</v>
      </c>
      <c r="I48" s="105" t="str">
        <f>VLOOKUP($A48,FEV!$A$2:$AD$301,16,0)</f>
        <v>07/05/2020 – DOMPE</v>
      </c>
      <c r="J48" s="105" t="str">
        <f>VLOOKUP($A48,FEV!$A$2:$AD$301,18,0)</f>
        <v>NÃO</v>
      </c>
      <c r="K48" s="106">
        <f>VLOOKUP($A48,FEV!$A$2:$AD$301,20,0)</f>
        <v>43969</v>
      </c>
      <c r="L48" s="106">
        <f>VLOOKUP($A48,FEV!$A$2:$AD$301,21,0)</f>
        <v>44334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ht="42.0" customHeight="1">
      <c r="A49" s="103">
        <v>42.0</v>
      </c>
      <c r="B49" s="104" t="str">
        <f>VLOOKUP($A49,FEV!$A$2:$AD$301,4,0)</f>
        <v>JOÃO DA GLÓRIA GAMA</v>
      </c>
      <c r="C49" s="105" t="str">
        <f>VLOOKUP($A49,FEV!$A$2:$AD$301,5,0)</f>
        <v>AUX. ADMINISTRATIVO</v>
      </c>
      <c r="D49" s="105" t="str">
        <f>VLOOKUP($A49,FEV!$A$2:$AD$301,6,0)</f>
        <v>SERVIÇOS AUXILIARES ADMINISTRATIVOS</v>
      </c>
      <c r="E49" s="105" t="str">
        <f>VLOOKUP($A49,FEV!$A$2:$AD$301,7,0)</f>
        <v>NÃO</v>
      </c>
      <c r="F49" s="105" t="str">
        <f>VLOOKUP($A49,FEV!$A$2:$AD$301,8,0)</f>
        <v>Promotoria de Justiça de Tefé</v>
      </c>
      <c r="G49" s="105" t="str">
        <f>VLOOKUP($A49,FEV!$A$2:$AD$301,15,0)</f>
        <v>008/2020</v>
      </c>
      <c r="H49" s="105" t="str">
        <f>VLOOKUP($A49,FEV!$A$2:$AD$301,16,0)</f>
        <v>16/04/2020 – DOMPE</v>
      </c>
      <c r="I49" s="105" t="str">
        <f>VLOOKUP($A49,FEV!$A$2:$AD$301,16,0)</f>
        <v>16/04/2020 – DOMPE</v>
      </c>
      <c r="J49" s="105" t="str">
        <f>VLOOKUP($A49,FEV!$A$2:$AD$301,18,0)</f>
        <v>NÃO</v>
      </c>
      <c r="K49" s="106">
        <f>VLOOKUP($A49,FEV!$A$2:$AD$301,20,0)</f>
        <v>43982</v>
      </c>
      <c r="L49" s="106">
        <f>VLOOKUP($A49,FEV!$A$2:$AD$301,21,0)</f>
        <v>44712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ht="42.0" customHeight="1">
      <c r="A50" s="103">
        <v>43.0</v>
      </c>
      <c r="B50" s="104" t="str">
        <f>VLOOKUP($A50,FEV!$A$2:$AD$301,4,0)</f>
        <v>JOHARA FERNANDA BORGES DO CARMO</v>
      </c>
      <c r="C50" s="105" t="str">
        <f>VLOOKUP($A50,FEV!$A$2:$AD$301,5,0)</f>
        <v>PROFESSORA</v>
      </c>
      <c r="D50" s="105" t="str">
        <f>VLOOKUP($A50,FEV!$A$2:$AD$301,6,0)</f>
        <v>PROFESSORA</v>
      </c>
      <c r="E50" s="105" t="str">
        <f>VLOOKUP($A50,FEV!$A$2:$AD$301,7,0)</f>
        <v>NÃO</v>
      </c>
      <c r="F50" s="105" t="str">
        <f>VLOOKUP($A50,FEV!$A$2:$AD$301,8,0)</f>
        <v>CEAF</v>
      </c>
      <c r="G50" s="109">
        <f>VLOOKUP($A50,FEV!$A$2:$AD$301,15,0)</f>
        <v>43862</v>
      </c>
      <c r="H50" s="105" t="str">
        <f>VLOOKUP($A50,FEV!$A$2:$AD$301,16,0)</f>
        <v>27/08/2020 - DOE</v>
      </c>
      <c r="I50" s="105" t="str">
        <f>VLOOKUP($A50,FEV!$A$2:$AD$301,16,0)</f>
        <v>27/08/2020 - DOE</v>
      </c>
      <c r="J50" s="105" t="str">
        <f>VLOOKUP($A50,FEV!$A$2:$AD$301,18,0)</f>
        <v>SIM</v>
      </c>
      <c r="K50" s="106">
        <f>VLOOKUP($A50,FEV!$A$2:$AD$301,20,0)</f>
        <v>44109</v>
      </c>
      <c r="L50" s="106">
        <f>VLOOKUP($A50,FEV!$A$2:$AD$301,21,0)</f>
        <v>44839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ht="42.0" customHeight="1">
      <c r="A51" s="103">
        <v>44.0</v>
      </c>
      <c r="B51" s="104" t="str">
        <f>VLOOKUP($A51,FEV!$A$2:$AD$301,4,0)</f>
        <v>JONHSON BECKMAN CARDOSO</v>
      </c>
      <c r="C51" s="105" t="str">
        <f>VLOOKUP($A51,FEV!$A$2:$AD$301,5,0)</f>
        <v>SARGENTO PM</v>
      </c>
      <c r="D51" s="105" t="str">
        <f>VLOOKUP($A51,FEV!$A$2:$AD$301,6,0)</f>
        <v>SARGENTO DA POLICIA MILITAR</v>
      </c>
      <c r="E51" s="105" t="str">
        <f>VLOOKUP($A51,FEV!$A$2:$AD$301,7,0)</f>
        <v>NÃO</v>
      </c>
      <c r="F51" s="105" t="str">
        <f>VLOOKUP($A51,FEV!$A$2:$AD$301,8,0)</f>
        <v>GAECO</v>
      </c>
      <c r="G51" s="105" t="str">
        <f>VLOOKUP($A51,FEV!$A$2:$AD$301,15,0)</f>
        <v>ACT 001/2018</v>
      </c>
      <c r="H51" s="105" t="str">
        <f>VLOOKUP($A51,FEV!$A$2:$AD$301,16,0)</f>
        <v>24/08/2018 - DOMPE</v>
      </c>
      <c r="I51" s="105" t="str">
        <f>VLOOKUP($A51,FEV!$A$2:$AD$301,16,0)</f>
        <v>24/08/2018 - DOMPE</v>
      </c>
      <c r="J51" s="105" t="str">
        <f>VLOOKUP($A51,FEV!$A$2:$AD$301,18,0)</f>
        <v>NÃO</v>
      </c>
      <c r="K51" s="106">
        <f>VLOOKUP($A51,FEV!$A$2:$AD$301,20,0)</f>
        <v>44069</v>
      </c>
      <c r="L51" s="106">
        <f>VLOOKUP($A51,FEV!$A$2:$AD$301,21,0)</f>
        <v>45131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ht="42.0" customHeight="1">
      <c r="A52" s="103">
        <v>45.0</v>
      </c>
      <c r="B52" s="104" t="str">
        <f>VLOOKUP($A52,FEV!$A$2:$AD$301,4,0)</f>
        <v>JOSMAR VIANA</v>
      </c>
      <c r="C52" s="105" t="str">
        <f>VLOOKUP($A52,FEV!$A$2:$AD$301,5,0)</f>
        <v>CABO PM</v>
      </c>
      <c r="D52" s="105" t="str">
        <f>VLOOKUP($A52,FEV!$A$2:$AD$301,6,0)</f>
        <v>CABO DA POLICIA MILITAR</v>
      </c>
      <c r="E52" s="105" t="str">
        <f>VLOOKUP($A52,FEV!$A$2:$AD$301,7,0)</f>
        <v>NÃO</v>
      </c>
      <c r="F52" s="105" t="str">
        <f>VLOOKUP($A52,FEV!$A$2:$AD$301,8,0)</f>
        <v>GAECO</v>
      </c>
      <c r="G52" s="105" t="str">
        <f>VLOOKUP($A52,FEV!$A$2:$AD$301,15,0)</f>
        <v>ACT 001/2018</v>
      </c>
      <c r="H52" s="105" t="str">
        <f>VLOOKUP($A52,FEV!$A$2:$AD$301,16,0)</f>
        <v>24/08/2018 - DOMPE</v>
      </c>
      <c r="I52" s="105" t="str">
        <f>VLOOKUP($A52,FEV!$A$2:$AD$301,16,0)</f>
        <v>24/08/2018 - DOMPE</v>
      </c>
      <c r="J52" s="105" t="str">
        <f>VLOOKUP($A52,FEV!$A$2:$AD$301,18,0)</f>
        <v>NÃO</v>
      </c>
      <c r="K52" s="106">
        <f>VLOOKUP($A52,FEV!$A$2:$AD$301,20,0)</f>
        <v>43306</v>
      </c>
      <c r="L52" s="106">
        <f>VLOOKUP($A52,FEV!$A$2:$AD$301,21,0)</f>
        <v>45131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ht="42.0" customHeight="1">
      <c r="A53" s="103">
        <v>46.0</v>
      </c>
      <c r="B53" s="104" t="str">
        <f>VLOOKUP($A53,FEV!$A$2:$AD$301,4,0)</f>
        <v>JOYCE DA ROCHA RAMOS SILVA</v>
      </c>
      <c r="C53" s="105" t="str">
        <f>VLOOKUP($A53,FEV!$A$2:$AD$301,5,0)</f>
        <v>AUXILIAR ADMINISTRATIVO</v>
      </c>
      <c r="D53" s="105" t="str">
        <f>VLOOKUP($A53,FEV!$A$2:$AD$301,6,0)</f>
        <v>SERVIÇOS AUXILIARES ADMINISTRATIVOS</v>
      </c>
      <c r="E53" s="105" t="str">
        <f>VLOOKUP($A53,FEV!$A$2:$AD$301,7,0)</f>
        <v>NÃO</v>
      </c>
      <c r="F53" s="105" t="str">
        <f>VLOOKUP($A53,FEV!$A$2:$AD$301,8,0)</f>
        <v>Promotoria de Justiça de Parintins</v>
      </c>
      <c r="G53" s="105" t="str">
        <f>VLOOKUP($A53,FEV!$A$2:$AD$301,15,0)</f>
        <v>042/2020</v>
      </c>
      <c r="H53" s="105" t="str">
        <f>VLOOKUP($A53,FEV!$A$2:$AD$301,16,0)</f>
        <v>03/12/2020 – DOMPE</v>
      </c>
      <c r="I53" s="105" t="str">
        <f>VLOOKUP($A53,FEV!$A$2:$AD$301,16,0)</f>
        <v>03/12/2020 – DOMPE</v>
      </c>
      <c r="J53" s="105" t="str">
        <f>VLOOKUP($A53,FEV!$A$2:$AD$301,18,0)</f>
        <v>NÃO</v>
      </c>
      <c r="K53" s="106">
        <f>VLOOKUP($A53,FEV!$A$2:$AD$301,20,0)</f>
        <v>44150</v>
      </c>
      <c r="L53" s="106">
        <f>VLOOKUP($A53,FEV!$A$2:$AD$301,21,0)</f>
        <v>44880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ht="42.0" customHeight="1">
      <c r="A54" s="103">
        <v>47.0</v>
      </c>
      <c r="B54" s="104" t="str">
        <f>VLOOKUP($A54,FEV!$A$2:$AD$301,4,0)</f>
        <v>JULIANA PEREIRA DOS SANTOS</v>
      </c>
      <c r="C54" s="105" t="str">
        <f>VLOOKUP($A54,FEV!$A$2:$AD$301,5,0)</f>
        <v>PEDAGOGA</v>
      </c>
      <c r="D54" s="105" t="str">
        <f>VLOOKUP($A54,FEV!$A$2:$AD$301,6,0)</f>
        <v>PEDAGOGA</v>
      </c>
      <c r="E54" s="105" t="str">
        <f>VLOOKUP($A54,FEV!$A$2:$AD$301,7,0)</f>
        <v>NÃO</v>
      </c>
      <c r="F54" s="105" t="str">
        <f>VLOOKUP($A54,FEV!$A$2:$AD$301,8,0)</f>
        <v>CEAF</v>
      </c>
      <c r="G54" s="105" t="str">
        <f>VLOOKUP($A54,FEV!$A$2:$AD$301,15,0)</f>
        <v>030/2020</v>
      </c>
      <c r="H54" s="105" t="str">
        <f>VLOOKUP($A54,FEV!$A$2:$AD$301,16,0)</f>
        <v>30/07/2020 – DOMPE</v>
      </c>
      <c r="I54" s="105" t="str">
        <f>VLOOKUP($A54,FEV!$A$2:$AD$301,16,0)</f>
        <v>30/07/2020 – DOMPE</v>
      </c>
      <c r="J54" s="105" t="str">
        <f>VLOOKUP($A54,FEV!$A$2:$AD$301,18,0)</f>
        <v>SIM</v>
      </c>
      <c r="K54" s="106">
        <f>VLOOKUP($A54,FEV!$A$2:$AD$301,20,0)</f>
        <v>43979</v>
      </c>
      <c r="L54" s="106">
        <f>VLOOKUP($A54,FEV!$A$2:$AD$301,21,0)</f>
        <v>44709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ht="42.0" customHeight="1">
      <c r="A55" s="103">
        <v>48.0</v>
      </c>
      <c r="B55" s="104" t="str">
        <f>VLOOKUP($A55,FEV!$A$2:$AD$301,4,0)</f>
        <v>JURACY MILLER FELIX</v>
      </c>
      <c r="C55" s="105" t="str">
        <f>VLOOKUP($A55,FEV!$A$2:$AD$301,5,0)</f>
        <v>ASSIST. ADMINISTRATIVO</v>
      </c>
      <c r="D55" s="105" t="str">
        <f>VLOOKUP($A55,FEV!$A$2:$AD$301,6,0)</f>
        <v>SERVIÇOS ADMINISTRATIVOS</v>
      </c>
      <c r="E55" s="105" t="str">
        <f>VLOOKUP($A55,FEV!$A$2:$AD$301,7,0)</f>
        <v>NÃO</v>
      </c>
      <c r="F55" s="105" t="str">
        <f>VLOOKUP($A55,FEV!$A$2:$AD$301,8,0)</f>
        <v>Promotoria de Justiça de Tabatinga</v>
      </c>
      <c r="G55" s="105" t="str">
        <f>VLOOKUP($A55,FEV!$A$2:$AD$301,15,0)</f>
        <v>002/2020</v>
      </c>
      <c r="H55" s="105" t="str">
        <f>VLOOKUP($A55,FEV!$A$2:$AD$301,16,0)</f>
        <v>04/02/2020 – DOMPE</v>
      </c>
      <c r="I55" s="105" t="str">
        <f>VLOOKUP($A55,FEV!$A$2:$AD$301,16,0)</f>
        <v>04/02/2020 – DOMPE</v>
      </c>
      <c r="J55" s="105" t="str">
        <f>VLOOKUP($A55,FEV!$A$2:$AD$301,18,0)</f>
        <v>NÃO</v>
      </c>
      <c r="K55" s="106">
        <f>VLOOKUP($A55,FEV!$A$2:$AD$301,20,0)</f>
        <v>43864</v>
      </c>
      <c r="L55" s="106">
        <f>VLOOKUP($A55,FEV!$A$2:$AD$301,21,0)</f>
        <v>44594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ht="42.0" customHeight="1">
      <c r="A56" s="103">
        <v>49.0</v>
      </c>
      <c r="B56" s="104" t="str">
        <f>VLOOKUP($A56,FEV!$A$2:$AD$301,4,0)</f>
        <v>JUSSEFRANQUE DE SÁ ALVES</v>
      </c>
      <c r="C56" s="105" t="str">
        <f>VLOOKUP($A56,FEV!$A$2:$AD$301,5,0)</f>
        <v>AUXILIAR DE SERVIÇOS GERAIS </v>
      </c>
      <c r="D56" s="105" t="str">
        <f>VLOOKUP($A56,FEV!$A$2:$AD$301,6,0)</f>
        <v>SERVIÇOS GERAIS</v>
      </c>
      <c r="E56" s="105" t="str">
        <f>VLOOKUP($A56,FEV!$A$2:$AD$301,7,0)</f>
        <v>NÃO</v>
      </c>
      <c r="F56" s="105" t="str">
        <f>VLOOKUP($A56,FEV!$A$2:$AD$301,8,0)</f>
        <v>Promotoria de Justiça de Nova Olinda do Norte</v>
      </c>
      <c r="G56" s="105" t="str">
        <f>VLOOKUP($A56,FEV!$A$2:$AD$301,15,0)</f>
        <v>017/2020</v>
      </c>
      <c r="H56" s="105" t="str">
        <f>VLOOKUP($A56,FEV!$A$2:$AD$301,16,0)</f>
        <v>12/05/2020 – DOMPE</v>
      </c>
      <c r="I56" s="105" t="str">
        <f>VLOOKUP($A56,FEV!$A$2:$AD$301,16,0)</f>
        <v>12/05/2020 – DOMPE</v>
      </c>
      <c r="J56" s="105" t="str">
        <f>VLOOKUP($A56,FEV!$A$2:$AD$301,18,0)</f>
        <v>NÃO</v>
      </c>
      <c r="K56" s="106">
        <f>VLOOKUP($A56,FEV!$A$2:$AD$301,20,0)</f>
        <v>43955</v>
      </c>
      <c r="L56" s="106">
        <f>VLOOKUP($A56,FEV!$A$2:$AD$301,21,0)</f>
        <v>44320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ht="42.0" customHeight="1">
      <c r="A57" s="103">
        <v>50.0</v>
      </c>
      <c r="B57" s="104" t="str">
        <f>VLOOKUP($A57,FEV!$A$2:$AD$301,4,0)</f>
        <v>KAISON DA SILVA LIMA</v>
      </c>
      <c r="C57" s="105" t="str">
        <f>VLOOKUP($A57,FEV!$A$2:$AD$301,5,0)</f>
        <v>GUARDA MUNICIPAL</v>
      </c>
      <c r="D57" s="105" t="str">
        <f>VLOOKUP($A57,FEV!$A$2:$AD$301,6,0)</f>
        <v>SEGURANÇA</v>
      </c>
      <c r="E57" s="105" t="str">
        <f>VLOOKUP($A57,FEV!$A$2:$AD$301,7,0)</f>
        <v>NÃO</v>
      </c>
      <c r="F57" s="105" t="str">
        <f>VLOOKUP($A57,FEV!$A$2:$AD$301,8,0)</f>
        <v>Promotoria de Justiça de Coari</v>
      </c>
      <c r="G57" s="105" t="str">
        <f>VLOOKUP($A57,FEV!$A$2:$AD$301,15,0)</f>
        <v>015/2020</v>
      </c>
      <c r="H57" s="105" t="str">
        <f>VLOOKUP($A57,FEV!$A$2:$AD$301,16,0)</f>
        <v>05/05/2020 – DOMPE</v>
      </c>
      <c r="I57" s="105" t="str">
        <f>VLOOKUP($A57,FEV!$A$2:$AD$301,16,0)</f>
        <v>05/05/2020 – DOMPE</v>
      </c>
      <c r="J57" s="105" t="str">
        <f>VLOOKUP($A57,FEV!$A$2:$AD$301,18,0)</f>
        <v>SIM</v>
      </c>
      <c r="K57" s="106">
        <f>VLOOKUP($A57,FEV!$A$2:$AD$301,20,0)</f>
        <v>43917</v>
      </c>
      <c r="L57" s="106">
        <f>VLOOKUP($A57,FEV!$A$2:$AD$301,21,0)</f>
        <v>44282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ht="42.0" customHeight="1">
      <c r="A58" s="103">
        <v>51.0</v>
      </c>
      <c r="B58" s="104" t="str">
        <f>VLOOKUP($A58,FEV!$A$2:$AD$301,4,0)</f>
        <v>KAMILLA DE ASSIS ALVES PEREIRA</v>
      </c>
      <c r="C58" s="105" t="str">
        <f>VLOOKUP($A58,FEV!$A$2:$AD$301,5,0)</f>
        <v>CABO PM</v>
      </c>
      <c r="D58" s="105" t="str">
        <f>VLOOKUP($A58,FEV!$A$2:$AD$301,6,0)</f>
        <v>CABO DA POLICIA MILITAR</v>
      </c>
      <c r="E58" s="105" t="str">
        <f>VLOOKUP($A58,FEV!$A$2:$AD$301,7,0)</f>
        <v>NÃO</v>
      </c>
      <c r="F58" s="105" t="str">
        <f>VLOOKUP($A58,FEV!$A$2:$AD$301,8,0)</f>
        <v>GAECO</v>
      </c>
      <c r="G58" s="105" t="str">
        <f>VLOOKUP($A58,FEV!$A$2:$AD$301,15,0)</f>
        <v>ACT 001/2018</v>
      </c>
      <c r="H58" s="105" t="str">
        <f>VLOOKUP($A58,FEV!$A$2:$AD$301,16,0)</f>
        <v>24/08/2018 - DOMPE</v>
      </c>
      <c r="I58" s="105" t="str">
        <f>VLOOKUP($A58,FEV!$A$2:$AD$301,16,0)</f>
        <v>24/08/2018 - DOMPE</v>
      </c>
      <c r="J58" s="105" t="str">
        <f>VLOOKUP($A58,FEV!$A$2:$AD$301,18,0)</f>
        <v>NÃO</v>
      </c>
      <c r="K58" s="106">
        <f>VLOOKUP($A58,FEV!$A$2:$AD$301,20,0)</f>
        <v>43306</v>
      </c>
      <c r="L58" s="106">
        <f>VLOOKUP($A58,FEV!$A$2:$AD$301,21,0)</f>
        <v>45131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ht="42.0" customHeight="1">
      <c r="A59" s="103">
        <v>52.0</v>
      </c>
      <c r="B59" s="104" t="str">
        <f>VLOOKUP($A59,FEV!$A$2:$AD$301,4,0)</f>
        <v>KEDMA SINARA SANTOS DO NASCIMENTO</v>
      </c>
      <c r="C59" s="105" t="str">
        <f>VLOOKUP($A59,FEV!$A$2:$AD$301,5,0)</f>
        <v>AUX. ADMINISTRATIVO</v>
      </c>
      <c r="D59" s="105" t="str">
        <f>VLOOKUP($A59,FEV!$A$2:$AD$301,6,0)</f>
        <v>SERVIÇO AUXILIARES ADMINISTRATIVOS</v>
      </c>
      <c r="E59" s="105" t="str">
        <f>VLOOKUP($A59,FEV!$A$2:$AD$301,7,0)</f>
        <v>NÃO</v>
      </c>
      <c r="F59" s="105" t="str">
        <f>VLOOKUP($A59,FEV!$A$2:$AD$301,8,0)</f>
        <v>Promotoria de Justiça de Benjamin Constant</v>
      </c>
      <c r="G59" s="105" t="str">
        <f>VLOOKUP($A59,FEV!$A$2:$AD$301,15,0)</f>
        <v>007/2020</v>
      </c>
      <c r="H59" s="105" t="str">
        <f>VLOOKUP($A59,FEV!$A$2:$AD$301,16,0)</f>
        <v>31/03/2020 – DOMPE</v>
      </c>
      <c r="I59" s="105" t="str">
        <f>VLOOKUP($A59,FEV!$A$2:$AD$301,16,0)</f>
        <v>31/03/2020 – DOMPE</v>
      </c>
      <c r="J59" s="105" t="str">
        <f>VLOOKUP($A59,FEV!$A$2:$AD$301,18,0)</f>
        <v>NÃO</v>
      </c>
      <c r="K59" s="106">
        <f>VLOOKUP($A59,FEV!$A$2:$AD$301,20,0)</f>
        <v>43876</v>
      </c>
      <c r="L59" s="106">
        <f>VLOOKUP($A59,FEV!$A$2:$AD$301,21,0)</f>
        <v>44607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ht="42.0" customHeight="1">
      <c r="A60" s="103">
        <v>53.0</v>
      </c>
      <c r="B60" s="104" t="str">
        <f>VLOOKUP($A60,FEV!$A$2:$AD$301,4,0)</f>
        <v>KLEBERSON DE BELÉM CARDOSO</v>
      </c>
      <c r="C60" s="105" t="str">
        <f>VLOOKUP($A60,FEV!$A$2:$AD$301,5,0)</f>
        <v>VIGIA</v>
      </c>
      <c r="D60" s="105" t="str">
        <f>VLOOKUP($A60,FEV!$A$2:$AD$301,6,0)</f>
        <v>VIGIA</v>
      </c>
      <c r="E60" s="105" t="str">
        <f>VLOOKUP($A60,FEV!$A$2:$AD$301,7,0)</f>
        <v>NÃO</v>
      </c>
      <c r="F60" s="105" t="str">
        <f>VLOOKUP($A60,FEV!$A$2:$AD$301,8,0)</f>
        <v>Promotoria de Justiça de Novo Airão</v>
      </c>
      <c r="G60" s="105" t="str">
        <f>VLOOKUP($A60,FEV!$A$2:$AD$301,15,0)</f>
        <v>TA - 026/2020</v>
      </c>
      <c r="H60" s="105" t="str">
        <f>VLOOKUP($A60,FEV!$A$2:$AD$301,16,0)</f>
        <v>17/12/2020 - DOMPE</v>
      </c>
      <c r="I60" s="105" t="str">
        <f>VLOOKUP($A60,FEV!$A$2:$AD$301,16,0)</f>
        <v>17/12/2020 - DOMPE</v>
      </c>
      <c r="J60" s="105" t="str">
        <f>VLOOKUP($A60,FEV!$A$2:$AD$301,18,0)</f>
        <v>NÃO</v>
      </c>
      <c r="K60" s="106">
        <f>VLOOKUP($A60,FEV!$A$2:$AD$301,20,0)</f>
        <v>44175</v>
      </c>
      <c r="L60" s="106">
        <f>VLOOKUP($A60,FEV!$A$2:$AD$301,21,0)</f>
        <v>44829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ht="42.0" customHeight="1">
      <c r="A61" s="103">
        <v>54.0</v>
      </c>
      <c r="B61" s="104" t="str">
        <f>VLOOKUP($A61,FEV!$A$2:$AD$301,4,0)</f>
        <v>KLELNYR LOBO COSTA</v>
      </c>
      <c r="C61" s="105" t="str">
        <f>VLOOKUP($A61,FEV!$A$2:$AD$301,5,0)</f>
        <v>ASSISTENTE ADMINISTRATIVO</v>
      </c>
      <c r="D61" s="105" t="str">
        <f>VLOOKUP($A61,FEV!$A$2:$AD$301,6,0)</f>
        <v>SERVIÇOS AUXILIARES ADMINISTRATIVOS</v>
      </c>
      <c r="E61" s="105" t="str">
        <f>VLOOKUP($A61,FEV!$A$2:$AD$301,7,0)</f>
        <v>NÃO</v>
      </c>
      <c r="F61" s="105" t="str">
        <f>VLOOKUP($A61,FEV!$A$2:$AD$301,8,0)</f>
        <v>Promotoria de Justiça de Humaitá</v>
      </c>
      <c r="G61" s="105" t="str">
        <f>VLOOKUP($A61,FEV!$A$2:$AD$301,15,0)</f>
        <v>020/2020</v>
      </c>
      <c r="H61" s="105" t="str">
        <f>VLOOKUP($A61,FEV!$A$2:$AD$301,16,0)</f>
        <v>20/05/2020 – DOMPE</v>
      </c>
      <c r="I61" s="105" t="str">
        <f>VLOOKUP($A61,FEV!$A$2:$AD$301,16,0)</f>
        <v>20/05/2020 – DOMPE</v>
      </c>
      <c r="J61" s="105" t="str">
        <f>VLOOKUP($A61,FEV!$A$2:$AD$301,18,0)</f>
        <v>NÃO</v>
      </c>
      <c r="K61" s="106">
        <f>VLOOKUP($A61,FEV!$A$2:$AD$301,20,0)</f>
        <v>44015</v>
      </c>
      <c r="L61" s="106">
        <f>VLOOKUP($A61,FEV!$A$2:$AD$301,21,0)</f>
        <v>44745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ht="42.0" customHeight="1">
      <c r="A62" s="103">
        <v>55.0</v>
      </c>
      <c r="B62" s="104" t="str">
        <f>VLOOKUP($A62,FEV!$A$2:$AD$301,4,0)</f>
        <v>LEANDRO PINTO DOS SANTOS</v>
      </c>
      <c r="C62" s="105" t="str">
        <f>VLOOKUP($A62,FEV!$A$2:$AD$301,5,0)</f>
        <v>GUARDA MUNICIPAL</v>
      </c>
      <c r="D62" s="105" t="str">
        <f>VLOOKUP($A62,FEV!$A$2:$AD$301,6,0)</f>
        <v>SEGURANÇA</v>
      </c>
      <c r="E62" s="105" t="str">
        <f>VLOOKUP($A62,FEV!$A$2:$AD$301,7,0)</f>
        <v>NÃO</v>
      </c>
      <c r="F62" s="105" t="str">
        <f>VLOOKUP($A62,FEV!$A$2:$AD$301,8,0)</f>
        <v>Promotoria de Justiça de Beruri</v>
      </c>
      <c r="G62" s="105" t="str">
        <f>VLOOKUP($A62,FEV!$A$2:$AD$301,15,0)</f>
        <v>006/2020</v>
      </c>
      <c r="H62" s="105" t="str">
        <f>VLOOKUP($A62,FEV!$A$2:$AD$301,16,0)</f>
        <v>12/03/2020 – DOMPE</v>
      </c>
      <c r="I62" s="105" t="str">
        <f>VLOOKUP($A62,FEV!$A$2:$AD$301,16,0)</f>
        <v>12/03/2020 – DOMPE</v>
      </c>
      <c r="J62" s="105" t="str">
        <f>VLOOKUP($A62,FEV!$A$2:$AD$301,18,0)</f>
        <v>NÃO</v>
      </c>
      <c r="K62" s="106">
        <f>VLOOKUP($A62,FEV!$A$2:$AD$301,20,0)</f>
        <v>43903</v>
      </c>
      <c r="L62" s="106">
        <f>VLOOKUP($A62,FEV!$A$2:$AD$301,21,0)</f>
        <v>44632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ht="42.0" customHeight="1">
      <c r="A63" s="103">
        <v>56.0</v>
      </c>
      <c r="B63" s="104" t="str">
        <f>VLOOKUP($A63,FEV!$A$2:$AD$301,4,0)</f>
        <v>LEICIANE GOMES DO NASCIMENTO</v>
      </c>
      <c r="C63" s="105" t="str">
        <f>VLOOKUP($A63,FEV!$A$2:$AD$301,5,0)</f>
        <v>AUXILIAR DE SERVIÇOS GERAIS </v>
      </c>
      <c r="D63" s="105" t="str">
        <f>VLOOKUP($A63,FEV!$A$2:$AD$301,6,0)</f>
        <v>SERVIÇOS GERAIS</v>
      </c>
      <c r="E63" s="105" t="str">
        <f>VLOOKUP($A63,FEV!$A$2:$AD$301,7,0)</f>
        <v>NÃO</v>
      </c>
      <c r="F63" s="105" t="str">
        <f>VLOOKUP($A63,FEV!$A$2:$AD$301,8,0)</f>
        <v>Promotoria de Justiça de Iranduba</v>
      </c>
      <c r="G63" s="105" t="str">
        <f>VLOOKUP($A63,FEV!$A$2:$AD$301,15,0)</f>
        <v>022/2020</v>
      </c>
      <c r="H63" s="105" t="str">
        <f>VLOOKUP($A63,FEV!$A$2:$AD$301,16,0)</f>
        <v>29/05/2020 – DOMPE</v>
      </c>
      <c r="I63" s="105" t="str">
        <f>VLOOKUP($A63,FEV!$A$2:$AD$301,16,0)</f>
        <v>29/05/2020 – DOMPE</v>
      </c>
      <c r="J63" s="105" t="str">
        <f>VLOOKUP($A63,FEV!$A$2:$AD$301,18,0)</f>
        <v>NÃO</v>
      </c>
      <c r="K63" s="106">
        <f>VLOOKUP($A63,FEV!$A$2:$AD$301,20,0)</f>
        <v>43965</v>
      </c>
      <c r="L63" s="106">
        <f>VLOOKUP($A63,FEV!$A$2:$AD$301,21,0)</f>
        <v>44330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ht="42.0" customHeight="1">
      <c r="A64" s="103">
        <v>57.0</v>
      </c>
      <c r="B64" s="104" t="str">
        <f>VLOOKUP($A64,FEV!$A$2:$AD$301,4,0)</f>
        <v>LEILA CORREA DOS SANTOS</v>
      </c>
      <c r="C64" s="105" t="str">
        <f>VLOOKUP($A64,FEV!$A$2:$AD$301,5,0)</f>
        <v>AUXILIAR DE SERVIÇOS GERAIS</v>
      </c>
      <c r="D64" s="105" t="str">
        <f>VLOOKUP($A64,FEV!$A$2:$AD$301,6,0)</f>
        <v>SERVIÇOS GERAIS</v>
      </c>
      <c r="E64" s="105" t="str">
        <f>VLOOKUP($A64,FEV!$A$2:$AD$301,7,0)</f>
        <v>NÃO</v>
      </c>
      <c r="F64" s="105" t="str">
        <f>VLOOKUP($A64,FEV!$A$2:$AD$301,8,0)</f>
        <v>Promotoria de Justiça de Itacoatiara</v>
      </c>
      <c r="G64" s="105" t="str">
        <f>VLOOKUP($A64,FEV!$A$2:$AD$301,15,0)</f>
        <v>031/2020</v>
      </c>
      <c r="H64" s="105" t="str">
        <f>VLOOKUP($A64,FEV!$A$2:$AD$301,16,0)</f>
        <v>31/08/2020 – DOMPE</v>
      </c>
      <c r="I64" s="105" t="str">
        <f>VLOOKUP($A64,FEV!$A$2:$AD$301,16,0)</f>
        <v>31/08/2020 – DOMPE</v>
      </c>
      <c r="J64" s="105" t="str">
        <f>VLOOKUP($A64,FEV!$A$2:$AD$301,18,0)</f>
        <v>NÃO</v>
      </c>
      <c r="K64" s="106">
        <f>VLOOKUP($A64,FEV!$A$2:$AD$301,20,0)</f>
        <v>44053</v>
      </c>
      <c r="L64" s="106">
        <f>VLOOKUP($A64,FEV!$A$2:$AD$301,21,0)</f>
        <v>44783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ht="42.0" customHeight="1">
      <c r="A65" s="103">
        <v>58.0</v>
      </c>
      <c r="B65" s="104" t="str">
        <f>VLOOKUP($A65,FEV!$A$2:$AD$301,4,0)</f>
        <v>LUIS BRUNO DE SOUZA COBOS</v>
      </c>
      <c r="C65" s="105" t="str">
        <f>VLOOKUP($A65,FEV!$A$2:$AD$301,5,0)</f>
        <v>ASSISTENTE ADMINISTRATIVO</v>
      </c>
      <c r="D65" s="105" t="str">
        <f>VLOOKUP($A65,FEV!$A$2:$AD$301,6,0)</f>
        <v>SERVIÇO AUXILIARES ADMINISTRATIVOS</v>
      </c>
      <c r="E65" s="105" t="str">
        <f>VLOOKUP($A65,FEV!$A$2:$AD$301,7,0)</f>
        <v>NÃO</v>
      </c>
      <c r="F65" s="105" t="str">
        <f>VLOOKUP($A65,FEV!$A$2:$AD$301,8,0)</f>
        <v>Promotoria de Justiça de Uarini</v>
      </c>
      <c r="G65" s="105" t="str">
        <f>VLOOKUP($A65,FEV!$A$2:$AD$301,15,0)</f>
        <v>027/2020</v>
      </c>
      <c r="H65" s="105" t="str">
        <f>VLOOKUP($A65,FEV!$A$2:$AD$301,16,0)</f>
        <v>10/08/2020 – DOMPE</v>
      </c>
      <c r="I65" s="105" t="str">
        <f>VLOOKUP($A65,FEV!$A$2:$AD$301,16,0)</f>
        <v>10/08/2020 – DOMPE</v>
      </c>
      <c r="J65" s="105" t="str">
        <f>VLOOKUP($A65,FEV!$A$2:$AD$301,18,0)</f>
        <v>SIM</v>
      </c>
      <c r="K65" s="106">
        <f>VLOOKUP($A65,FEV!$A$2:$AD$301,20,0)</f>
        <v>43965</v>
      </c>
      <c r="L65" s="106">
        <f>VLOOKUP($A65,FEV!$A$2:$AD$301,21,0)</f>
        <v>44695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ht="42.0" customHeight="1">
      <c r="A66" s="103">
        <v>59.0</v>
      </c>
      <c r="B66" s="104" t="str">
        <f>VLOOKUP($A66,FEV!$A$2:$AD$301,4,0)</f>
        <v>MANOEL DAVI DOS SANTOS</v>
      </c>
      <c r="C66" s="105" t="str">
        <f>VLOOKUP($A66,FEV!$A$2:$AD$301,5,0)</f>
        <v>VIGIA</v>
      </c>
      <c r="D66" s="105" t="str">
        <f>VLOOKUP($A66,FEV!$A$2:$AD$301,6,0)</f>
        <v>VIGIA</v>
      </c>
      <c r="E66" s="105" t="str">
        <f>VLOOKUP($A66,FEV!$A$2:$AD$301,7,0)</f>
        <v>NÃO</v>
      </c>
      <c r="F66" s="105" t="str">
        <f>VLOOKUP($A66,FEV!$A$2:$AD$301,8,0)</f>
        <v>Promotoria de Justiça de Carauari</v>
      </c>
      <c r="G66" s="105" t="str">
        <f>VLOOKUP($A66,FEV!$A$2:$AD$301,15,0)</f>
        <v>012/2020</v>
      </c>
      <c r="H66" s="105" t="str">
        <f>VLOOKUP($A66,FEV!$A$2:$AD$301,16,0)</f>
        <v>27/04/2020 - DOMPE</v>
      </c>
      <c r="I66" s="105" t="str">
        <f>VLOOKUP($A66,FEV!$A$2:$AD$301,16,0)</f>
        <v>27/04/2020 - DOMPE</v>
      </c>
      <c r="J66" s="105" t="str">
        <f>VLOOKUP($A66,FEV!$A$2:$AD$301,18,0)</f>
        <v>SIM</v>
      </c>
      <c r="K66" s="106">
        <f>VLOOKUP($A66,FEV!$A$2:$AD$301,20,0)</f>
        <v>43943</v>
      </c>
      <c r="L66" s="106">
        <f>VLOOKUP($A66,FEV!$A$2:$AD$301,21,0)</f>
        <v>44674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ht="42.0" customHeight="1">
      <c r="A67" s="103">
        <v>60.0</v>
      </c>
      <c r="B67" s="104" t="str">
        <f>VLOOKUP($A67,FEV!$A$2:$AD$301,4,0)</f>
        <v>MANUEL DE OLIVEIRA DOS SANTOS</v>
      </c>
      <c r="C67" s="105" t="str">
        <f>VLOOKUP($A67,FEV!$A$2:$AD$301,5,0)</f>
        <v>FISCAL DO MEIO AMBIENTE</v>
      </c>
      <c r="D67" s="105" t="str">
        <f>VLOOKUP($A67,FEV!$A$2:$AD$301,6,0)</f>
        <v>ASSISTENTE ADMINISTRATIVO</v>
      </c>
      <c r="E67" s="105" t="str">
        <f>VLOOKUP($A67,FEV!$A$2:$AD$301,7,0)</f>
        <v>NÃO</v>
      </c>
      <c r="F67" s="105" t="str">
        <f>VLOOKUP($A67,FEV!$A$2:$AD$301,8,0)</f>
        <v>Promotoria de Justiça de Manicoré</v>
      </c>
      <c r="G67" s="105" t="str">
        <f>VLOOKUP($A67,FEV!$A$2:$AD$301,15,0)</f>
        <v>014/2020</v>
      </c>
      <c r="H67" s="105" t="str">
        <f>VLOOKUP($A67,FEV!$A$2:$AD$301,16,0)</f>
        <v>26/05/2020 – DOMPE</v>
      </c>
      <c r="I67" s="105" t="str">
        <f>VLOOKUP($A67,FEV!$A$2:$AD$301,16,0)</f>
        <v>26/05/2020 – DOMPE</v>
      </c>
      <c r="J67" s="105" t="str">
        <f>VLOOKUP($A67,FEV!$A$2:$AD$301,18,0)</f>
        <v>NÃO</v>
      </c>
      <c r="K67" s="106">
        <f>VLOOKUP($A67,FEV!$A$2:$AD$301,20,0)</f>
        <v>44010</v>
      </c>
      <c r="L67" s="105" t="str">
        <f>VLOOKUP($A67,FEV!$A$2:$AD$301,21,0)</f>
        <v>28/26/2022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ht="42.0" customHeight="1">
      <c r="A68" s="103">
        <v>61.0</v>
      </c>
      <c r="B68" s="104" t="str">
        <f>VLOOKUP($A68,FEV!$A$2:$AD$301,4,0)</f>
        <v>MARCIA CRISTINA NUNES PERRONE</v>
      </c>
      <c r="C68" s="105" t="str">
        <f>VLOOKUP($A68,FEV!$A$2:$AD$301,5,0)</f>
        <v>ASSISTENTE ADMINISTRATIVO</v>
      </c>
      <c r="D68" s="105" t="str">
        <f>VLOOKUP($A68,FEV!$A$2:$AD$301,6,0)</f>
        <v>SERVIÇOS AUXILIARES ADMINISTRATIVOS</v>
      </c>
      <c r="E68" s="105" t="str">
        <f>VLOOKUP($A68,FEV!$A$2:$AD$301,7,0)</f>
        <v>NÃO</v>
      </c>
      <c r="F68" s="105" t="str">
        <f>VLOOKUP($A68,FEV!$A$2:$AD$301,8,0)</f>
        <v>Promotoria de Justiça de Maués</v>
      </c>
      <c r="G68" s="105" t="str">
        <f>VLOOKUP($A68,FEV!$A$2:$AD$301,15,0)</f>
        <v>043/2020</v>
      </c>
      <c r="H68" s="105" t="str">
        <f>VLOOKUP($A68,FEV!$A$2:$AD$301,16,0)</f>
        <v>09/12/2020 – DOMPE</v>
      </c>
      <c r="I68" s="105" t="str">
        <f>VLOOKUP($A68,FEV!$A$2:$AD$301,16,0)</f>
        <v>09/12/2020 – DOMPE</v>
      </c>
      <c r="J68" s="105" t="str">
        <f>VLOOKUP($A68,FEV!$A$2:$AD$301,18,0)</f>
        <v>NÃO</v>
      </c>
      <c r="K68" s="106">
        <f>VLOOKUP($A68,FEV!$A$2:$AD$301,20,0)</f>
        <v>44169</v>
      </c>
      <c r="L68" s="106">
        <f>VLOOKUP($A68,FEV!$A$2:$AD$301,21,0)</f>
        <v>44899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ht="42.0" customHeight="1">
      <c r="A69" s="103">
        <v>62.0</v>
      </c>
      <c r="B69" s="104" t="str">
        <f>VLOOKUP($A69,FEV!$A$2:$AD$301,4,0)</f>
        <v>MARI JANE MONTEIRO GONZAGA</v>
      </c>
      <c r="C69" s="105" t="str">
        <f>VLOOKUP($A69,FEV!$A$2:$AD$301,5,0)</f>
        <v>DIGITADORA</v>
      </c>
      <c r="D69" s="105" t="str">
        <f>VLOOKUP($A69,FEV!$A$2:$AD$301,6,0)</f>
        <v>SERVIÇOS AUXILIARES ADMINISTRATIVOS</v>
      </c>
      <c r="E69" s="105" t="str">
        <f>VLOOKUP($A69,FEV!$A$2:$AD$301,7,0)</f>
        <v>NÃO</v>
      </c>
      <c r="F69" s="105" t="str">
        <f>VLOOKUP($A69,FEV!$A$2:$AD$301,8,0)</f>
        <v>Promotoria de Justiça de Itacoatiara</v>
      </c>
      <c r="G69" s="105" t="str">
        <f>VLOOKUP($A69,FEV!$A$2:$AD$301,15,0)</f>
        <v>031/2020</v>
      </c>
      <c r="H69" s="105" t="str">
        <f>VLOOKUP($A69,FEV!$A$2:$AD$301,16,0)</f>
        <v>31/08/2020 – DOMPE</v>
      </c>
      <c r="I69" s="105" t="str">
        <f>VLOOKUP($A69,FEV!$A$2:$AD$301,16,0)</f>
        <v>31/08/2020 – DOMPE</v>
      </c>
      <c r="J69" s="105" t="str">
        <f>VLOOKUP($A69,FEV!$A$2:$AD$301,18,0)</f>
        <v>NÃO</v>
      </c>
      <c r="K69" s="106">
        <f>VLOOKUP($A69,FEV!$A$2:$AD$301,20,0)</f>
        <v>44053</v>
      </c>
      <c r="L69" s="106">
        <f>VLOOKUP($A69,FEV!$A$2:$AD$301,21,0)</f>
        <v>44783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ht="42.0" customHeight="1">
      <c r="A70" s="103">
        <v>63.0</v>
      </c>
      <c r="B70" s="104" t="str">
        <f>VLOOKUP($A70,FEV!$A$2:$AD$301,4,0)</f>
        <v>MARIA ALDA LIMA DA SILVA</v>
      </c>
      <c r="C70" s="105" t="str">
        <f>VLOOKUP($A70,FEV!$A$2:$AD$301,5,0)</f>
        <v>AUX. DE SERVIÇOS GERAIS </v>
      </c>
      <c r="D70" s="105" t="str">
        <f>VLOOKUP($A70,FEV!$A$2:$AD$301,6,0)</f>
        <v>SERVIÇOS GERAIS</v>
      </c>
      <c r="E70" s="105" t="str">
        <f>VLOOKUP($A70,FEV!$A$2:$AD$301,7,0)</f>
        <v>NÃO</v>
      </c>
      <c r="F70" s="105" t="str">
        <f>VLOOKUP($A70,FEV!$A$2:$AD$301,8,0)</f>
        <v>Promotoria de Justiça de Codajás</v>
      </c>
      <c r="G70" s="105" t="str">
        <f>VLOOKUP($A70,FEV!$A$2:$AD$301,15,0)</f>
        <v>045/2020</v>
      </c>
      <c r="H70" s="105" t="str">
        <f>VLOOKUP($A70,FEV!$A$2:$AD$301,16,0)</f>
        <v>17/12/2020 – DOMPE</v>
      </c>
      <c r="I70" s="105" t="str">
        <f>VLOOKUP($A70,FEV!$A$2:$AD$301,16,0)</f>
        <v>17/12/2020 – DOMPE</v>
      </c>
      <c r="J70" s="105" t="str">
        <f>VLOOKUP($A70,FEV!$A$2:$AD$301,18,0)</f>
        <v>NÃO</v>
      </c>
      <c r="K70" s="106">
        <f>VLOOKUP($A70,FEV!$A$2:$AD$301,20,0)</f>
        <v>44177</v>
      </c>
      <c r="L70" s="106">
        <f>VLOOKUP($A70,FEV!$A$2:$AD$301,21,0)</f>
        <v>44907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ht="42.0" customHeight="1">
      <c r="A71" s="103">
        <v>64.0</v>
      </c>
      <c r="B71" s="104" t="str">
        <f>VLOOKUP($A71,FEV!$A$2:$AD$301,4,0)</f>
        <v>MARIA DE OLIVEIRA LUZ</v>
      </c>
      <c r="C71" s="105" t="str">
        <f>VLOOKUP($A71,FEV!$A$2:$AD$301,5,0)</f>
        <v>SERVIÇOS GERAIS</v>
      </c>
      <c r="D71" s="105" t="str">
        <f>VLOOKUP($A71,FEV!$A$2:$AD$301,6,0)</f>
        <v>SERVIÇO GERAIS</v>
      </c>
      <c r="E71" s="105" t="str">
        <f>VLOOKUP($A71,FEV!$A$2:$AD$301,7,0)</f>
        <v>NÃO</v>
      </c>
      <c r="F71" s="105" t="str">
        <f>VLOOKUP($A71,FEV!$A$2:$AD$301,8,0)</f>
        <v>Promotoria de Justiça de Alvarães</v>
      </c>
      <c r="G71" s="105" t="str">
        <f>VLOOKUP($A71,FEV!$A$2:$AD$301,15,0)</f>
        <v>028/2020</v>
      </c>
      <c r="H71" s="105" t="str">
        <f>VLOOKUP($A71,FEV!$A$2:$AD$301,16,0)</f>
        <v>04/08/2020 – DOMPE</v>
      </c>
      <c r="I71" s="105" t="str">
        <f>VLOOKUP($A71,FEV!$A$2:$AD$301,16,0)</f>
        <v>04/08/2020 – DOMPE</v>
      </c>
      <c r="J71" s="105" t="str">
        <f>VLOOKUP($A71,FEV!$A$2:$AD$301,18,0)</f>
        <v>NÃO</v>
      </c>
      <c r="K71" s="106">
        <f>VLOOKUP($A71,FEV!$A$2:$AD$301,20,0)</f>
        <v>44000</v>
      </c>
      <c r="L71" s="106">
        <f>VLOOKUP($A71,FEV!$A$2:$AD$301,21,0)</f>
        <v>44730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ht="42.0" customHeight="1">
      <c r="A72" s="103">
        <v>65.0</v>
      </c>
      <c r="B72" s="104" t="str">
        <f>VLOOKUP($A72,FEV!$A$2:$AD$301,4,0)</f>
        <v>MARIA DIANA SILVA DE SOUZA</v>
      </c>
      <c r="C72" s="105" t="str">
        <f>VLOOKUP($A72,FEV!$A$2:$AD$301,5,0)</f>
        <v>AGENTE ADMINISTRATIVO</v>
      </c>
      <c r="D72" s="105" t="str">
        <f>VLOOKUP($A72,FEV!$A$2:$AD$301,6,0)</f>
        <v>SERVIÇOS AUXILIARES ADMINISTRATIVOS</v>
      </c>
      <c r="E72" s="105" t="str">
        <f>VLOOKUP($A72,FEV!$A$2:$AD$301,7,0)</f>
        <v>NÃO</v>
      </c>
      <c r="F72" s="105" t="str">
        <f>VLOOKUP($A72,FEV!$A$2:$AD$301,8,0)</f>
        <v>Promotoria de Justiça de Jutaí</v>
      </c>
      <c r="G72" s="105" t="str">
        <f>VLOOKUP($A72,FEV!$A$2:$AD$301,15,0)</f>
        <v>035/2020</v>
      </c>
      <c r="H72" s="105" t="str">
        <f>VLOOKUP($A72,FEV!$A$2:$AD$301,16,0)</f>
        <v>16/10/2020 – DOMPE</v>
      </c>
      <c r="I72" s="105" t="str">
        <f>VLOOKUP($A72,FEV!$A$2:$AD$301,16,0)</f>
        <v>16/10/2020 – DOMPE</v>
      </c>
      <c r="J72" s="105" t="str">
        <f>VLOOKUP($A72,FEV!$A$2:$AD$301,18,0)</f>
        <v>NÃO</v>
      </c>
      <c r="K72" s="106">
        <f>VLOOKUP($A72,FEV!$A$2:$AD$301,20,0)</f>
        <v>44137</v>
      </c>
      <c r="L72" s="106">
        <f>VLOOKUP($A72,FEV!$A$2:$AD$301,21,0)</f>
        <v>44867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ht="42.0" customHeight="1">
      <c r="A73" s="103">
        <v>66.0</v>
      </c>
      <c r="B73" s="104" t="str">
        <f>VLOOKUP($A73,FEV!$A$2:$AD$301,4,0)</f>
        <v>MARIA DO SOCORRO BRITO VASCONCELOS</v>
      </c>
      <c r="C73" s="105" t="str">
        <f>VLOOKUP($A73,FEV!$A$2:$AD$301,5,0)</f>
        <v>ASSESSOR II</v>
      </c>
      <c r="D73" s="105" t="str">
        <f>VLOOKUP($A73,FEV!$A$2:$AD$301,6,0)</f>
        <v>ASSISTENTE SOCIAL</v>
      </c>
      <c r="E73" s="105" t="str">
        <f>VLOOKUP($A73,FEV!$A$2:$AD$301,7,0)</f>
        <v>NÃO</v>
      </c>
      <c r="F73" s="105" t="str">
        <f>VLOOKUP($A73,FEV!$A$2:$AD$301,8,0)</f>
        <v>Recomeçar</v>
      </c>
      <c r="G73" s="105" t="str">
        <f>VLOOKUP($A73,FEV!$A$2:$AD$301,15,0)</f>
        <v>003/2016</v>
      </c>
      <c r="H73" s="105" t="str">
        <f>VLOOKUP($A73,FEV!$A$2:$AD$301,16,0)</f>
        <v>09/09/2016 - DOMPE</v>
      </c>
      <c r="I73" s="105" t="str">
        <f>VLOOKUP($A73,FEV!$A$2:$AD$301,16,0)</f>
        <v>09/09/2016 - DOMPE</v>
      </c>
      <c r="J73" s="105" t="str">
        <f>VLOOKUP($A73,FEV!$A$2:$AD$301,18,0)</f>
        <v>NÃO</v>
      </c>
      <c r="K73" s="106">
        <f>VLOOKUP($A73,FEV!$A$2:$AD$301,20,0)</f>
        <v>42556</v>
      </c>
      <c r="L73" s="106">
        <f>VLOOKUP($A73,FEV!$A$2:$AD$301,21,0)</f>
        <v>44381</v>
      </c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ht="42.0" customHeight="1">
      <c r="A74" s="103">
        <v>67.0</v>
      </c>
      <c r="B74" s="104" t="str">
        <f>VLOOKUP($A74,FEV!$A$2:$AD$301,4,0)</f>
        <v>MARIA DO SOCORRO DA SILVA GASTINO</v>
      </c>
      <c r="C74" s="105" t="str">
        <f>VLOOKUP($A74,FEV!$A$2:$AD$301,5,0)</f>
        <v>AUX. ADMINISTRATIVO</v>
      </c>
      <c r="D74" s="105" t="str">
        <f>VLOOKUP($A74,FEV!$A$2:$AD$301,6,0)</f>
        <v>SERVIÇO AUXILIARES ADMINISTRATIVOS</v>
      </c>
      <c r="E74" s="105" t="str">
        <f>VLOOKUP($A74,FEV!$A$2:$AD$301,7,0)</f>
        <v>NÃO</v>
      </c>
      <c r="F74" s="105" t="str">
        <f>VLOOKUP($A74,FEV!$A$2:$AD$301,8,0)</f>
        <v>Promotoria de Justiça de Boca do Acre</v>
      </c>
      <c r="G74" s="105" t="str">
        <f>VLOOKUP($A74,FEV!$A$2:$AD$301,15,0)</f>
        <v>033/2020</v>
      </c>
      <c r="H74" s="105" t="str">
        <f>VLOOKUP($A74,FEV!$A$2:$AD$301,16,0)</f>
        <v>24/09/2020 – DOMPE</v>
      </c>
      <c r="I74" s="105" t="str">
        <f>VLOOKUP($A74,FEV!$A$2:$AD$301,16,0)</f>
        <v>24/09/2020 – DOMPE</v>
      </c>
      <c r="J74" s="105" t="str">
        <f>VLOOKUP($A74,FEV!$A$2:$AD$301,18,0)</f>
        <v>NÃO</v>
      </c>
      <c r="K74" s="106">
        <f>VLOOKUP($A74,FEV!$A$2:$AD$301,20,0)</f>
        <v>44108</v>
      </c>
      <c r="L74" s="106">
        <f>VLOOKUP($A74,FEV!$A$2:$AD$301,21,0)</f>
        <v>44838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ht="42.0" customHeight="1">
      <c r="A75" s="103">
        <v>68.0</v>
      </c>
      <c r="B75" s="104" t="str">
        <f>VLOOKUP($A75,FEV!$A$2:$AD$301,4,0)</f>
        <v>MARIA ETELVINA RODRIGUES LEITE</v>
      </c>
      <c r="C75" s="105" t="str">
        <f>VLOOKUP($A75,FEV!$A$2:$AD$301,5,0)</f>
        <v>AUX. DE SERVIÇOS MUNICIPAIS</v>
      </c>
      <c r="D75" s="105" t="str">
        <f>VLOOKUP($A75,FEV!$A$2:$AD$301,6,0)</f>
        <v>SERVIÇO AUXILIARES ADMINISTRATIVOS</v>
      </c>
      <c r="E75" s="105" t="str">
        <f>VLOOKUP($A75,FEV!$A$2:$AD$301,7,0)</f>
        <v>NÃO</v>
      </c>
      <c r="F75" s="105" t="str">
        <f>VLOOKUP($A75,FEV!$A$2:$AD$301,8,0)</f>
        <v>Promotoria de Justiça de Maués</v>
      </c>
      <c r="G75" s="105" t="str">
        <f>VLOOKUP($A75,FEV!$A$2:$AD$301,15,0)</f>
        <v>005/2021</v>
      </c>
      <c r="H75" s="105" t="str">
        <f>VLOOKUP($A75,FEV!$A$2:$AD$301,16,0)</f>
        <v/>
      </c>
      <c r="I75" s="105" t="str">
        <f>VLOOKUP($A75,FEV!$A$2:$AD$301,16,0)</f>
        <v/>
      </c>
      <c r="J75" s="105" t="str">
        <f>VLOOKUP($A75,FEV!$A$2:$AD$301,18,0)</f>
        <v>NÃO</v>
      </c>
      <c r="K75" s="106">
        <f>VLOOKUP($A75,FEV!$A$2:$AD$301,20,0)</f>
        <v>44263</v>
      </c>
      <c r="L75" s="106">
        <f>VLOOKUP($A75,FEV!$A$2:$AD$301,21,0)</f>
        <v>44993</v>
      </c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ht="42.0" customHeight="1">
      <c r="A76" s="103">
        <v>69.0</v>
      </c>
      <c r="B76" s="104" t="str">
        <f>VLOOKUP($A76,FEV!$A$2:$AD$301,4,0)</f>
        <v>MARIA LOURDES ANDRADE DE OLIVEIRA</v>
      </c>
      <c r="C76" s="105" t="str">
        <f>VLOOKUP($A76,FEV!$A$2:$AD$301,5,0)</f>
        <v>AUXILIAR DE SERVIÇOS GERAIS</v>
      </c>
      <c r="D76" s="105" t="str">
        <f>VLOOKUP($A76,FEV!$A$2:$AD$301,6,0)</f>
        <v>SERVIÇOS GERAIS</v>
      </c>
      <c r="E76" s="105" t="str">
        <f>VLOOKUP($A76,FEV!$A$2:$AD$301,7,0)</f>
        <v>NÃO</v>
      </c>
      <c r="F76" s="105" t="str">
        <f>VLOOKUP($A76,FEV!$A$2:$AD$301,8,0)</f>
        <v>Promotoria de Justiça de Barcelos</v>
      </c>
      <c r="G76" s="105" t="str">
        <f>VLOOKUP($A76,FEV!$A$2:$AD$301,15,0)</f>
        <v>032/2020</v>
      </c>
      <c r="H76" s="105" t="str">
        <f>VLOOKUP($A76,FEV!$A$2:$AD$301,16,0)</f>
        <v>01/09/2020 – DOMPE</v>
      </c>
      <c r="I76" s="105" t="str">
        <f>VLOOKUP($A76,FEV!$A$2:$AD$301,16,0)</f>
        <v>01/09/2020 – DOMPE</v>
      </c>
      <c r="J76" s="105" t="str">
        <f>VLOOKUP($A76,FEV!$A$2:$AD$301,18,0)</f>
        <v>NÃO</v>
      </c>
      <c r="K76" s="106">
        <f>VLOOKUP($A76,FEV!$A$2:$AD$301,20,0)</f>
        <v>44151</v>
      </c>
      <c r="L76" s="106">
        <f>VLOOKUP($A76,FEV!$A$2:$AD$301,21,0)</f>
        <v>44881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ht="42.0" customHeight="1">
      <c r="A77" s="103">
        <v>70.0</v>
      </c>
      <c r="B77" s="104" t="str">
        <f>VLOOKUP($A77,FEV!$A$2:$AD$301,4,0)</f>
        <v>MARIA NATÁLIA GONÇALVES DE ALMEIDA</v>
      </c>
      <c r="C77" s="105" t="str">
        <f>VLOOKUP($A77,FEV!$A$2:$AD$301,5,0)</f>
        <v>SERVENTE</v>
      </c>
      <c r="D77" s="105" t="str">
        <f>VLOOKUP($A77,FEV!$A$2:$AD$301,6,0)</f>
        <v>SERVIÇOS GERAIS</v>
      </c>
      <c r="E77" s="105" t="str">
        <f>VLOOKUP($A77,FEV!$A$2:$AD$301,7,0)</f>
        <v>NÃO</v>
      </c>
      <c r="F77" s="105" t="str">
        <f>VLOOKUP($A77,FEV!$A$2:$AD$301,8,0)</f>
        <v>Promotoria de Justiça de Humaitá</v>
      </c>
      <c r="G77" s="105" t="str">
        <f>VLOOKUP($A77,FEV!$A$2:$AD$301,15,0)</f>
        <v>020/2020</v>
      </c>
      <c r="H77" s="105" t="str">
        <f>VLOOKUP($A77,FEV!$A$2:$AD$301,16,0)</f>
        <v>20/05/2020 – DOMPE</v>
      </c>
      <c r="I77" s="105" t="str">
        <f>VLOOKUP($A77,FEV!$A$2:$AD$301,16,0)</f>
        <v>20/05/2020 – DOMPE</v>
      </c>
      <c r="J77" s="105" t="str">
        <f>VLOOKUP($A77,FEV!$A$2:$AD$301,18,0)</f>
        <v>NÃO</v>
      </c>
      <c r="K77" s="106">
        <f>VLOOKUP($A77,FEV!$A$2:$AD$301,20,0)</f>
        <v>44015</v>
      </c>
      <c r="L77" s="106">
        <f>VLOOKUP($A77,FEV!$A$2:$AD$301,21,0)</f>
        <v>44745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ht="42.0" customHeight="1">
      <c r="A78" s="103">
        <v>71.0</v>
      </c>
      <c r="B78" s="104" t="str">
        <f>VLOOKUP($A78,FEV!$A$2:$AD$301,4,0)</f>
        <v>MARIANGELA AMAZONAS DE ALMEIDA</v>
      </c>
      <c r="C78" s="105" t="str">
        <f>VLOOKUP($A78,FEV!$A$2:$AD$301,5,0)</f>
        <v>AUXILIAR DE SERVIÇOS GERAIS</v>
      </c>
      <c r="D78" s="105" t="str">
        <f>VLOOKUP($A78,FEV!$A$2:$AD$301,6,0)</f>
        <v>SERVIÇO GERAIS</v>
      </c>
      <c r="E78" s="105" t="str">
        <f>VLOOKUP($A78,FEV!$A$2:$AD$301,7,0)</f>
        <v>NÃO</v>
      </c>
      <c r="F78" s="105" t="str">
        <f>VLOOKUP($A78,FEV!$A$2:$AD$301,8,0)</f>
        <v>Promotoria de Justiça de Silves</v>
      </c>
      <c r="G78" s="105" t="str">
        <f>VLOOKUP($A78,FEV!$A$2:$AD$301,15,0)</f>
        <v>036/2020</v>
      </c>
      <c r="H78" s="105" t="str">
        <f>VLOOKUP($A78,FEV!$A$2:$AD$301,16,0)</f>
        <v>23/10/2020 – DOMPE</v>
      </c>
      <c r="I78" s="105" t="str">
        <f>VLOOKUP($A78,FEV!$A$2:$AD$301,16,0)</f>
        <v>23/10/2020 – DOMPE</v>
      </c>
      <c r="J78" s="105" t="str">
        <f>VLOOKUP($A78,FEV!$A$2:$AD$301,18,0)</f>
        <v>NÃO</v>
      </c>
      <c r="K78" s="106">
        <f>VLOOKUP($A78,FEV!$A$2:$AD$301,20,0)</f>
        <v>44105</v>
      </c>
      <c r="L78" s="106">
        <f>VLOOKUP($A78,FEV!$A$2:$AD$301,21,0)</f>
        <v>44835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ht="42.0" customHeight="1">
      <c r="A79" s="103">
        <v>72.0</v>
      </c>
      <c r="B79" s="104" t="str">
        <f>VLOOKUP($A79,FEV!$A$2:$AD$301,4,0)</f>
        <v>MARIO AUGUSTO DOURADO MENEZES</v>
      </c>
      <c r="C79" s="105" t="str">
        <f>VLOOKUP($A79,FEV!$A$2:$AD$301,5,0)</f>
        <v>CABO PM</v>
      </c>
      <c r="D79" s="105" t="str">
        <f>VLOOKUP($A79,FEV!$A$2:$AD$301,6,0)</f>
        <v>CABO DA POLICIA MILITAR</v>
      </c>
      <c r="E79" s="105" t="str">
        <f>VLOOKUP($A79,FEV!$A$2:$AD$301,7,0)</f>
        <v>NÃO</v>
      </c>
      <c r="F79" s="105" t="str">
        <f>VLOOKUP($A79,FEV!$A$2:$AD$301,8,0)</f>
        <v>GAECO</v>
      </c>
      <c r="G79" s="105" t="str">
        <f>VLOOKUP($A79,FEV!$A$2:$AD$301,15,0)</f>
        <v>ACT 001/2018</v>
      </c>
      <c r="H79" s="105" t="str">
        <f>VLOOKUP($A79,FEV!$A$2:$AD$301,16,0)</f>
        <v>24/08/2018 - DOMPE</v>
      </c>
      <c r="I79" s="105" t="str">
        <f>VLOOKUP($A79,FEV!$A$2:$AD$301,16,0)</f>
        <v>24/08/2018 - DOMPE</v>
      </c>
      <c r="J79" s="105" t="str">
        <f>VLOOKUP($A79,FEV!$A$2:$AD$301,18,0)</f>
        <v>NÃO</v>
      </c>
      <c r="K79" s="106">
        <f>VLOOKUP($A79,FEV!$A$2:$AD$301,20,0)</f>
        <v>43306</v>
      </c>
      <c r="L79" s="106">
        <f>VLOOKUP($A79,FEV!$A$2:$AD$301,21,0)</f>
        <v>45131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ht="42.0" customHeight="1">
      <c r="A80" s="103">
        <v>73.0</v>
      </c>
      <c r="B80" s="104" t="str">
        <f>VLOOKUP($A80,FEV!$A$2:$AD$301,4,0)</f>
        <v>MATHILDE ESTHER BEMERGUY EZAGUY</v>
      </c>
      <c r="C80" s="105" t="str">
        <f>VLOOKUP($A80,FEV!$A$2:$AD$301,5,0)</f>
        <v>ASSESSOR I</v>
      </c>
      <c r="D80" s="105" t="str">
        <f>VLOOKUP($A80,FEV!$A$2:$AD$301,6,0)</f>
        <v>PSICÓLOGO</v>
      </c>
      <c r="E80" s="105" t="str">
        <f>VLOOKUP($A80,FEV!$A$2:$AD$301,7,0)</f>
        <v>NÃO</v>
      </c>
      <c r="F80" s="105" t="str">
        <f>VLOOKUP($A80,FEV!$A$2:$AD$301,8,0)</f>
        <v>Recomeçar</v>
      </c>
      <c r="G80" s="105" t="str">
        <f>VLOOKUP($A80,FEV!$A$2:$AD$301,15,0)</f>
        <v>003/2016</v>
      </c>
      <c r="H80" s="105" t="str">
        <f>VLOOKUP($A80,FEV!$A$2:$AD$301,16,0)</f>
        <v>09/09/2016 - DOMPE</v>
      </c>
      <c r="I80" s="105" t="str">
        <f>VLOOKUP($A80,FEV!$A$2:$AD$301,16,0)</f>
        <v>09/09/2016 - DOMPE</v>
      </c>
      <c r="J80" s="105" t="str">
        <f>VLOOKUP($A80,FEV!$A$2:$AD$301,18,0)</f>
        <v>NÃO</v>
      </c>
      <c r="K80" s="106">
        <f>VLOOKUP($A80,FEV!$A$2:$AD$301,20,0)</f>
        <v>42556</v>
      </c>
      <c r="L80" s="106">
        <f>VLOOKUP($A80,FEV!$A$2:$AD$301,21,0)</f>
        <v>44381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ht="42.0" customHeight="1">
      <c r="A81" s="103">
        <v>74.0</v>
      </c>
      <c r="B81" s="104" t="str">
        <f>VLOOKUP($A81,FEV!$A$2:$AD$301,4,0)</f>
        <v>MELISSA MACIEL TAVEIRA</v>
      </c>
      <c r="C81" s="105" t="str">
        <f>VLOOKUP($A81,FEV!$A$2:$AD$301,5,0)</f>
        <v>PEDAGOGA</v>
      </c>
      <c r="D81" s="105" t="str">
        <f>VLOOKUP($A81,FEV!$A$2:$AD$301,6,0)</f>
        <v>PEDAGOGA</v>
      </c>
      <c r="E81" s="105" t="str">
        <f>VLOOKUP($A81,FEV!$A$2:$AD$301,7,0)</f>
        <v>NÃO</v>
      </c>
      <c r="F81" s="105" t="str">
        <f>VLOOKUP($A81,FEV!$A$2:$AD$301,8,0)</f>
        <v>CEAF</v>
      </c>
      <c r="G81" s="105" t="str">
        <f>VLOOKUP($A81,FEV!$A$2:$AD$301,15,0)</f>
        <v>1º TA - 001/2018</v>
      </c>
      <c r="H81" s="105" t="str">
        <f>VLOOKUP($A81,FEV!$A$2:$AD$301,16,0)</f>
        <v>08/07/2020 – DOE</v>
      </c>
      <c r="I81" s="105" t="str">
        <f>VLOOKUP($A81,FEV!$A$2:$AD$301,16,0)</f>
        <v>08/07/2020 – DOE</v>
      </c>
      <c r="J81" s="105" t="str">
        <f>VLOOKUP($A81,FEV!$A$2:$AD$301,18,0)</f>
        <v>NÃO</v>
      </c>
      <c r="K81" s="106">
        <f>VLOOKUP($A81,FEV!$A$2:$AD$301,20,0)</f>
        <v>44002</v>
      </c>
      <c r="L81" s="106">
        <f>VLOOKUP($A81,FEV!$A$2:$AD$301,21,0)</f>
        <v>44732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ht="42.0" customHeight="1">
      <c r="A82" s="103">
        <v>75.0</v>
      </c>
      <c r="B82" s="104" t="str">
        <f>VLOOKUP($A82,FEV!$A$2:$AD$301,4,0)</f>
        <v>MILTON SPOSITO NETO</v>
      </c>
      <c r="C82" s="105" t="str">
        <f>VLOOKUP($A82,FEV!$A$2:$AD$301,5,0)</f>
        <v>INVESTIGADOR DE POLÍCIA CIVIL</v>
      </c>
      <c r="D82" s="105" t="str">
        <f>VLOOKUP($A82,FEV!$A$2:$AD$301,6,0)</f>
        <v>INVESTIGADOR DE POLÍCIA CIVIL</v>
      </c>
      <c r="E82" s="105" t="str">
        <f>VLOOKUP($A82,FEV!$A$2:$AD$301,7,0)</f>
        <v>NÃO</v>
      </c>
      <c r="F82" s="105" t="str">
        <f>VLOOKUP($A82,FEV!$A$2:$AD$301,8,0)</f>
        <v>GAECO</v>
      </c>
      <c r="G82" s="105" t="str">
        <f>VLOOKUP($A82,FEV!$A$2:$AD$301,15,0)</f>
        <v>ACT 001/2018</v>
      </c>
      <c r="H82" s="105" t="str">
        <f>VLOOKUP($A82,FEV!$A$2:$AD$301,16,0)</f>
        <v>02/03/2018 – DOMPE</v>
      </c>
      <c r="I82" s="105" t="str">
        <f>VLOOKUP($A82,FEV!$A$2:$AD$301,16,0)</f>
        <v>02/03/2018 – DOMPE</v>
      </c>
      <c r="J82" s="105" t="str">
        <f>VLOOKUP($A82,FEV!$A$2:$AD$301,18,0)</f>
        <v>SIM</v>
      </c>
      <c r="K82" s="106">
        <f>VLOOKUP($A82,FEV!$A$2:$AD$301,20,0)</f>
        <v>43578</v>
      </c>
      <c r="L82" s="106">
        <f>VLOOKUP($A82,FEV!$A$2:$AD$301,21,0)</f>
        <v>45039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ht="42.0" customHeight="1">
      <c r="A83" s="103">
        <v>76.0</v>
      </c>
      <c r="B83" s="104" t="str">
        <f>VLOOKUP($A83,FEV!$A$2:$AD$301,4,0)</f>
        <v>MÍRIAN DE CARVALHO PONTES</v>
      </c>
      <c r="C83" s="105" t="str">
        <f>VLOOKUP($A83,FEV!$A$2:$AD$301,5,0)</f>
        <v>TÉCNICA ADMINISTRATIVA</v>
      </c>
      <c r="D83" s="105" t="str">
        <f>VLOOKUP($A83,FEV!$A$2:$AD$301,6,0)</f>
        <v>SERVIÇOS AUXILIARES ADMINISTRATIVOS</v>
      </c>
      <c r="E83" s="105" t="str">
        <f>VLOOKUP($A83,FEV!$A$2:$AD$301,7,0)</f>
        <v>NÃO</v>
      </c>
      <c r="F83" s="105" t="str">
        <f>VLOOKUP($A83,FEV!$A$2:$AD$301,8,0)</f>
        <v>Promotoria de Justiça de Tefé</v>
      </c>
      <c r="G83" s="105" t="str">
        <f>VLOOKUP($A83,FEV!$A$2:$AD$301,15,0)</f>
        <v>008/2020</v>
      </c>
      <c r="H83" s="105" t="str">
        <f>VLOOKUP($A83,FEV!$A$2:$AD$301,16,0)</f>
        <v>16/04/2020 – DOMPE</v>
      </c>
      <c r="I83" s="105" t="str">
        <f>VLOOKUP($A83,FEV!$A$2:$AD$301,16,0)</f>
        <v>16/04/2020 – DOMPE</v>
      </c>
      <c r="J83" s="105" t="str">
        <f>VLOOKUP($A83,FEV!$A$2:$AD$301,18,0)</f>
        <v>NÃO</v>
      </c>
      <c r="K83" s="106">
        <f>VLOOKUP($A83,FEV!$A$2:$AD$301,20,0)</f>
        <v>43982</v>
      </c>
      <c r="L83" s="106">
        <f>VLOOKUP($A83,FEV!$A$2:$AD$301,21,0)</f>
        <v>44712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ht="42.0" customHeight="1">
      <c r="A84" s="103">
        <v>77.0</v>
      </c>
      <c r="B84" s="104" t="str">
        <f>VLOOKUP($A84,FEV!$A$2:$AD$301,4,0)</f>
        <v>NILMA MONTEIRO SANTIAGO</v>
      </c>
      <c r="C84" s="105" t="str">
        <f>VLOOKUP($A84,FEV!$A$2:$AD$301,5,0)</f>
        <v>AUXILIAR ADMINISTRATIVO</v>
      </c>
      <c r="D84" s="105" t="str">
        <f>VLOOKUP($A84,FEV!$A$2:$AD$301,6,0)</f>
        <v>SERVIÇOS AUXILIARES ADMINISTRATIVOS</v>
      </c>
      <c r="E84" s="105" t="str">
        <f>VLOOKUP($A84,FEV!$A$2:$AD$301,7,0)</f>
        <v>NÃO</v>
      </c>
      <c r="F84" s="105" t="str">
        <f>VLOOKUP($A84,FEV!$A$2:$AD$301,8,0)</f>
        <v>Promotoria de Justiça de Carauari</v>
      </c>
      <c r="G84" s="105" t="str">
        <f>VLOOKUP($A84,FEV!$A$2:$AD$301,15,0)</f>
        <v>012/2020</v>
      </c>
      <c r="H84" s="105" t="str">
        <f>VLOOKUP($A84,FEV!$A$2:$AD$301,16,0)</f>
        <v>27/04/2020 - DOMPE</v>
      </c>
      <c r="I84" s="105" t="str">
        <f>VLOOKUP($A84,FEV!$A$2:$AD$301,16,0)</f>
        <v>27/04/2020 - DOMPE</v>
      </c>
      <c r="J84" s="105" t="str">
        <f>VLOOKUP($A84,FEV!$A$2:$AD$301,18,0)</f>
        <v>SIM</v>
      </c>
      <c r="K84" s="106">
        <f>VLOOKUP($A84,FEV!$A$2:$AD$301,20,0)</f>
        <v>43943</v>
      </c>
      <c r="L84" s="106">
        <f>VLOOKUP($A84,FEV!$A$2:$AD$301,21,0)</f>
        <v>44674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ht="42.0" customHeight="1">
      <c r="A85" s="103">
        <v>78.0</v>
      </c>
      <c r="B85" s="104" t="str">
        <f>VLOOKUP($A85,FEV!$A$2:$AD$301,4,0)</f>
        <v>OMILDA DA SILVA DE MENEZES</v>
      </c>
      <c r="C85" s="105" t="str">
        <f>VLOOKUP($A85,FEV!$A$2:$AD$301,5,0)</f>
        <v>AGENTE ADMINISTRATIVO</v>
      </c>
      <c r="D85" s="105" t="str">
        <f>VLOOKUP($A85,FEV!$A$2:$AD$301,6,0)</f>
        <v>SERVIÇOS AUXILIARES ADMINISTRATIVOS</v>
      </c>
      <c r="E85" s="105" t="str">
        <f>VLOOKUP($A85,FEV!$A$2:$AD$301,7,0)</f>
        <v>NÃO</v>
      </c>
      <c r="F85" s="105" t="str">
        <f>VLOOKUP($A85,FEV!$A$2:$AD$301,8,0)</f>
        <v>Promotoria de Justiça de Santa Isabel do Rio Negro</v>
      </c>
      <c r="G85" s="105" t="str">
        <f>VLOOKUP($A85,FEV!$A$2:$AD$301,15,0)</f>
        <v>039/2020</v>
      </c>
      <c r="H85" s="107">
        <f>VLOOKUP($A85,FEV!$A$2:$AD$301,16,0)</f>
        <v>44200</v>
      </c>
      <c r="I85" s="107">
        <f>VLOOKUP($A85,FEV!$A$2:$AD$301,16,0)</f>
        <v>44200</v>
      </c>
      <c r="J85" s="105" t="str">
        <f>VLOOKUP($A85,FEV!$A$2:$AD$301,18,0)</f>
        <v>NÃO</v>
      </c>
      <c r="K85" s="106">
        <f>VLOOKUP($A85,FEV!$A$2:$AD$301,20,0)</f>
        <v>44183</v>
      </c>
      <c r="L85" s="106">
        <f>VLOOKUP($A85,FEV!$A$2:$AD$301,21,0)</f>
        <v>44548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ht="42.0" customHeight="1">
      <c r="A86" s="103">
        <v>79.0</v>
      </c>
      <c r="B86" s="104" t="str">
        <f>VLOOKUP($A86,FEV!$A$2:$AD$301,4,0)</f>
        <v>ONILVANIA FERREIRA ASSUNÇÃO</v>
      </c>
      <c r="C86" s="105" t="str">
        <f>VLOOKUP($A86,FEV!$A$2:$AD$301,5,0)</f>
        <v>AGENTE ADMINISTRATIVO</v>
      </c>
      <c r="D86" s="105" t="str">
        <f>VLOOKUP($A86,FEV!$A$2:$AD$301,6,0)</f>
        <v>SERVIÇOS AUXILIARES ADMINISTRATIVOS</v>
      </c>
      <c r="E86" s="105" t="str">
        <f>VLOOKUP($A86,FEV!$A$2:$AD$301,7,0)</f>
        <v>NÃO</v>
      </c>
      <c r="F86" s="105" t="str">
        <f>VLOOKUP($A86,FEV!$A$2:$AD$301,8,0)</f>
        <v>Promotoria de Justiça de Coari</v>
      </c>
      <c r="G86" s="105" t="str">
        <f>VLOOKUP($A86,FEV!$A$2:$AD$301,15,0)</f>
        <v>015/2020</v>
      </c>
      <c r="H86" s="105" t="str">
        <f>VLOOKUP($A86,FEV!$A$2:$AD$301,16,0)</f>
        <v>05/05/2020 – DOMPE</v>
      </c>
      <c r="I86" s="105" t="str">
        <f>VLOOKUP($A86,FEV!$A$2:$AD$301,16,0)</f>
        <v>05/05/2020 – DOMPE</v>
      </c>
      <c r="J86" s="105" t="str">
        <f>VLOOKUP($A86,FEV!$A$2:$AD$301,18,0)</f>
        <v>SIM</v>
      </c>
      <c r="K86" s="106">
        <f>VLOOKUP($A86,FEV!$A$2:$AD$301,20,0)</f>
        <v>43917</v>
      </c>
      <c r="L86" s="106">
        <f>VLOOKUP($A86,FEV!$A$2:$AD$301,21,0)</f>
        <v>44282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ht="42.0" customHeight="1">
      <c r="A87" s="103">
        <v>80.0</v>
      </c>
      <c r="B87" s="104" t="str">
        <f>VLOOKUP($A87,FEV!$A$2:$AD$301,4,0)</f>
        <v>RAIMUNDO DA SILVA MELO</v>
      </c>
      <c r="C87" s="105" t="str">
        <f>VLOOKUP($A87,FEV!$A$2:$AD$301,5,0)</f>
        <v>VIGIA</v>
      </c>
      <c r="D87" s="105" t="str">
        <f>VLOOKUP($A87,FEV!$A$2:$AD$301,6,0)</f>
        <v>SEGURANÇA</v>
      </c>
      <c r="E87" s="105" t="str">
        <f>VLOOKUP($A87,FEV!$A$2:$AD$301,7,0)</f>
        <v>NÃO</v>
      </c>
      <c r="F87" s="105" t="str">
        <f>VLOOKUP($A87,FEV!$A$2:$AD$301,8,0)</f>
        <v>Promotoria de Justiça de Novo Airão</v>
      </c>
      <c r="G87" s="105" t="str">
        <f>VLOOKUP($A87,FEV!$A$2:$AD$301,15,0)</f>
        <v>026/2020</v>
      </c>
      <c r="H87" s="105" t="str">
        <f>VLOOKUP($A87,FEV!$A$2:$AD$301,16,0)</f>
        <v>09/07/2020 – DOMPE</v>
      </c>
      <c r="I87" s="105" t="str">
        <f>VLOOKUP($A87,FEV!$A$2:$AD$301,16,0)</f>
        <v>09/07/2020 – DOMPE</v>
      </c>
      <c r="J87" s="105" t="str">
        <f>VLOOKUP($A87,FEV!$A$2:$AD$301,18,0)</f>
        <v>NÃO</v>
      </c>
      <c r="K87" s="106">
        <f>VLOOKUP($A87,FEV!$A$2:$AD$301,20,0)</f>
        <v>44099</v>
      </c>
      <c r="L87" s="106">
        <f>VLOOKUP($A87,FEV!$A$2:$AD$301,21,0)</f>
        <v>44829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ht="42.0" customHeight="1">
      <c r="A88" s="103">
        <v>81.0</v>
      </c>
      <c r="B88" s="104" t="str">
        <f>VLOOKUP($A88,FEV!$A$2:$AD$301,4,0)</f>
        <v>RAYSON RONNY RODRIGUES CORREIA</v>
      </c>
      <c r="C88" s="105" t="str">
        <f>VLOOKUP($A88,FEV!$A$2:$AD$301,5,0)</f>
        <v>CABO PM</v>
      </c>
      <c r="D88" s="105" t="str">
        <f>VLOOKUP($A88,FEV!$A$2:$AD$301,6,0)</f>
        <v>CABO DA POLICIA MILITAR</v>
      </c>
      <c r="E88" s="105" t="str">
        <f>VLOOKUP($A88,FEV!$A$2:$AD$301,7,0)</f>
        <v>NÃO</v>
      </c>
      <c r="F88" s="105" t="str">
        <f>VLOOKUP($A88,FEV!$A$2:$AD$301,8,0)</f>
        <v>GAECO</v>
      </c>
      <c r="G88" s="105" t="str">
        <f>VLOOKUP($A88,FEV!$A$2:$AD$301,15,0)</f>
        <v>ACT 001/2018</v>
      </c>
      <c r="H88" s="105" t="str">
        <f>VLOOKUP($A88,FEV!$A$2:$AD$301,16,0)</f>
        <v>24/08/2018 - DOMPE</v>
      </c>
      <c r="I88" s="105" t="str">
        <f>VLOOKUP($A88,FEV!$A$2:$AD$301,16,0)</f>
        <v>24/08/2018 - DOMPE</v>
      </c>
      <c r="J88" s="105" t="str">
        <f>VLOOKUP($A88,FEV!$A$2:$AD$301,18,0)</f>
        <v>NÃO</v>
      </c>
      <c r="K88" s="106">
        <f>VLOOKUP($A88,FEV!$A$2:$AD$301,20,0)</f>
        <v>44069</v>
      </c>
      <c r="L88" s="106">
        <f>VLOOKUP($A88,FEV!$A$2:$AD$301,21,0)</f>
        <v>45131</v>
      </c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ht="42.0" customHeight="1">
      <c r="A89" s="103">
        <v>82.0</v>
      </c>
      <c r="B89" s="104" t="str">
        <f>VLOOKUP($A89,FEV!$A$2:$AD$301,4,0)</f>
        <v>REGINA DE SOUSA RODRIGUES</v>
      </c>
      <c r="C89" s="105" t="str">
        <f>VLOOKUP($A89,FEV!$A$2:$AD$301,5,0)</f>
        <v>AUXILIAR DE SERVIÇOS GERAIS </v>
      </c>
      <c r="D89" s="105" t="str">
        <f>VLOOKUP($A89,FEV!$A$2:$AD$301,6,0)</f>
        <v>SERVIÇOS GERAIS</v>
      </c>
      <c r="E89" s="105" t="str">
        <f>VLOOKUP($A89,FEV!$A$2:$AD$301,7,0)</f>
        <v>NÃO</v>
      </c>
      <c r="F89" s="105" t="str">
        <f>VLOOKUP($A89,FEV!$A$2:$AD$301,8,0)</f>
        <v>Promotoria de Justiça de Iranduba</v>
      </c>
      <c r="G89" s="105" t="str">
        <f>VLOOKUP($A89,FEV!$A$2:$AD$301,15,0)</f>
        <v>023/2020</v>
      </c>
      <c r="H89" s="105" t="str">
        <f>VLOOKUP($A89,FEV!$A$2:$AD$301,16,0)</f>
        <v>29/05/2020 – DOMPE</v>
      </c>
      <c r="I89" s="105" t="str">
        <f>VLOOKUP($A89,FEV!$A$2:$AD$301,16,0)</f>
        <v>29/05/2020 – DOMPE</v>
      </c>
      <c r="J89" s="105" t="str">
        <f>VLOOKUP($A89,FEV!$A$2:$AD$301,18,0)</f>
        <v>SIM</v>
      </c>
      <c r="K89" s="106">
        <f>VLOOKUP($A89,FEV!$A$2:$AD$301,20,0)</f>
        <v>43965</v>
      </c>
      <c r="L89" s="106">
        <f>VLOOKUP($A89,FEV!$A$2:$AD$301,21,0)</f>
        <v>44330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ht="42.0" customHeight="1">
      <c r="A90" s="103">
        <v>83.0</v>
      </c>
      <c r="B90" s="104" t="str">
        <f>VLOOKUP($A90,FEV!$A$2:$AD$301,4,0)</f>
        <v>REGINA PEDRINA ARAGÃO SALES</v>
      </c>
      <c r="C90" s="105" t="str">
        <f>VLOOKUP($A90,FEV!$A$2:$AD$301,5,0)</f>
        <v>AUXILIAR DE SERVIÇOS GERAIS</v>
      </c>
      <c r="D90" s="105" t="str">
        <f>VLOOKUP($A90,FEV!$A$2:$AD$301,6,0)</f>
        <v>SERVIÇO GERAIS</v>
      </c>
      <c r="E90" s="105" t="str">
        <f>VLOOKUP($A90,FEV!$A$2:$AD$301,7,0)</f>
        <v>NÃO</v>
      </c>
      <c r="F90" s="105" t="str">
        <f>VLOOKUP($A90,FEV!$A$2:$AD$301,8,0)</f>
        <v>Promotoria de Justiça de Santa Isabel do Rio Negro</v>
      </c>
      <c r="G90" s="105" t="str">
        <f>VLOOKUP($A90,FEV!$A$2:$AD$301,15,0)</f>
        <v>039/2020</v>
      </c>
      <c r="H90" s="107">
        <f>VLOOKUP($A90,FEV!$A$2:$AD$301,16,0)</f>
        <v>44200</v>
      </c>
      <c r="I90" s="107">
        <f>VLOOKUP($A90,FEV!$A$2:$AD$301,16,0)</f>
        <v>44200</v>
      </c>
      <c r="J90" s="105" t="str">
        <f>VLOOKUP($A90,FEV!$A$2:$AD$301,18,0)</f>
        <v>NÃO</v>
      </c>
      <c r="K90" s="106">
        <f>VLOOKUP($A90,FEV!$A$2:$AD$301,20,0)</f>
        <v>44183</v>
      </c>
      <c r="L90" s="106">
        <f>VLOOKUP($A90,FEV!$A$2:$AD$301,21,0)</f>
        <v>44548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ht="42.0" customHeight="1">
      <c r="A91" s="103">
        <v>84.0</v>
      </c>
      <c r="B91" s="104" t="str">
        <f>VLOOKUP($A91,FEV!$A$2:$AD$301,4,0)</f>
        <v>REGINA SILVA DAMASCENO REIS</v>
      </c>
      <c r="C91" s="105" t="str">
        <f>VLOOKUP($A91,FEV!$A$2:$AD$301,5,0)</f>
        <v>AGENTE ADMINISTRATIVO </v>
      </c>
      <c r="D91" s="105" t="str">
        <f>VLOOKUP($A91,FEV!$A$2:$AD$301,6,0)</f>
        <v>ASSISTENTE ADMINISTRATIVO</v>
      </c>
      <c r="E91" s="105" t="str">
        <f>VLOOKUP($A91,FEV!$A$2:$AD$301,7,0)</f>
        <v>NÃO</v>
      </c>
      <c r="F91" s="105" t="str">
        <f>VLOOKUP($A91,FEV!$A$2:$AD$301,8,0)</f>
        <v>Promotoria de Justiça de Iranduba</v>
      </c>
      <c r="G91" s="105" t="str">
        <f>VLOOKUP($A91,FEV!$A$2:$AD$301,15,0)</f>
        <v>023/2020</v>
      </c>
      <c r="H91" s="105" t="str">
        <f>VLOOKUP($A91,FEV!$A$2:$AD$301,16,0)</f>
        <v>29/05/2020 – DOMPE</v>
      </c>
      <c r="I91" s="105" t="str">
        <f>VLOOKUP($A91,FEV!$A$2:$AD$301,16,0)</f>
        <v>29/05/2020 – DOMPE</v>
      </c>
      <c r="J91" s="105" t="str">
        <f>VLOOKUP($A91,FEV!$A$2:$AD$301,18,0)</f>
        <v>SIM</v>
      </c>
      <c r="K91" s="106">
        <f>VLOOKUP($A91,FEV!$A$2:$AD$301,20,0)</f>
        <v>43965</v>
      </c>
      <c r="L91" s="106">
        <f>VLOOKUP($A91,FEV!$A$2:$AD$301,21,0)</f>
        <v>44330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ht="42.0" customHeight="1">
      <c r="A92" s="103">
        <v>85.0</v>
      </c>
      <c r="B92" s="104" t="str">
        <f>VLOOKUP($A92,FEV!$A$2:$AD$301,4,0)</f>
        <v>RODRIGO FERREIRA DE PADUA</v>
      </c>
      <c r="C92" s="105" t="str">
        <f>VLOOKUP($A92,FEV!$A$2:$AD$301,5,0)</f>
        <v>CABO PM</v>
      </c>
      <c r="D92" s="105" t="str">
        <f>VLOOKUP($A92,FEV!$A$2:$AD$301,6,0)</f>
        <v>CABO DA POLICIA MILITAR</v>
      </c>
      <c r="E92" s="105" t="str">
        <f>VLOOKUP($A92,FEV!$A$2:$AD$301,7,0)</f>
        <v>NÃO</v>
      </c>
      <c r="F92" s="105" t="str">
        <f>VLOOKUP($A92,FEV!$A$2:$AD$301,8,0)</f>
        <v>GAECO</v>
      </c>
      <c r="G92" s="105" t="str">
        <f>VLOOKUP($A92,FEV!$A$2:$AD$301,15,0)</f>
        <v>ACT 001/2018</v>
      </c>
      <c r="H92" s="105" t="str">
        <f>VLOOKUP($A92,FEV!$A$2:$AD$301,16,0)</f>
        <v>24/08/2018 - DOMPE</v>
      </c>
      <c r="I92" s="105" t="str">
        <f>VLOOKUP($A92,FEV!$A$2:$AD$301,16,0)</f>
        <v>24/08/2018 - DOMPE</v>
      </c>
      <c r="J92" s="105" t="str">
        <f>VLOOKUP($A92,FEV!$A$2:$AD$301,18,0)</f>
        <v>NÃO</v>
      </c>
      <c r="K92" s="106">
        <f>VLOOKUP($A92,FEV!$A$2:$AD$301,20,0)</f>
        <v>43306</v>
      </c>
      <c r="L92" s="106">
        <f>VLOOKUP($A92,FEV!$A$2:$AD$301,21,0)</f>
        <v>45131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ht="42.0" customHeight="1">
      <c r="A93" s="103">
        <v>86.0</v>
      </c>
      <c r="B93" s="104" t="str">
        <f>VLOOKUP($A93,FEV!$A$2:$AD$301,4,0)</f>
        <v>RONALDO MANGABEIRA DO NASCIMENTO</v>
      </c>
      <c r="C93" s="105" t="str">
        <f>VLOOKUP($A93,FEV!$A$2:$AD$301,5,0)</f>
        <v>MONITOR</v>
      </c>
      <c r="D93" s="105" t="str">
        <f>VLOOKUP($A93,FEV!$A$2:$AD$301,6,0)</f>
        <v>SERVIÇOS AUXILIARES ADMINISTRATIVOS</v>
      </c>
      <c r="E93" s="105" t="str">
        <f>VLOOKUP($A93,FEV!$A$2:$AD$301,7,0)</f>
        <v>NÃO</v>
      </c>
      <c r="F93" s="105" t="str">
        <f>VLOOKUP($A93,FEV!$A$2:$AD$301,8,0)</f>
        <v>Promotoria de Justiça de Tapauá</v>
      </c>
      <c r="G93" s="105" t="str">
        <f>VLOOKUP($A93,FEV!$A$2:$AD$301,15,0)</f>
        <v> 040/2020</v>
      </c>
      <c r="H93" s="105" t="str">
        <f>VLOOKUP($A93,FEV!$A$2:$AD$301,16,0)</f>
        <v>27/11/2020 - DOMPE</v>
      </c>
      <c r="I93" s="105" t="str">
        <f>VLOOKUP($A93,FEV!$A$2:$AD$301,16,0)</f>
        <v>27/11/2020 - DOMPE</v>
      </c>
      <c r="J93" s="105" t="str">
        <f>VLOOKUP($A93,FEV!$A$2:$AD$301,18,0)</f>
        <v>NÃO</v>
      </c>
      <c r="K93" s="106">
        <f>VLOOKUP($A93,FEV!$A$2:$AD$301,20,0)</f>
        <v>44142</v>
      </c>
      <c r="L93" s="106">
        <f>VLOOKUP($A93,FEV!$A$2:$AD$301,21,0)</f>
        <v>44872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ht="42.0" customHeight="1">
      <c r="A94" s="103">
        <v>87.0</v>
      </c>
      <c r="B94" s="104" t="str">
        <f>VLOOKUP($A94,FEV!$A$2:$AD$301,4,0)</f>
        <v>ROSALINA SILVA DE FARIAS</v>
      </c>
      <c r="C94" s="105" t="str">
        <f>VLOOKUP($A94,FEV!$A$2:$AD$301,5,0)</f>
        <v>ASSISTENTE ADMINISTRATIVO</v>
      </c>
      <c r="D94" s="105" t="str">
        <f>VLOOKUP($A94,FEV!$A$2:$AD$301,6,0)</f>
        <v>ASSISTENTE ADMINISTRATIVO</v>
      </c>
      <c r="E94" s="105" t="str">
        <f>VLOOKUP($A94,FEV!$A$2:$AD$301,7,0)</f>
        <v>NÃO</v>
      </c>
      <c r="F94" s="105" t="str">
        <f>VLOOKUP($A94,FEV!$A$2:$AD$301,8,0)</f>
        <v>Promotoria de Justiça de Humaitá</v>
      </c>
      <c r="G94" s="105" t="str">
        <f>VLOOKUP($A94,FEV!$A$2:$AD$301,15,0)</f>
        <v>020/2020</v>
      </c>
      <c r="H94" s="105" t="str">
        <f>VLOOKUP($A94,FEV!$A$2:$AD$301,16,0)</f>
        <v>20/05/2020 – DOMPE</v>
      </c>
      <c r="I94" s="105" t="str">
        <f>VLOOKUP($A94,FEV!$A$2:$AD$301,16,0)</f>
        <v>20/05/2020 – DOMPE</v>
      </c>
      <c r="J94" s="105" t="str">
        <f>VLOOKUP($A94,FEV!$A$2:$AD$301,18,0)</f>
        <v>NÃO</v>
      </c>
      <c r="K94" s="106">
        <f>VLOOKUP($A94,FEV!$A$2:$AD$301,20,0)</f>
        <v>44015</v>
      </c>
      <c r="L94" s="106">
        <f>VLOOKUP($A94,FEV!$A$2:$AD$301,21,0)</f>
        <v>44745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ht="42.0" customHeight="1">
      <c r="A95" s="103">
        <v>88.0</v>
      </c>
      <c r="B95" s="104" t="str">
        <f>VLOOKUP($A95,FEV!$A$2:$AD$301,4,0)</f>
        <v>ROSÂNGELA BASTOS DE MOURA</v>
      </c>
      <c r="C95" s="105" t="str">
        <f>VLOOKUP($A95,FEV!$A$2:$AD$301,5,0)</f>
        <v>AUXILIAR DE SERVIÇOS GERAIS</v>
      </c>
      <c r="D95" s="105" t="str">
        <f>VLOOKUP($A95,FEV!$A$2:$AD$301,6,0)</f>
        <v>SERVIÇOS GERAIS</v>
      </c>
      <c r="E95" s="105" t="str">
        <f>VLOOKUP($A95,FEV!$A$2:$AD$301,7,0)</f>
        <v>NÃO</v>
      </c>
      <c r="F95" s="105" t="str">
        <f>VLOOKUP($A95,FEV!$A$2:$AD$301,8,0)</f>
        <v>Promotoria de Justiça de Anori</v>
      </c>
      <c r="G95" s="105" t="str">
        <f>VLOOKUP($A95,FEV!$A$2:$AD$301,15,0)</f>
        <v>044/2020</v>
      </c>
      <c r="H95" s="105" t="str">
        <f>VLOOKUP($A95,FEV!$A$2:$AD$301,16,0)</f>
        <v>13/01/2021 - DOMPE</v>
      </c>
      <c r="I95" s="105" t="str">
        <f>VLOOKUP($A95,FEV!$A$2:$AD$301,16,0)</f>
        <v>13/01/2021 - DOMPE</v>
      </c>
      <c r="J95" s="105" t="str">
        <f>VLOOKUP($A95,FEV!$A$2:$AD$301,18,0)</f>
        <v>NÃO</v>
      </c>
      <c r="K95" s="106">
        <f>VLOOKUP($A95,FEV!$A$2:$AD$301,20,0)</f>
        <v>44170</v>
      </c>
      <c r="L95" s="106">
        <f>VLOOKUP($A95,FEV!$A$2:$AD$301,21,0)</f>
        <v>44900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ht="42.0" customHeight="1">
      <c r="A96" s="103">
        <v>89.0</v>
      </c>
      <c r="B96" s="104" t="str">
        <f>VLOOKUP($A96,FEV!$A$2:$AD$301,4,0)</f>
        <v>LÉO RAIMUNDO DE LIMA HECK</v>
      </c>
      <c r="C96" s="105" t="str">
        <f>VLOOKUP($A96,FEV!$A$2:$AD$301,5,0)</f>
        <v>DIGITADOR</v>
      </c>
      <c r="D96" s="105" t="str">
        <f>VLOOKUP($A96,FEV!$A$2:$AD$301,6,0)</f>
        <v>DIGITADOR</v>
      </c>
      <c r="E96" s="105" t="str">
        <f>VLOOKUP($A96,FEV!$A$2:$AD$301,7,0)</f>
        <v>NÃO</v>
      </c>
      <c r="F96" s="105" t="str">
        <f>VLOOKUP($A96,FEV!$A$2:$AD$301,8,0)</f>
        <v>Promotoria de Justiça de Lábrea</v>
      </c>
      <c r="G96" s="105" t="str">
        <f>VLOOKUP($A96,FEV!$A$2:$AD$301,15,0)</f>
        <v>004/2021</v>
      </c>
      <c r="H96" s="105" t="str">
        <f>VLOOKUP($A96,FEV!$A$2:$AD$301,16,0)</f>
        <v>05/03/2021 - DOMPE</v>
      </c>
      <c r="I96" s="105" t="str">
        <f>VLOOKUP($A96,FEV!$A$2:$AD$301,16,0)</f>
        <v>05/03/2021 - DOMPE</v>
      </c>
      <c r="J96" s="105" t="str">
        <f>VLOOKUP($A96,FEV!$A$2:$AD$301,18,0)</f>
        <v>NÃO</v>
      </c>
      <c r="K96" s="106">
        <f>VLOOKUP($A96,FEV!$A$2:$AD$301,20,0)</f>
        <v>44260</v>
      </c>
      <c r="L96" s="106">
        <f>VLOOKUP($A96,FEV!$A$2:$AD$301,21,0)</f>
        <v>44990</v>
      </c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ht="42.0" customHeight="1">
      <c r="A97" s="103">
        <v>90.0</v>
      </c>
      <c r="B97" s="104" t="str">
        <f>VLOOKUP($A97,FEV!$A$2:$AD$301,4,0)</f>
        <v>ROSICLAUDIO SANTOS DA ROCHA</v>
      </c>
      <c r="C97" s="105" t="str">
        <f>VLOOKUP($A97,FEV!$A$2:$AD$301,5,0)</f>
        <v>VIGIA</v>
      </c>
      <c r="D97" s="105" t="str">
        <f>VLOOKUP($A97,FEV!$A$2:$AD$301,6,0)</f>
        <v>VIGIA</v>
      </c>
      <c r="E97" s="105" t="str">
        <f>VLOOKUP($A97,FEV!$A$2:$AD$301,7,0)</f>
        <v>NÃO</v>
      </c>
      <c r="F97" s="105" t="str">
        <f>VLOOKUP($A97,FEV!$A$2:$AD$301,8,0)</f>
        <v>Promotoria de Justiça de Lábrea</v>
      </c>
      <c r="G97" s="105" t="str">
        <f>VLOOKUP($A97,FEV!$A$2:$AD$301,15,0)</f>
        <v>025/2020</v>
      </c>
      <c r="H97" s="105" t="str">
        <f>VLOOKUP($A97,FEV!$A$2:$AD$301,16,0)</f>
        <v>18/06/2020 – DOMPE</v>
      </c>
      <c r="I97" s="105" t="str">
        <f>VLOOKUP($A97,FEV!$A$2:$AD$301,16,0)</f>
        <v>18/06/2020 – DOMPE</v>
      </c>
      <c r="J97" s="105" t="str">
        <f>VLOOKUP($A97,FEV!$A$2:$AD$301,18,0)</f>
        <v>NÃO</v>
      </c>
      <c r="K97" s="106">
        <f>VLOOKUP($A97,FEV!$A$2:$AD$301,20,0)</f>
        <v>44007</v>
      </c>
      <c r="L97" s="106">
        <f>VLOOKUP($A97,FEV!$A$2:$AD$301,21,0)</f>
        <v>44737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ht="42.0" customHeight="1">
      <c r="A98" s="103">
        <v>91.0</v>
      </c>
      <c r="B98" s="104" t="str">
        <f>VLOOKUP($A98,FEV!$A$2:$AD$301,4,0)</f>
        <v>SANDRA MARIA DA SILVA VASCONCELOS</v>
      </c>
      <c r="C98" s="105" t="str">
        <f>VLOOKUP($A98,FEV!$A$2:$AD$301,5,0)</f>
        <v>GUARDA MUNICIPAL</v>
      </c>
      <c r="D98" s="105" t="str">
        <f>VLOOKUP($A98,FEV!$A$2:$AD$301,6,0)</f>
        <v>SERVIÇOS AUXILIARES ADMINISTRATIVOS E SEGURANÇA</v>
      </c>
      <c r="E98" s="105" t="str">
        <f>VLOOKUP($A98,FEV!$A$2:$AD$301,7,0)</f>
        <v>NÃO</v>
      </c>
      <c r="F98" s="105" t="str">
        <f>VLOOKUP($A98,FEV!$A$2:$AD$301,8,0)</f>
        <v>Promotoria de Justiça de Manicoré</v>
      </c>
      <c r="G98" s="105" t="str">
        <f>VLOOKUP($A98,FEV!$A$2:$AD$301,15,0)</f>
        <v>014/2020</v>
      </c>
      <c r="H98" s="105" t="str">
        <f>VLOOKUP($A98,FEV!$A$2:$AD$301,16,0)</f>
        <v>26/05/2020 – DOMPE</v>
      </c>
      <c r="I98" s="105" t="str">
        <f>VLOOKUP($A98,FEV!$A$2:$AD$301,16,0)</f>
        <v>26/05/2020 – DOMPE</v>
      </c>
      <c r="J98" s="105" t="str">
        <f>VLOOKUP($A98,FEV!$A$2:$AD$301,18,0)</f>
        <v>NÃO</v>
      </c>
      <c r="K98" s="106">
        <f>VLOOKUP($A98,FEV!$A$2:$AD$301,20,0)</f>
        <v>44010</v>
      </c>
      <c r="L98" s="105" t="str">
        <f>VLOOKUP($A98,FEV!$A$2:$AD$301,21,0)</f>
        <v>28/26/2022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ht="42.0" customHeight="1">
      <c r="A99" s="103">
        <v>92.0</v>
      </c>
      <c r="B99" s="104" t="str">
        <f>VLOOKUP($A99,FEV!$A$2:$AD$301,4,0)</f>
        <v>SÉRGIO VASCONCELOS DOS SANTOS</v>
      </c>
      <c r="C99" s="105" t="str">
        <f>VLOOKUP($A99,FEV!$A$2:$AD$301,5,0)</f>
        <v>AGENTE ADMINISTRATIVO </v>
      </c>
      <c r="D99" s="105" t="str">
        <f>VLOOKUP($A99,FEV!$A$2:$AD$301,6,0)</f>
        <v>ASSISTENTE ADMINISTRATIVO</v>
      </c>
      <c r="E99" s="105" t="str">
        <f>VLOOKUP($A99,FEV!$A$2:$AD$301,7,0)</f>
        <v>NÃO</v>
      </c>
      <c r="F99" s="105" t="str">
        <f>VLOOKUP($A99,FEV!$A$2:$AD$301,8,0)</f>
        <v>Promotoria de Justiça de Iranduba</v>
      </c>
      <c r="G99" s="105" t="str">
        <f>VLOOKUP($A99,FEV!$A$2:$AD$301,15,0)</f>
        <v>023/2020</v>
      </c>
      <c r="H99" s="105" t="str">
        <f>VLOOKUP($A99,FEV!$A$2:$AD$301,16,0)</f>
        <v>29/05/2020 – DOMPE</v>
      </c>
      <c r="I99" s="105" t="str">
        <f>VLOOKUP($A99,FEV!$A$2:$AD$301,16,0)</f>
        <v>29/05/2020 – DOMPE</v>
      </c>
      <c r="J99" s="105" t="str">
        <f>VLOOKUP($A99,FEV!$A$2:$AD$301,18,0)</f>
        <v>SIM</v>
      </c>
      <c r="K99" s="106">
        <f>VLOOKUP($A99,FEV!$A$2:$AD$301,20,0)</f>
        <v>43965</v>
      </c>
      <c r="L99" s="106">
        <f>VLOOKUP($A99,FEV!$A$2:$AD$301,21,0)</f>
        <v>44330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ht="42.0" customHeight="1">
      <c r="A100" s="103">
        <v>93.0</v>
      </c>
      <c r="B100" s="104" t="str">
        <f>VLOOKUP($A100,FEV!$A$2:$AD$301,4,0)</f>
        <v>SILVANI LUIZ SANTANA DE SA</v>
      </c>
      <c r="C100" s="105" t="str">
        <f>VLOOKUP($A100,FEV!$A$2:$AD$301,5,0)</f>
        <v>ASSISTENTE ADMINISTRATIVO</v>
      </c>
      <c r="D100" s="105" t="str">
        <f>VLOOKUP($A100,FEV!$A$2:$AD$301,6,0)</f>
        <v>ASSISTENTE ADMINISTRATIVO</v>
      </c>
      <c r="E100" s="105" t="str">
        <f>VLOOKUP($A100,FEV!$A$2:$AD$301,7,0)</f>
        <v>NÃO</v>
      </c>
      <c r="F100" s="105" t="str">
        <f>VLOOKUP($A100,FEV!$A$2:$AD$301,8,0)</f>
        <v>Promotoria de Justiça de Humaitá</v>
      </c>
      <c r="G100" s="105" t="str">
        <f>VLOOKUP($A100,FEV!$A$2:$AD$301,15,0)</f>
        <v>020/2020</v>
      </c>
      <c r="H100" s="105" t="str">
        <f>VLOOKUP($A100,FEV!$A$2:$AD$301,16,0)</f>
        <v>20/05/2020 – DOMPE</v>
      </c>
      <c r="I100" s="105" t="str">
        <f>VLOOKUP($A100,FEV!$A$2:$AD$301,16,0)</f>
        <v>20/05/2020 – DOMPE</v>
      </c>
      <c r="J100" s="105" t="str">
        <f>VLOOKUP($A100,FEV!$A$2:$AD$301,18,0)</f>
        <v>NÃO</v>
      </c>
      <c r="K100" s="106">
        <f>VLOOKUP($A100,FEV!$A$2:$AD$301,20,0)</f>
        <v>44015</v>
      </c>
      <c r="L100" s="106">
        <f>VLOOKUP($A100,FEV!$A$2:$AD$301,21,0)</f>
        <v>44745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ht="42.0" customHeight="1">
      <c r="A101" s="103">
        <v>94.0</v>
      </c>
      <c r="B101" s="104" t="str">
        <f>VLOOKUP($A101,FEV!$A$2:$AD$301,4,0)</f>
        <v>SIPRIANO RIBEIRO COELHO</v>
      </c>
      <c r="C101" s="105" t="str">
        <f>VLOOKUP($A101,FEV!$A$2:$AD$301,5,0)</f>
        <v>ASSISTENTE TÉCNICO ADMINISTRATIVO</v>
      </c>
      <c r="D101" s="105" t="str">
        <f>VLOOKUP($A101,FEV!$A$2:$AD$301,6,0)</f>
        <v>SERVIÇOS AUXILIARES ADMINISTRATIVOS</v>
      </c>
      <c r="E101" s="105" t="str">
        <f>VLOOKUP($A101,FEV!$A$2:$AD$301,7,0)</f>
        <v>NÃO</v>
      </c>
      <c r="F101" s="105" t="str">
        <f>VLOOKUP($A101,FEV!$A$2:$AD$301,8,0)</f>
        <v>Promotoria de Justiça de Parintins</v>
      </c>
      <c r="G101" s="105" t="str">
        <f>VLOOKUP($A101,FEV!$A$2:$AD$301,15,0)</f>
        <v>042/2020</v>
      </c>
      <c r="H101" s="105" t="str">
        <f>VLOOKUP($A101,FEV!$A$2:$AD$301,16,0)</f>
        <v>03/12/2020 – DOMPE</v>
      </c>
      <c r="I101" s="105" t="str">
        <f>VLOOKUP($A101,FEV!$A$2:$AD$301,16,0)</f>
        <v>03/12/2020 – DOMPE</v>
      </c>
      <c r="J101" s="105" t="str">
        <f>VLOOKUP($A101,FEV!$A$2:$AD$301,18,0)</f>
        <v>NÃO</v>
      </c>
      <c r="K101" s="106">
        <f>VLOOKUP($A101,FEV!$A$2:$AD$301,20,0)</f>
        <v>44150</v>
      </c>
      <c r="L101" s="106">
        <f>VLOOKUP($A101,FEV!$A$2:$AD$301,21,0)</f>
        <v>44880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ht="42.0" customHeight="1">
      <c r="A102" s="103">
        <v>95.0</v>
      </c>
      <c r="B102" s="104" t="str">
        <f>VLOOKUP($A102,FEV!$A$2:$AD$301,4,0)</f>
        <v>SUZANA FLEURY MENDES DA SILVA</v>
      </c>
      <c r="C102" s="105" t="str">
        <f>VLOOKUP($A102,FEV!$A$2:$AD$301,5,0)</f>
        <v>ASSESSOR II</v>
      </c>
      <c r="D102" s="105" t="str">
        <f>VLOOKUP($A102,FEV!$A$2:$AD$301,6,0)</f>
        <v>PSICÓLOGO</v>
      </c>
      <c r="E102" s="105" t="str">
        <f>VLOOKUP($A102,FEV!$A$2:$AD$301,7,0)</f>
        <v>NÃO</v>
      </c>
      <c r="F102" s="105" t="str">
        <f>VLOOKUP($A102,FEV!$A$2:$AD$301,8,0)</f>
        <v>Recomeçar</v>
      </c>
      <c r="G102" s="105" t="str">
        <f>VLOOKUP($A102,FEV!$A$2:$AD$301,15,0)</f>
        <v>003/2016</v>
      </c>
      <c r="H102" s="105" t="str">
        <f>VLOOKUP($A102,FEV!$A$2:$AD$301,16,0)</f>
        <v>09/09/2016 - DOMPE</v>
      </c>
      <c r="I102" s="105" t="str">
        <f>VLOOKUP($A102,FEV!$A$2:$AD$301,16,0)</f>
        <v>09/09/2016 - DOMPE</v>
      </c>
      <c r="J102" s="105" t="str">
        <f>VLOOKUP($A102,FEV!$A$2:$AD$301,18,0)</f>
        <v>NÃO</v>
      </c>
      <c r="K102" s="106">
        <f>VLOOKUP($A102,FEV!$A$2:$AD$301,20,0)</f>
        <v>42556</v>
      </c>
      <c r="L102" s="106">
        <f>VLOOKUP($A102,FEV!$A$2:$AD$301,21,0)</f>
        <v>44381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ht="42.0" customHeight="1">
      <c r="A103" s="103">
        <v>96.0</v>
      </c>
      <c r="B103" s="104" t="str">
        <f>VLOOKUP($A103,FEV!$A$2:$AD$301,4,0)</f>
        <v>TÂNIA CAMPOS DE ASSIS</v>
      </c>
      <c r="C103" s="105" t="str">
        <f>VLOOKUP($A103,FEV!$A$2:$AD$301,5,0)</f>
        <v>AGENTE ADMINISTRATIVO</v>
      </c>
      <c r="D103" s="105" t="str">
        <f>VLOOKUP($A103,FEV!$A$2:$AD$301,6,0)</f>
        <v>SERVIÇOS AUXILIARES ADMINISTRATIVOS</v>
      </c>
      <c r="E103" s="105" t="str">
        <f>VLOOKUP($A103,FEV!$A$2:$AD$301,7,0)</f>
        <v>NÃO</v>
      </c>
      <c r="F103" s="105" t="str">
        <f>VLOOKUP($A103,FEV!$A$2:$AD$301,8,0)</f>
        <v>Promotoria de Justiça de Novo Airão</v>
      </c>
      <c r="G103" s="105" t="str">
        <f>VLOOKUP($A103,FEV!$A$2:$AD$301,15,0)</f>
        <v>026/2020</v>
      </c>
      <c r="H103" s="105" t="str">
        <f>VLOOKUP($A103,FEV!$A$2:$AD$301,16,0)</f>
        <v>09/07/2020 – DOMPE</v>
      </c>
      <c r="I103" s="105" t="str">
        <f>VLOOKUP($A103,FEV!$A$2:$AD$301,16,0)</f>
        <v>09/07/2020 – DOMPE</v>
      </c>
      <c r="J103" s="105" t="str">
        <f>VLOOKUP($A103,FEV!$A$2:$AD$301,18,0)</f>
        <v>NÃO</v>
      </c>
      <c r="K103" s="106">
        <f>VLOOKUP($A103,FEV!$A$2:$AD$301,20,0)</f>
        <v>44099</v>
      </c>
      <c r="L103" s="106">
        <f>VLOOKUP($A103,FEV!$A$2:$AD$301,21,0)</f>
        <v>44829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ht="42.0" customHeight="1">
      <c r="A104" s="103">
        <v>97.0</v>
      </c>
      <c r="B104" s="104" t="str">
        <f>VLOOKUP($A104,FEV!$A$2:$AD$301,4,0)</f>
        <v>TAYLON SILVA LIMA</v>
      </c>
      <c r="C104" s="105" t="str">
        <f>VLOOKUP($A104,FEV!$A$2:$AD$301,5,0)</f>
        <v>ASSISTENTE ADMINISTRATIVO</v>
      </c>
      <c r="D104" s="105" t="str">
        <f>VLOOKUP($A104,FEV!$A$2:$AD$301,6,0)</f>
        <v>ASSISTENTE ADMINISTRATIVO</v>
      </c>
      <c r="E104" s="105" t="str">
        <f>VLOOKUP($A104,FEV!$A$2:$AD$301,7,0)</f>
        <v>NÃO</v>
      </c>
      <c r="F104" s="105" t="str">
        <f>VLOOKUP($A104,FEV!$A$2:$AD$301,8,0)</f>
        <v>Promotoria de Justiça de Borba</v>
      </c>
      <c r="G104" s="105" t="str">
        <f>VLOOKUP($A104,FEV!$A$2:$AD$301,15,0)</f>
        <v>019/2020</v>
      </c>
      <c r="H104" s="105" t="str">
        <f>VLOOKUP($A104,FEV!$A$2:$AD$301,16,0)</f>
        <v>01/06/2020 – DOMPE</v>
      </c>
      <c r="I104" s="105" t="str">
        <f>VLOOKUP($A104,FEV!$A$2:$AD$301,16,0)</f>
        <v>01/06/2020 – DOMPE</v>
      </c>
      <c r="J104" s="105" t="str">
        <f>VLOOKUP($A104,FEV!$A$2:$AD$301,18,0)</f>
        <v>NÃO</v>
      </c>
      <c r="K104" s="106">
        <f>VLOOKUP($A104,FEV!$A$2:$AD$301,20,0)</f>
        <v>43958</v>
      </c>
      <c r="L104" s="106">
        <f>VLOOKUP($A104,FEV!$A$2:$AD$301,21,0)</f>
        <v>44688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ht="42.0" customHeight="1">
      <c r="A105" s="103">
        <v>98.0</v>
      </c>
      <c r="B105" s="104" t="str">
        <f>VLOOKUP($A105,FEV!$A$2:$AD$301,4,0)</f>
        <v>ULISSES DA SILVA BATALHA</v>
      </c>
      <c r="C105" s="105" t="str">
        <f>VLOOKUP($A105,FEV!$A$2:$AD$301,5,0)</f>
        <v>AUX. ADMINISTRATIVO</v>
      </c>
      <c r="D105" s="105" t="str">
        <f>VLOOKUP($A105,FEV!$A$2:$AD$301,6,0)</f>
        <v>SERVIÇOS AUXILIARES ADMINISTRATIVOS</v>
      </c>
      <c r="E105" s="105" t="str">
        <f>VLOOKUP($A105,FEV!$A$2:$AD$301,7,0)</f>
        <v>NÃO</v>
      </c>
      <c r="F105" s="105" t="str">
        <f>VLOOKUP($A105,FEV!$A$2:$AD$301,8,0)</f>
        <v>Promotoria de Justiça de Tefé</v>
      </c>
      <c r="G105" s="105" t="str">
        <f>VLOOKUP($A105,FEV!$A$2:$AD$301,15,0)</f>
        <v>008/2020</v>
      </c>
      <c r="H105" s="105" t="str">
        <f>VLOOKUP($A105,FEV!$A$2:$AD$301,16,0)</f>
        <v>16/04/2020 – DOMPE</v>
      </c>
      <c r="I105" s="105" t="str">
        <f>VLOOKUP($A105,FEV!$A$2:$AD$301,16,0)</f>
        <v>16/04/2020 – DOMPE</v>
      </c>
      <c r="J105" s="105" t="str">
        <f>VLOOKUP($A105,FEV!$A$2:$AD$301,18,0)</f>
        <v>NÃO</v>
      </c>
      <c r="K105" s="106">
        <f>VLOOKUP($A105,FEV!$A$2:$AD$301,20,0)</f>
        <v>43982</v>
      </c>
      <c r="L105" s="106">
        <f>VLOOKUP($A105,FEV!$A$2:$AD$301,21,0)</f>
        <v>44712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ht="42.0" customHeight="1">
      <c r="A106" s="19">
        <v>99.0</v>
      </c>
      <c r="B106" s="104" t="str">
        <f>VLOOKUP($A106,FEV!$A$2:$AD$301,4,0)</f>
        <v>ULISSES HERMESON CASTRO DE FARIAS</v>
      </c>
      <c r="C106" s="105" t="str">
        <f>VLOOKUP($A106,FEV!$A$2:$AD$301,5,0)</f>
        <v>EDITOR DE IMAGENS</v>
      </c>
      <c r="D106" s="105" t="str">
        <f>VLOOKUP($A106,FEV!$A$2:$AD$301,6,0)</f>
        <v>EDITOR DE IMAGENS</v>
      </c>
      <c r="E106" s="105" t="str">
        <f>VLOOKUP($A106,FEV!$A$2:$AD$301,7,0)</f>
        <v>NÃO</v>
      </c>
      <c r="F106" s="105" t="str">
        <f>VLOOKUP($A106,FEV!$A$2:$AD$301,8,0)</f>
        <v>ASCOM</v>
      </c>
      <c r="G106" s="105" t="str">
        <f>VLOOKUP($A106,FEV!$A$2:$AD$301,15,0)</f>
        <v>DECRETO 12 DE AGOSTO 2020</v>
      </c>
      <c r="H106" s="105" t="str">
        <f>VLOOKUP($A106,FEV!$A$2:$AD$301,16,0)</f>
        <v>25/08/2020 – DOMPE</v>
      </c>
      <c r="I106" s="105" t="str">
        <f>VLOOKUP($A106,FEV!$A$2:$AD$301,16,0)</f>
        <v>25/08/2020 – DOMPE</v>
      </c>
      <c r="J106" s="105" t="str">
        <f>VLOOKUP($A106,FEV!$A$2:$AD$301,18,0)</f>
        <v>NÃO</v>
      </c>
      <c r="K106" s="106">
        <f>VLOOKUP($A106,FEV!$A$2:$AD$301,20,0)</f>
        <v>44055</v>
      </c>
      <c r="L106" s="106">
        <f>VLOOKUP($A106,FEV!$A$2:$AD$301,21,0)</f>
        <v>44420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ht="42.0" customHeight="1">
      <c r="A107" s="19">
        <v>100.0</v>
      </c>
      <c r="B107" s="104" t="str">
        <f>VLOOKUP($A107,FEV!$A$2:$AD$301,4,0)</f>
        <v>VANIR CÉSAR MARTINS NOGUEIRA </v>
      </c>
      <c r="C107" s="105" t="str">
        <f>VLOOKUP($A107,FEV!$A$2:$AD$301,5,0)</f>
        <v>ANALISTA JUDICIÁRIO</v>
      </c>
      <c r="D107" s="105" t="str">
        <f>VLOOKUP($A107,FEV!$A$2:$AD$301,6,0)</f>
        <v>ASSESSOR JURÍDICO DE
PROCURADOR DE JUSTIÇA</v>
      </c>
      <c r="E107" s="105" t="str">
        <f>VLOOKUP($A107,FEV!$A$2:$AD$301,7,0)</f>
        <v>SIM</v>
      </c>
      <c r="F107" s="105" t="str">
        <f>VLOOKUP($A107,FEV!$A$2:$AD$301,8,0)</f>
        <v>4ª Procuradoria de Justiça</v>
      </c>
      <c r="G107" s="105" t="str">
        <f>VLOOKUP($A107,FEV!$A$2:$AD$301,15,0)</f>
        <v>ATO 253/2019/PGJ</v>
      </c>
      <c r="H107" s="105" t="str">
        <f>VLOOKUP($A107,FEV!$A$2:$AD$301,16,0)</f>
        <v>24/04/2020 – DJE RR</v>
      </c>
      <c r="I107" s="105" t="str">
        <f>VLOOKUP($A107,FEV!$A$2:$AD$301,16,0)</f>
        <v>24/04/2020 – DJE RR</v>
      </c>
      <c r="J107" s="105" t="str">
        <f>VLOOKUP($A107,FEV!$A$2:$AD$301,18,0)</f>
        <v>SIM</v>
      </c>
      <c r="K107" s="106">
        <f>VLOOKUP($A107,FEV!$A$2:$AD$301,20,0)</f>
        <v>44069</v>
      </c>
      <c r="L107" s="106">
        <f>VLOOKUP($A107,FEV!$A$2:$AD$301,21,0)</f>
        <v>44434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ht="42.0" customHeight="1">
      <c r="A108" s="19">
        <v>101.0</v>
      </c>
      <c r="B108" s="104" t="str">
        <f>VLOOKUP($A108,FEV!$A$2:$AD$301,4,0)</f>
        <v>VIRGILINA DE SOUZA TORRES</v>
      </c>
      <c r="C108" s="105" t="str">
        <f>VLOOKUP($A108,FEV!$A$2:$AD$301,5,0)</f>
        <v>AUXILIAR ADMINISTRATIVO</v>
      </c>
      <c r="D108" s="105" t="str">
        <f>VLOOKUP($A108,FEV!$A$2:$AD$301,6,0)</f>
        <v>SERVIÇOS AUXILIARES ADMINISTRATIVOS</v>
      </c>
      <c r="E108" s="105" t="str">
        <f>VLOOKUP($A108,FEV!$A$2:$AD$301,7,0)</f>
        <v>NÃO</v>
      </c>
      <c r="F108" s="105" t="str">
        <f>VLOOKUP($A108,FEV!$A$2:$AD$301,8,0)</f>
        <v>Promotoria de Justiça de Parintins</v>
      </c>
      <c r="G108" s="105" t="str">
        <f>VLOOKUP($A108,FEV!$A$2:$AD$301,15,0)</f>
        <v>042/2020</v>
      </c>
      <c r="H108" s="105" t="str">
        <f>VLOOKUP($A108,FEV!$A$2:$AD$301,16,0)</f>
        <v>03/12/2020 – DOMPE</v>
      </c>
      <c r="I108" s="105" t="str">
        <f>VLOOKUP($A108,FEV!$A$2:$AD$301,16,0)</f>
        <v>03/12/2020 – DOMPE</v>
      </c>
      <c r="J108" s="105" t="str">
        <f>VLOOKUP($A108,FEV!$A$2:$AD$301,18,0)</f>
        <v>NÃO</v>
      </c>
      <c r="K108" s="106">
        <f>VLOOKUP($A108,FEV!$A$2:$AD$301,20,0)</f>
        <v>44150</v>
      </c>
      <c r="L108" s="106">
        <f>VLOOKUP($A108,FEV!$A$2:$AD$301,21,0)</f>
        <v>44880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>
      <c r="A109" s="19">
        <v>102.0</v>
      </c>
      <c r="B109" s="104" t="str">
        <f>VLOOKUP($A109,FEV!$A$2:$AD$301,4,0)</f>
        <v>ZULEIDE ALVES DE ARAÚJO</v>
      </c>
      <c r="C109" s="105" t="str">
        <f>VLOOKUP($A109,FEV!$A$2:$AD$301,5,0)</f>
        <v>ZELADORA</v>
      </c>
      <c r="D109" s="105" t="str">
        <f>VLOOKUP($A109,FEV!$A$2:$AD$301,6,0)</f>
        <v>SERVIÇOS GERAIS</v>
      </c>
      <c r="E109" s="105" t="str">
        <f>VLOOKUP($A109,FEV!$A$2:$AD$301,7,0)</f>
        <v>NÃO</v>
      </c>
      <c r="F109" s="105" t="str">
        <f>VLOOKUP($A109,FEV!$A$2:$AD$301,8,0)</f>
        <v>Promotoria de Justiça de Carauari</v>
      </c>
      <c r="G109" s="105" t="str">
        <f>VLOOKUP($A109,FEV!$A$2:$AD$301,15,0)</f>
        <v>012/2020</v>
      </c>
      <c r="H109" s="105" t="str">
        <f>VLOOKUP($A109,FEV!$A$2:$AD$301,16,0)</f>
        <v>27/04/2020 - DOMPE</v>
      </c>
      <c r="I109" s="105" t="str">
        <f>VLOOKUP($A109,FEV!$A$2:$AD$301,16,0)</f>
        <v>27/04/2020 - DOMPE</v>
      </c>
      <c r="J109" s="105" t="str">
        <f>VLOOKUP($A109,FEV!$A$2:$AD$301,18,0)</f>
        <v>SIM</v>
      </c>
      <c r="K109" s="106">
        <f>VLOOKUP($A109,FEV!$A$2:$AD$301,20,0)</f>
        <v>43943</v>
      </c>
      <c r="L109" s="106">
        <f>VLOOKUP($A109,FEV!$A$2:$AD$301,21,0)</f>
        <v>44674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 ht="21.0" customHeight="1">
      <c r="A110" s="11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2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ht="21.0" customHeight="1">
      <c r="A111" s="113" t="s">
        <v>1064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5"/>
      <c r="L111" s="112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ht="16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112"/>
      <c r="L112" s="112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ht="16.5" customHeight="1">
      <c r="A113" s="28" t="s">
        <v>1065</v>
      </c>
      <c r="L113" s="11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ht="18.75" customHeight="1">
      <c r="A114" s="24" t="s">
        <v>1066</v>
      </c>
      <c r="L114" s="117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ht="16.5" customHeight="1">
      <c r="A115" s="28" t="s">
        <v>1067</v>
      </c>
      <c r="L115" s="11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ht="16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112"/>
      <c r="L116" s="112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ht="16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112"/>
      <c r="L117" s="112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ht="16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112"/>
      <c r="L118" s="112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ht="16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112"/>
      <c r="L119" s="112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112"/>
      <c r="L120" s="112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112"/>
      <c r="L121" s="112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112"/>
      <c r="L122" s="112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112"/>
      <c r="L123" s="112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112"/>
      <c r="L124" s="112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112"/>
      <c r="L125" s="112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112"/>
      <c r="L126" s="112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112"/>
      <c r="L127" s="112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112"/>
      <c r="L128" s="112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112"/>
      <c r="L129" s="112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112"/>
      <c r="L130" s="112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112"/>
      <c r="L131" s="112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</row>
    <row r="132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112"/>
      <c r="L132" s="112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12"/>
      <c r="L133" s="112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</row>
    <row r="134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12"/>
      <c r="L134" s="112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</row>
    <row r="135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12"/>
      <c r="L135" s="112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112"/>
      <c r="L136" s="112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</row>
    <row r="137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112"/>
      <c r="L137" s="112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</row>
    <row r="138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112"/>
      <c r="L138" s="112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112"/>
      <c r="L139" s="112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</row>
    <row r="140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112"/>
      <c r="L140" s="112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112"/>
      <c r="L141" s="112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112"/>
      <c r="L142" s="112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112"/>
      <c r="L143" s="112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112"/>
      <c r="L144" s="112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112"/>
      <c r="L145" s="112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112"/>
      <c r="L146" s="112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112"/>
      <c r="L147" s="112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112"/>
      <c r="L148" s="112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112"/>
      <c r="L149" s="112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112"/>
      <c r="L150" s="112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112"/>
      <c r="L151" s="112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112"/>
      <c r="L152" s="112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112"/>
      <c r="L153" s="112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112"/>
      <c r="L154" s="112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112"/>
      <c r="L155" s="112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112"/>
      <c r="L156" s="112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112"/>
      <c r="L157" s="112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112"/>
      <c r="L158" s="112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112"/>
      <c r="L159" s="112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112"/>
      <c r="L160" s="112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112"/>
      <c r="L161" s="112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112"/>
      <c r="L162" s="112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112"/>
      <c r="L163" s="112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  <row r="164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112"/>
      <c r="L164" s="112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112"/>
      <c r="L165" s="112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112"/>
      <c r="L166" s="112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</row>
    <row r="167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112"/>
      <c r="L167" s="112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</row>
    <row r="168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112"/>
      <c r="L168" s="112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</row>
    <row r="169" ht="16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112"/>
      <c r="L169" s="112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</row>
    <row r="170" ht="16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112"/>
      <c r="L170" s="112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</row>
    <row r="171" ht="16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112"/>
      <c r="L171" s="112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</row>
    <row r="172" ht="16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112"/>
      <c r="L172" s="112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</row>
    <row r="173" ht="16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112"/>
      <c r="L173" s="112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</row>
    <row r="174" ht="16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112"/>
      <c r="L174" s="112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</row>
    <row r="175" ht="16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112"/>
      <c r="L175" s="112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</row>
    <row r="176" ht="16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112"/>
      <c r="L176" s="112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</row>
    <row r="177" ht="16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112"/>
      <c r="L177" s="112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</row>
    <row r="178" ht="16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112"/>
      <c r="L178" s="112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</row>
    <row r="179" ht="16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112"/>
      <c r="L179" s="112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</row>
    <row r="180" ht="16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112"/>
      <c r="L180" s="112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</row>
    <row r="181" ht="16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112"/>
      <c r="L181" s="112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</row>
    <row r="182" ht="16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112"/>
      <c r="L182" s="112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</row>
    <row r="183" ht="16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112"/>
      <c r="L183" s="112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</row>
    <row r="184" ht="16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112"/>
      <c r="L184" s="112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</row>
    <row r="185" ht="16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112"/>
      <c r="L185" s="112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</row>
    <row r="186" ht="16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112"/>
      <c r="L186" s="112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</row>
    <row r="187" ht="16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112"/>
      <c r="L187" s="112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</row>
    <row r="188" ht="16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112"/>
      <c r="L188" s="112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</row>
    <row r="189" ht="16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112"/>
      <c r="L189" s="112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</row>
    <row r="190" ht="16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112"/>
      <c r="L190" s="112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</row>
    <row r="191" ht="16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112"/>
      <c r="L191" s="112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  <row r="192" ht="16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112"/>
      <c r="L192" s="112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</row>
    <row r="193" ht="16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112"/>
      <c r="L193" s="112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</row>
    <row r="194" ht="16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112"/>
      <c r="L194" s="112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</row>
    <row r="195" ht="16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112"/>
      <c r="L195" s="112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</row>
    <row r="196" ht="16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112"/>
      <c r="L196" s="112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</row>
    <row r="197" ht="16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112"/>
      <c r="L197" s="112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</row>
    <row r="198" ht="16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112"/>
      <c r="L198" s="112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</row>
    <row r="199" ht="16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112"/>
      <c r="L199" s="112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</row>
    <row r="200" ht="16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112"/>
      <c r="L200" s="112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</row>
    <row r="201" ht="16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112"/>
      <c r="L201" s="112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</row>
    <row r="202" ht="16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112"/>
      <c r="L202" s="112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</row>
    <row r="203" ht="16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112"/>
      <c r="L203" s="112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</row>
    <row r="204" ht="16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112"/>
      <c r="L204" s="112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</row>
    <row r="205" ht="16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112"/>
      <c r="L205" s="112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</row>
    <row r="206" ht="16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112"/>
      <c r="L206" s="112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</row>
    <row r="207" ht="16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112"/>
      <c r="L207" s="112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</row>
    <row r="208" ht="16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112"/>
      <c r="L208" s="112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</row>
    <row r="209" ht="16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112"/>
      <c r="L209" s="112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</row>
    <row r="210" ht="16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112"/>
      <c r="L210" s="112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</row>
    <row r="211" ht="16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112"/>
      <c r="L211" s="112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</row>
    <row r="212" ht="16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112"/>
      <c r="L212" s="112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</row>
    <row r="213" ht="16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112"/>
      <c r="L213" s="112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</row>
    <row r="214" ht="16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112"/>
      <c r="L214" s="112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</row>
    <row r="215" ht="16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112"/>
      <c r="L215" s="112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</row>
    <row r="216" ht="16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112"/>
      <c r="L216" s="112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</row>
    <row r="217" ht="16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112"/>
      <c r="L217" s="112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</row>
    <row r="218" ht="16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112"/>
      <c r="L218" s="112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</row>
    <row r="219" ht="16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112"/>
      <c r="L219" s="112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</row>
    <row r="220" ht="16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112"/>
      <c r="L220" s="112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</row>
    <row r="221" ht="16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112"/>
      <c r="L221" s="112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</row>
    <row r="222" ht="16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112"/>
      <c r="L222" s="112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</row>
    <row r="223" ht="16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112"/>
      <c r="L223" s="112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</row>
    <row r="224" ht="16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112"/>
      <c r="L224" s="112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</row>
    <row r="225" ht="16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112"/>
      <c r="L225" s="112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</row>
    <row r="226" ht="16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112"/>
      <c r="L226" s="112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</row>
    <row r="227" ht="16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112"/>
      <c r="L227" s="112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</row>
    <row r="228" ht="16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112"/>
      <c r="L228" s="112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</row>
    <row r="229" ht="16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112"/>
      <c r="L229" s="112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</row>
    <row r="230" ht="16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112"/>
      <c r="L230" s="112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</row>
    <row r="231" ht="16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112"/>
      <c r="L231" s="112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</row>
    <row r="232" ht="16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112"/>
      <c r="L232" s="112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</row>
    <row r="233" ht="16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112"/>
      <c r="L233" s="112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</row>
    <row r="234" ht="16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112"/>
      <c r="L234" s="112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</row>
    <row r="235" ht="16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112"/>
      <c r="L235" s="112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</row>
    <row r="236" ht="16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112"/>
      <c r="L236" s="112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</row>
    <row r="237" ht="16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112"/>
      <c r="L237" s="112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</row>
    <row r="238" ht="16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112"/>
      <c r="L238" s="112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</row>
    <row r="239" ht="16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112"/>
      <c r="L239" s="112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</row>
    <row r="240" ht="16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112"/>
      <c r="L240" s="112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</row>
    <row r="241" ht="16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112"/>
      <c r="L241" s="112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</row>
    <row r="242" ht="16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112"/>
      <c r="L242" s="112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</row>
    <row r="243" ht="16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112"/>
      <c r="L243" s="112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</row>
    <row r="244" ht="16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112"/>
      <c r="L244" s="112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</row>
    <row r="245" ht="16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112"/>
      <c r="L245" s="112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</row>
    <row r="246" ht="16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112"/>
      <c r="L246" s="112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</row>
    <row r="247" ht="16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112"/>
      <c r="L247" s="112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</row>
    <row r="248" ht="16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112"/>
      <c r="L248" s="112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</row>
    <row r="249" ht="16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112"/>
      <c r="L249" s="112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</row>
    <row r="250" ht="16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112"/>
      <c r="L250" s="112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</row>
    <row r="251" ht="16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112"/>
      <c r="L251" s="112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</row>
    <row r="252" ht="16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112"/>
      <c r="L252" s="112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</row>
    <row r="253" ht="16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112"/>
      <c r="L253" s="112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</row>
    <row r="254" ht="16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112"/>
      <c r="L254" s="112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</row>
    <row r="255" ht="16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112"/>
      <c r="L255" s="112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</row>
    <row r="256" ht="16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112"/>
      <c r="L256" s="112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</row>
    <row r="257" ht="16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112"/>
      <c r="L257" s="112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</row>
    <row r="258" ht="16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112"/>
      <c r="L258" s="112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</row>
    <row r="259" ht="16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112"/>
      <c r="L259" s="112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</row>
    <row r="260" ht="16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112"/>
      <c r="L260" s="112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</row>
    <row r="261" ht="16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112"/>
      <c r="L261" s="112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</row>
    <row r="262" ht="16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112"/>
      <c r="L262" s="112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</row>
    <row r="263" ht="16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112"/>
      <c r="L263" s="112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</row>
    <row r="264" ht="16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112"/>
      <c r="L264" s="112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</row>
    <row r="265" ht="16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112"/>
      <c r="L265" s="112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</row>
    <row r="266" ht="16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112"/>
      <c r="L266" s="112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</row>
    <row r="267" ht="16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112"/>
      <c r="L267" s="112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</row>
    <row r="268" ht="16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112"/>
      <c r="L268" s="112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</row>
    <row r="269" ht="16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112"/>
      <c r="L269" s="112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</row>
    <row r="270" ht="16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112"/>
      <c r="L270" s="112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</row>
    <row r="271" ht="16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112"/>
      <c r="L271" s="112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</row>
    <row r="272" ht="16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112"/>
      <c r="L272" s="112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</row>
    <row r="273" ht="16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112"/>
      <c r="L273" s="112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</row>
    <row r="274" ht="16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112"/>
      <c r="L274" s="112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</row>
    <row r="275" ht="16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112"/>
      <c r="L275" s="112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</row>
    <row r="276" ht="16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112"/>
      <c r="L276" s="112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</row>
    <row r="277" ht="16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112"/>
      <c r="L277" s="112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</row>
    <row r="278" ht="16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112"/>
      <c r="L278" s="112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</row>
    <row r="279" ht="16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112"/>
      <c r="L279" s="112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</row>
    <row r="280" ht="16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112"/>
      <c r="L280" s="112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</row>
    <row r="281" ht="16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112"/>
      <c r="L281" s="112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</row>
    <row r="282" ht="16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112"/>
      <c r="L282" s="112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</row>
    <row r="283" ht="16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112"/>
      <c r="L283" s="112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</row>
    <row r="284" ht="16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112"/>
      <c r="L284" s="112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</row>
    <row r="285" ht="16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112"/>
      <c r="L285" s="112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</row>
    <row r="286" ht="16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112"/>
      <c r="L286" s="112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</row>
    <row r="287" ht="16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112"/>
      <c r="L287" s="112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</row>
    <row r="288" ht="16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112"/>
      <c r="L288" s="112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</row>
    <row r="289" ht="16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112"/>
      <c r="L289" s="112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</row>
    <row r="290" ht="16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112"/>
      <c r="L290" s="112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</row>
    <row r="291" ht="16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112"/>
      <c r="L291" s="112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</row>
    <row r="292" ht="16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112"/>
      <c r="L292" s="112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</row>
    <row r="293" ht="16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112"/>
      <c r="L293" s="112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</row>
    <row r="294" ht="16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112"/>
      <c r="L294" s="112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</row>
    <row r="295" ht="16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112"/>
      <c r="L295" s="112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</row>
    <row r="296" ht="16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112"/>
      <c r="L296" s="112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</row>
    <row r="297" ht="16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112"/>
      <c r="L297" s="112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</row>
    <row r="298" ht="16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112"/>
      <c r="L298" s="112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</row>
    <row r="299" ht="16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112"/>
      <c r="L299" s="112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</row>
    <row r="300" ht="16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112"/>
      <c r="L300" s="112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</row>
    <row r="301" ht="16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112"/>
      <c r="L301" s="112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</row>
    <row r="302" ht="16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112"/>
      <c r="L302" s="112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</row>
    <row r="303" ht="16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112"/>
      <c r="L303" s="112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</row>
    <row r="304" ht="16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112"/>
      <c r="L304" s="112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</row>
    <row r="305" ht="16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112"/>
      <c r="L305" s="112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</row>
    <row r="306" ht="16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112"/>
      <c r="L306" s="112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</row>
    <row r="307" ht="16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112"/>
      <c r="L307" s="112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</row>
    <row r="308" ht="16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112"/>
      <c r="L308" s="112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</row>
    <row r="309" ht="16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112"/>
      <c r="L309" s="112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</row>
    <row r="310" ht="16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112"/>
      <c r="L310" s="112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</row>
    <row r="311" ht="16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112"/>
      <c r="L311" s="112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</row>
    <row r="312" ht="16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112"/>
      <c r="L312" s="112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</row>
    <row r="313" ht="16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112"/>
      <c r="L313" s="112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</row>
    <row r="314" ht="16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112"/>
      <c r="L314" s="112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</row>
    <row r="315" ht="16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112"/>
      <c r="L315" s="112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</row>
    <row r="316" ht="16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112"/>
      <c r="L316" s="112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</row>
    <row r="317" ht="16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112"/>
      <c r="L317" s="112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</row>
    <row r="318" ht="16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112"/>
      <c r="L318" s="112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</row>
    <row r="319" ht="16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112"/>
      <c r="L319" s="112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</row>
    <row r="320" ht="16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112"/>
      <c r="L320" s="112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</row>
    <row r="321" ht="16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112"/>
      <c r="L321" s="112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</row>
    <row r="322" ht="16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112"/>
      <c r="L322" s="112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</row>
    <row r="323" ht="16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112"/>
      <c r="L323" s="112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</row>
    <row r="324" ht="16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112"/>
      <c r="L324" s="112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</row>
    <row r="325" ht="16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112"/>
      <c r="L325" s="112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</row>
    <row r="326" ht="16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112"/>
      <c r="L326" s="112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</row>
    <row r="327" ht="16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112"/>
      <c r="L327" s="112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</row>
    <row r="328" ht="16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112"/>
      <c r="L328" s="112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</row>
    <row r="329" ht="16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112"/>
      <c r="L329" s="112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</row>
    <row r="330" ht="16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112"/>
      <c r="L330" s="112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</row>
    <row r="331" ht="16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112"/>
      <c r="L331" s="112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</row>
    <row r="332" ht="16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112"/>
      <c r="L332" s="112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</row>
    <row r="333" ht="16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112"/>
      <c r="L333" s="112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</row>
    <row r="334" ht="16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112"/>
      <c r="L334" s="112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</row>
    <row r="335" ht="16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112"/>
      <c r="L335" s="112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</row>
    <row r="336" ht="16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112"/>
      <c r="L336" s="112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</row>
    <row r="337" ht="16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112"/>
      <c r="L337" s="112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</row>
    <row r="338" ht="16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112"/>
      <c r="L338" s="112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</row>
    <row r="339" ht="16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112"/>
      <c r="L339" s="112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</row>
    <row r="340" ht="16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112"/>
      <c r="L340" s="112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</row>
    <row r="341" ht="16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112"/>
      <c r="L341" s="112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</row>
    <row r="342" ht="16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112"/>
      <c r="L342" s="112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</row>
    <row r="343" ht="16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112"/>
      <c r="L343" s="112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</row>
    <row r="344" ht="16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112"/>
      <c r="L344" s="112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</row>
    <row r="345" ht="16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112"/>
      <c r="L345" s="112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</row>
    <row r="346" ht="16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112"/>
      <c r="L346" s="112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</row>
    <row r="347" ht="16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112"/>
      <c r="L347" s="112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</row>
    <row r="348" ht="16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112"/>
      <c r="L348" s="112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</row>
    <row r="349" ht="16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112"/>
      <c r="L349" s="112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</row>
    <row r="350" ht="16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112"/>
      <c r="L350" s="112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</row>
    <row r="351" ht="16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112"/>
      <c r="L351" s="112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</row>
    <row r="352" ht="16.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112"/>
      <c r="L352" s="112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</row>
    <row r="353" ht="16.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112"/>
      <c r="L353" s="112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</row>
    <row r="354" ht="16.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112"/>
      <c r="L354" s="112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</row>
    <row r="355" ht="16.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112"/>
      <c r="L355" s="112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</row>
    <row r="356" ht="16.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112"/>
      <c r="L356" s="112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</row>
    <row r="357" ht="16.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112"/>
      <c r="L357" s="112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</row>
    <row r="358" ht="16.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112"/>
      <c r="L358" s="112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</row>
    <row r="359" ht="16.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112"/>
      <c r="L359" s="112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</row>
    <row r="360" ht="16.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112"/>
      <c r="L360" s="112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</row>
    <row r="361" ht="16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112"/>
      <c r="L361" s="112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</row>
    <row r="362" ht="16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112"/>
      <c r="L362" s="112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</row>
    <row r="363" ht="16.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112"/>
      <c r="L363" s="112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</row>
    <row r="364" ht="16.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112"/>
      <c r="L364" s="112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</row>
    <row r="365" ht="16.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112"/>
      <c r="L365" s="112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</row>
    <row r="366" ht="16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112"/>
      <c r="L366" s="112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</row>
    <row r="367" ht="16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112"/>
      <c r="L367" s="112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</row>
    <row r="368" ht="16.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112"/>
      <c r="L368" s="112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</row>
    <row r="369" ht="16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112"/>
      <c r="L369" s="112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</row>
    <row r="370" ht="16.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112"/>
      <c r="L370" s="112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</row>
    <row r="371" ht="16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112"/>
      <c r="L371" s="112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</row>
    <row r="372" ht="16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112"/>
      <c r="L372" s="112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</row>
    <row r="373" ht="16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112"/>
      <c r="L373" s="112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</row>
    <row r="374" ht="16.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112"/>
      <c r="L374" s="112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</row>
    <row r="375" ht="16.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112"/>
      <c r="L375" s="112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</row>
    <row r="376" ht="16.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112"/>
      <c r="L376" s="112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</row>
    <row r="377" ht="16.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112"/>
      <c r="L377" s="112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</row>
    <row r="378" ht="16.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112"/>
      <c r="L378" s="112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</row>
    <row r="379" ht="16.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112"/>
      <c r="L379" s="112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</row>
    <row r="380" ht="16.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112"/>
      <c r="L380" s="112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</row>
    <row r="381" ht="16.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112"/>
      <c r="L381" s="112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</row>
    <row r="382" ht="16.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112"/>
      <c r="L382" s="112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</row>
    <row r="383" ht="16.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112"/>
      <c r="L383" s="112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</row>
    <row r="384" ht="16.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112"/>
      <c r="L384" s="112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</row>
    <row r="385" ht="16.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112"/>
      <c r="L385" s="112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</row>
    <row r="386" ht="16.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112"/>
      <c r="L386" s="112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</row>
    <row r="387" ht="16.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112"/>
      <c r="L387" s="112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</row>
    <row r="388" ht="16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112"/>
      <c r="L388" s="112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</row>
    <row r="389" ht="16.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112"/>
      <c r="L389" s="112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</row>
    <row r="390" ht="16.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112"/>
      <c r="L390" s="112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</row>
    <row r="391" ht="16.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112"/>
      <c r="L391" s="112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</row>
    <row r="392" ht="16.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112"/>
      <c r="L392" s="112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</row>
    <row r="393" ht="16.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112"/>
      <c r="L393" s="112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</row>
    <row r="394" ht="16.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112"/>
      <c r="L394" s="112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</row>
    <row r="395" ht="16.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112"/>
      <c r="L395" s="112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</row>
    <row r="396" ht="16.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112"/>
      <c r="L396" s="112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</row>
    <row r="397" ht="16.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112"/>
      <c r="L397" s="112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</row>
    <row r="398" ht="16.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112"/>
      <c r="L398" s="112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</row>
    <row r="399" ht="16.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112"/>
      <c r="L399" s="112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</row>
    <row r="400" ht="16.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112"/>
      <c r="L400" s="112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</row>
    <row r="401" ht="16.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112"/>
      <c r="L401" s="112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</row>
    <row r="402" ht="16.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112"/>
      <c r="L402" s="112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</row>
    <row r="403" ht="16.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112"/>
      <c r="L403" s="112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</row>
    <row r="404" ht="16.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112"/>
      <c r="L404" s="112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</row>
    <row r="405" ht="16.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112"/>
      <c r="L405" s="112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</row>
    <row r="406" ht="16.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112"/>
      <c r="L406" s="112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</row>
    <row r="407" ht="16.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112"/>
      <c r="L407" s="112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</row>
    <row r="408" ht="16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112"/>
      <c r="L408" s="112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</row>
    <row r="409" ht="16.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112"/>
      <c r="L409" s="112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</row>
    <row r="410" ht="16.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112"/>
      <c r="L410" s="112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</row>
    <row r="411" ht="16.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112"/>
      <c r="L411" s="112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</row>
    <row r="412" ht="16.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112"/>
      <c r="L412" s="112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</row>
    <row r="413" ht="16.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112"/>
      <c r="L413" s="112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</row>
    <row r="414" ht="16.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112"/>
      <c r="L414" s="112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</row>
    <row r="415" ht="16.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112"/>
      <c r="L415" s="112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</row>
    <row r="416" ht="16.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112"/>
      <c r="L416" s="112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</row>
    <row r="417" ht="16.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112"/>
      <c r="L417" s="112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</row>
    <row r="418" ht="16.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112"/>
      <c r="L418" s="112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</row>
    <row r="419" ht="16.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112"/>
      <c r="L419" s="112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</row>
    <row r="420" ht="16.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112"/>
      <c r="L420" s="112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</row>
    <row r="421" ht="16.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112"/>
      <c r="L421" s="112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</row>
    <row r="422" ht="16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112"/>
      <c r="L422" s="112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</row>
    <row r="423" ht="16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112"/>
      <c r="L423" s="112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</row>
    <row r="424" ht="16.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112"/>
      <c r="L424" s="112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</row>
    <row r="425" ht="16.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112"/>
      <c r="L425" s="112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</row>
    <row r="426" ht="16.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112"/>
      <c r="L426" s="112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</row>
    <row r="427" ht="16.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112"/>
      <c r="L427" s="112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</row>
    <row r="428" ht="16.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112"/>
      <c r="L428" s="112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</row>
    <row r="429" ht="16.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112"/>
      <c r="L429" s="112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</row>
    <row r="430" ht="16.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112"/>
      <c r="L430" s="112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</row>
    <row r="431" ht="16.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112"/>
      <c r="L431" s="112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</row>
    <row r="432" ht="16.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112"/>
      <c r="L432" s="112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</row>
    <row r="433" ht="16.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112"/>
      <c r="L433" s="112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</row>
    <row r="434" ht="16.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112"/>
      <c r="L434" s="112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</row>
    <row r="435" ht="16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112"/>
      <c r="L435" s="112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</row>
    <row r="436" ht="16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112"/>
      <c r="L436" s="112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</row>
    <row r="437" ht="16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112"/>
      <c r="L437" s="112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</row>
    <row r="438" ht="16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112"/>
      <c r="L438" s="112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</row>
    <row r="439" ht="16.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112"/>
      <c r="L439" s="112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</row>
    <row r="440" ht="16.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112"/>
      <c r="L440" s="112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</row>
    <row r="441" ht="16.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112"/>
      <c r="L441" s="112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</row>
    <row r="442" ht="16.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112"/>
      <c r="L442" s="112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</row>
    <row r="443" ht="16.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112"/>
      <c r="L443" s="112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</row>
    <row r="444" ht="16.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112"/>
      <c r="L444" s="112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</row>
    <row r="445" ht="16.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112"/>
      <c r="L445" s="112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</row>
    <row r="446" ht="16.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112"/>
      <c r="L446" s="112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</row>
    <row r="447" ht="16.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112"/>
      <c r="L447" s="112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</row>
    <row r="448" ht="16.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112"/>
      <c r="L448" s="112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</row>
    <row r="449" ht="16.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112"/>
      <c r="L449" s="112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</row>
    <row r="450" ht="16.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112"/>
      <c r="L450" s="112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</row>
    <row r="451" ht="16.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112"/>
      <c r="L451" s="112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</row>
    <row r="452" ht="16.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112"/>
      <c r="L452" s="112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</row>
    <row r="453" ht="16.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112"/>
      <c r="L453" s="112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</row>
    <row r="454" ht="16.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112"/>
      <c r="L454" s="112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</row>
    <row r="455" ht="16.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112"/>
      <c r="L455" s="112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</row>
    <row r="456" ht="16.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112"/>
      <c r="L456" s="112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</row>
    <row r="457" ht="16.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112"/>
      <c r="L457" s="112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</row>
    <row r="458" ht="16.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112"/>
      <c r="L458" s="112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</row>
    <row r="459" ht="16.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112"/>
      <c r="L459" s="112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</row>
    <row r="460" ht="16.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112"/>
      <c r="L460" s="112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</row>
    <row r="461" ht="16.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112"/>
      <c r="L461" s="112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</row>
    <row r="462" ht="16.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112"/>
      <c r="L462" s="112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</row>
    <row r="463" ht="16.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112"/>
      <c r="L463" s="112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</row>
    <row r="464" ht="16.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112"/>
      <c r="L464" s="112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</row>
    <row r="465" ht="16.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112"/>
      <c r="L465" s="112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</row>
    <row r="466" ht="16.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112"/>
      <c r="L466" s="112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</row>
    <row r="467" ht="16.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112"/>
      <c r="L467" s="112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</row>
    <row r="468" ht="16.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112"/>
      <c r="L468" s="112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</row>
    <row r="469" ht="16.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112"/>
      <c r="L469" s="112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</row>
    <row r="470" ht="16.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112"/>
      <c r="L470" s="112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</row>
    <row r="471" ht="16.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112"/>
      <c r="L471" s="112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</row>
    <row r="472" ht="16.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112"/>
      <c r="L472" s="112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</row>
    <row r="473" ht="16.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112"/>
      <c r="L473" s="112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</row>
    <row r="474" ht="16.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112"/>
      <c r="L474" s="112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</row>
    <row r="475" ht="16.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112"/>
      <c r="L475" s="112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</row>
    <row r="476" ht="16.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112"/>
      <c r="L476" s="112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</row>
    <row r="477" ht="16.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112"/>
      <c r="L477" s="112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</row>
    <row r="478" ht="16.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112"/>
      <c r="L478" s="112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</row>
    <row r="479" ht="16.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112"/>
      <c r="L479" s="112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</row>
    <row r="480" ht="16.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112"/>
      <c r="L480" s="112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</row>
    <row r="481" ht="16.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112"/>
      <c r="L481" s="112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</row>
    <row r="482" ht="16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112"/>
      <c r="L482" s="112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</row>
    <row r="483" ht="16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112"/>
      <c r="L483" s="112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</row>
    <row r="484" ht="16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112"/>
      <c r="L484" s="112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</row>
    <row r="485" ht="16.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112"/>
      <c r="L485" s="112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</row>
    <row r="486" ht="16.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112"/>
      <c r="L486" s="112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</row>
    <row r="487" ht="16.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112"/>
      <c r="L487" s="112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</row>
    <row r="488" ht="16.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112"/>
      <c r="L488" s="112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</row>
    <row r="489" ht="16.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112"/>
      <c r="L489" s="112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</row>
    <row r="490" ht="16.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112"/>
      <c r="L490" s="112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</row>
    <row r="491" ht="16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112"/>
      <c r="L491" s="112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</row>
    <row r="492" ht="16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112"/>
      <c r="L492" s="112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</row>
    <row r="493" ht="16.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112"/>
      <c r="L493" s="112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</row>
    <row r="494" ht="16.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112"/>
      <c r="L494" s="112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</row>
    <row r="495" ht="16.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112"/>
      <c r="L495" s="112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</row>
    <row r="496" ht="16.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112"/>
      <c r="L496" s="112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</row>
    <row r="497" ht="16.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112"/>
      <c r="L497" s="112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</row>
    <row r="498" ht="16.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112"/>
      <c r="L498" s="112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</row>
    <row r="499" ht="16.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112"/>
      <c r="L499" s="112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</row>
    <row r="500" ht="16.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112"/>
      <c r="L500" s="112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</row>
    <row r="501" ht="16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112"/>
      <c r="L501" s="112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</row>
    <row r="502" ht="16.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112"/>
      <c r="L502" s="112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</row>
    <row r="503" ht="16.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112"/>
      <c r="L503" s="112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</row>
    <row r="504" ht="16.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112"/>
      <c r="L504" s="112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</row>
    <row r="505" ht="16.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112"/>
      <c r="L505" s="112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</row>
    <row r="506" ht="16.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112"/>
      <c r="L506" s="112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</row>
    <row r="507" ht="16.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112"/>
      <c r="L507" s="112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</row>
    <row r="508" ht="16.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112"/>
      <c r="L508" s="112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</row>
    <row r="509" ht="16.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112"/>
      <c r="L509" s="112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</row>
    <row r="510" ht="16.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112"/>
      <c r="L510" s="112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</row>
    <row r="511" ht="16.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112"/>
      <c r="L511" s="112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</row>
    <row r="512" ht="16.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112"/>
      <c r="L512" s="112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</row>
    <row r="513" ht="16.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112"/>
      <c r="L513" s="112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</row>
    <row r="514" ht="16.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112"/>
      <c r="L514" s="112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</row>
    <row r="515" ht="16.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112"/>
      <c r="L515" s="112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</row>
    <row r="516" ht="16.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112"/>
      <c r="L516" s="112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</row>
    <row r="517" ht="16.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112"/>
      <c r="L517" s="112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</row>
    <row r="518" ht="16.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112"/>
      <c r="L518" s="112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</row>
    <row r="519" ht="16.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112"/>
      <c r="L519" s="112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</row>
    <row r="520" ht="16.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112"/>
      <c r="L520" s="112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</row>
    <row r="521" ht="16.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112"/>
      <c r="L521" s="112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</row>
    <row r="522" ht="16.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112"/>
      <c r="L522" s="112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</row>
    <row r="523" ht="16.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112"/>
      <c r="L523" s="112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</row>
    <row r="524" ht="16.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112"/>
      <c r="L524" s="112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</row>
    <row r="525" ht="16.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112"/>
      <c r="L525" s="112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</row>
    <row r="526" ht="16.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112"/>
      <c r="L526" s="112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</row>
    <row r="527" ht="16.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112"/>
      <c r="L527" s="112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</row>
    <row r="528" ht="16.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112"/>
      <c r="L528" s="112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</row>
    <row r="529" ht="16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112"/>
      <c r="L529" s="112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</row>
    <row r="530" ht="16.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112"/>
      <c r="L530" s="112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</row>
    <row r="531" ht="16.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112"/>
      <c r="L531" s="112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</row>
    <row r="532" ht="16.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112"/>
      <c r="L532" s="112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</row>
    <row r="533" ht="16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112"/>
      <c r="L533" s="112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</row>
    <row r="534" ht="16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112"/>
      <c r="L534" s="112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</row>
    <row r="535" ht="16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112"/>
      <c r="L535" s="112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</row>
    <row r="536" ht="16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112"/>
      <c r="L536" s="112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</row>
    <row r="537" ht="16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112"/>
      <c r="L537" s="112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</row>
    <row r="538" ht="16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112"/>
      <c r="L538" s="112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</row>
    <row r="539" ht="16.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112"/>
      <c r="L539" s="112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</row>
    <row r="540" ht="16.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112"/>
      <c r="L540" s="112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</row>
    <row r="541" ht="16.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112"/>
      <c r="L541" s="112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</row>
    <row r="542" ht="16.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112"/>
      <c r="L542" s="112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</row>
    <row r="543" ht="16.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112"/>
      <c r="L543" s="112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</row>
    <row r="544" ht="16.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112"/>
      <c r="L544" s="112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</row>
    <row r="545" ht="16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112"/>
      <c r="L545" s="112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</row>
    <row r="546" ht="16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112"/>
      <c r="L546" s="112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</row>
    <row r="547" ht="16.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112"/>
      <c r="L547" s="112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</row>
    <row r="548" ht="16.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112"/>
      <c r="L548" s="112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</row>
    <row r="549" ht="16.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112"/>
      <c r="L549" s="112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</row>
    <row r="550" ht="16.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112"/>
      <c r="L550" s="112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</row>
    <row r="551" ht="16.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112"/>
      <c r="L551" s="112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</row>
    <row r="552" ht="16.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112"/>
      <c r="L552" s="112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</row>
    <row r="553" ht="16.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112"/>
      <c r="L553" s="112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</row>
    <row r="554" ht="16.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112"/>
      <c r="L554" s="112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</row>
    <row r="555" ht="16.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112"/>
      <c r="L555" s="112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</row>
    <row r="556" ht="16.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112"/>
      <c r="L556" s="112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</row>
    <row r="557" ht="16.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112"/>
      <c r="L557" s="112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</row>
    <row r="558" ht="16.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112"/>
      <c r="L558" s="112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</row>
    <row r="559" ht="16.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112"/>
      <c r="L559" s="112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</row>
    <row r="560" ht="16.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112"/>
      <c r="L560" s="112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</row>
    <row r="561" ht="16.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112"/>
      <c r="L561" s="112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</row>
    <row r="562" ht="16.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112"/>
      <c r="L562" s="112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</row>
    <row r="563" ht="16.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112"/>
      <c r="L563" s="112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</row>
    <row r="564" ht="16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112"/>
      <c r="L564" s="112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</row>
    <row r="565" ht="16.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112"/>
      <c r="L565" s="112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</row>
    <row r="566" ht="16.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112"/>
      <c r="L566" s="112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</row>
    <row r="567" ht="16.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112"/>
      <c r="L567" s="112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</row>
    <row r="568" ht="16.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112"/>
      <c r="L568" s="112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</row>
    <row r="569" ht="16.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112"/>
      <c r="L569" s="112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</row>
    <row r="570" ht="16.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112"/>
      <c r="L570" s="112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</row>
    <row r="571" ht="16.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112"/>
      <c r="L571" s="112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</row>
    <row r="572" ht="16.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112"/>
      <c r="L572" s="112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</row>
    <row r="573" ht="16.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112"/>
      <c r="L573" s="112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</row>
    <row r="574" ht="16.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112"/>
      <c r="L574" s="112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</row>
    <row r="575" ht="16.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112"/>
      <c r="L575" s="112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</row>
    <row r="576" ht="16.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112"/>
      <c r="L576" s="112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</row>
    <row r="577" ht="16.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112"/>
      <c r="L577" s="112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</row>
    <row r="578" ht="16.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112"/>
      <c r="L578" s="112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</row>
    <row r="579" ht="16.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112"/>
      <c r="L579" s="112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</row>
    <row r="580" ht="16.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112"/>
      <c r="L580" s="112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</row>
    <row r="581" ht="16.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112"/>
      <c r="L581" s="112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</row>
    <row r="582" ht="16.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112"/>
      <c r="L582" s="112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</row>
    <row r="583" ht="16.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112"/>
      <c r="L583" s="112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</row>
    <row r="584" ht="16.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112"/>
      <c r="L584" s="112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</row>
    <row r="585" ht="16.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112"/>
      <c r="L585" s="112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</row>
    <row r="586" ht="16.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112"/>
      <c r="L586" s="112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</row>
    <row r="587" ht="16.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112"/>
      <c r="L587" s="112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</row>
    <row r="588" ht="16.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112"/>
      <c r="L588" s="112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</row>
    <row r="589" ht="16.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112"/>
      <c r="L589" s="112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</row>
    <row r="590" ht="16.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112"/>
      <c r="L590" s="112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</row>
    <row r="591" ht="16.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112"/>
      <c r="L591" s="112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</row>
    <row r="592" ht="16.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112"/>
      <c r="L592" s="112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</row>
    <row r="593" ht="16.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112"/>
      <c r="L593" s="112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</row>
    <row r="594" ht="16.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112"/>
      <c r="L594" s="112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</row>
    <row r="595" ht="16.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112"/>
      <c r="L595" s="112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</row>
    <row r="596" ht="16.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112"/>
      <c r="L596" s="112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</row>
    <row r="597" ht="16.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112"/>
      <c r="L597" s="112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</row>
    <row r="598" ht="16.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112"/>
      <c r="L598" s="112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</row>
    <row r="599" ht="16.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112"/>
      <c r="L599" s="112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</row>
    <row r="600" ht="16.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112"/>
      <c r="L600" s="112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</row>
    <row r="601" ht="16.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112"/>
      <c r="L601" s="112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</row>
    <row r="602" ht="16.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112"/>
      <c r="L602" s="112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</row>
    <row r="603" ht="16.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112"/>
      <c r="L603" s="112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</row>
    <row r="604" ht="16.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112"/>
      <c r="L604" s="112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</row>
    <row r="605" ht="16.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112"/>
      <c r="L605" s="112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</row>
    <row r="606" ht="16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112"/>
      <c r="L606" s="112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</row>
    <row r="607" ht="16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112"/>
      <c r="L607" s="112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</row>
    <row r="608" ht="16.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112"/>
      <c r="L608" s="112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</row>
    <row r="609" ht="16.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112"/>
      <c r="L609" s="112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</row>
    <row r="610" ht="16.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112"/>
      <c r="L610" s="112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</row>
    <row r="611" ht="16.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112"/>
      <c r="L611" s="112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</row>
    <row r="612" ht="16.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112"/>
      <c r="L612" s="112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</row>
    <row r="613" ht="16.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112"/>
      <c r="L613" s="112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</row>
    <row r="614" ht="16.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112"/>
      <c r="L614" s="112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</row>
    <row r="615" ht="16.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112"/>
      <c r="L615" s="112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</row>
    <row r="616" ht="16.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112"/>
      <c r="L616" s="112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</row>
    <row r="617" ht="16.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112"/>
      <c r="L617" s="112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</row>
    <row r="618" ht="16.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112"/>
      <c r="L618" s="112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</row>
    <row r="619" ht="16.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112"/>
      <c r="L619" s="112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</row>
    <row r="620" ht="16.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112"/>
      <c r="L620" s="112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</row>
    <row r="621" ht="16.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112"/>
      <c r="L621" s="112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</row>
    <row r="622" ht="16.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112"/>
      <c r="L622" s="112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</row>
    <row r="623" ht="16.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112"/>
      <c r="L623" s="112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</row>
    <row r="624" ht="16.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112"/>
      <c r="L624" s="112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</row>
    <row r="625" ht="16.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112"/>
      <c r="L625" s="112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</row>
    <row r="626" ht="16.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112"/>
      <c r="L626" s="112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</row>
    <row r="627" ht="16.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112"/>
      <c r="L627" s="112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</row>
    <row r="628" ht="16.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112"/>
      <c r="L628" s="112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</row>
    <row r="629" ht="16.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112"/>
      <c r="L629" s="112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</row>
    <row r="630" ht="16.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112"/>
      <c r="L630" s="112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</row>
    <row r="631" ht="16.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112"/>
      <c r="L631" s="112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</row>
    <row r="632" ht="16.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112"/>
      <c r="L632" s="112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</row>
    <row r="633" ht="16.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112"/>
      <c r="L633" s="112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</row>
    <row r="634" ht="16.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112"/>
      <c r="L634" s="112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</row>
    <row r="635" ht="16.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112"/>
      <c r="L635" s="112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</row>
    <row r="636" ht="16.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112"/>
      <c r="L636" s="112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</row>
    <row r="637" ht="16.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112"/>
      <c r="L637" s="112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</row>
    <row r="638" ht="16.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112"/>
      <c r="L638" s="112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</row>
    <row r="639" ht="16.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112"/>
      <c r="L639" s="112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</row>
    <row r="640" ht="16.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112"/>
      <c r="L640" s="112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</row>
    <row r="641" ht="16.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112"/>
      <c r="L641" s="112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</row>
    <row r="642" ht="16.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112"/>
      <c r="L642" s="112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</row>
    <row r="643" ht="16.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112"/>
      <c r="L643" s="112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</row>
    <row r="644" ht="16.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112"/>
      <c r="L644" s="112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</row>
    <row r="645" ht="16.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112"/>
      <c r="L645" s="112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</row>
    <row r="646" ht="16.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112"/>
      <c r="L646" s="112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</row>
    <row r="647" ht="16.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112"/>
      <c r="L647" s="112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</row>
    <row r="648" ht="16.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112"/>
      <c r="L648" s="112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</row>
    <row r="649" ht="16.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112"/>
      <c r="L649" s="112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</row>
    <row r="650" ht="16.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112"/>
      <c r="L650" s="112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</row>
    <row r="651" ht="16.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112"/>
      <c r="L651" s="112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</row>
    <row r="652" ht="16.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112"/>
      <c r="L652" s="112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</row>
    <row r="653" ht="16.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112"/>
      <c r="L653" s="112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</row>
    <row r="654" ht="16.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112"/>
      <c r="L654" s="112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</row>
    <row r="655" ht="16.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112"/>
      <c r="L655" s="112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</row>
    <row r="656" ht="16.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112"/>
      <c r="L656" s="112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</row>
    <row r="657" ht="16.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112"/>
      <c r="L657" s="112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</row>
    <row r="658" ht="16.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112"/>
      <c r="L658" s="112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</row>
    <row r="659" ht="16.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112"/>
      <c r="L659" s="112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</row>
    <row r="660" ht="16.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112"/>
      <c r="L660" s="112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</row>
    <row r="661" ht="16.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112"/>
      <c r="L661" s="112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</row>
    <row r="662" ht="16.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112"/>
      <c r="L662" s="112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</row>
    <row r="663" ht="16.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112"/>
      <c r="L663" s="112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</row>
    <row r="664" ht="16.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112"/>
      <c r="L664" s="112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</row>
    <row r="665" ht="16.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112"/>
      <c r="L665" s="112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</row>
    <row r="666" ht="16.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112"/>
      <c r="L666" s="112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</row>
    <row r="667" ht="16.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112"/>
      <c r="L667" s="112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</row>
    <row r="668" ht="16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112"/>
      <c r="L668" s="112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</row>
    <row r="669" ht="16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112"/>
      <c r="L669" s="112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</row>
    <row r="670" ht="16.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112"/>
      <c r="L670" s="112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</row>
    <row r="671" ht="16.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112"/>
      <c r="L671" s="112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</row>
    <row r="672" ht="16.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112"/>
      <c r="L672" s="112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</row>
    <row r="673" ht="16.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112"/>
      <c r="L673" s="112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</row>
    <row r="674" ht="16.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112"/>
      <c r="L674" s="112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</row>
    <row r="675" ht="16.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112"/>
      <c r="L675" s="112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</row>
    <row r="676" ht="16.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112"/>
      <c r="L676" s="112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</row>
    <row r="677" ht="16.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112"/>
      <c r="L677" s="112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</row>
    <row r="678" ht="16.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112"/>
      <c r="L678" s="112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</row>
    <row r="679" ht="16.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112"/>
      <c r="L679" s="112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</row>
    <row r="680" ht="16.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112"/>
      <c r="L680" s="112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</row>
    <row r="681" ht="16.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112"/>
      <c r="L681" s="112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</row>
    <row r="682" ht="16.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112"/>
      <c r="L682" s="112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</row>
    <row r="683" ht="16.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112"/>
      <c r="L683" s="112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</row>
    <row r="684" ht="16.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112"/>
      <c r="L684" s="112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</row>
    <row r="685" ht="16.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112"/>
      <c r="L685" s="112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</row>
    <row r="686" ht="16.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112"/>
      <c r="L686" s="112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</row>
    <row r="687" ht="16.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112"/>
      <c r="L687" s="112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</row>
    <row r="688" ht="16.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112"/>
      <c r="L688" s="112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</row>
    <row r="689" ht="16.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112"/>
      <c r="L689" s="112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</row>
    <row r="690" ht="16.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112"/>
      <c r="L690" s="112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</row>
    <row r="691" ht="16.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112"/>
      <c r="L691" s="112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</row>
    <row r="692" ht="16.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112"/>
      <c r="L692" s="112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</row>
    <row r="693" ht="16.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112"/>
      <c r="L693" s="112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</row>
    <row r="694" ht="16.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112"/>
      <c r="L694" s="112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</row>
    <row r="695" ht="16.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112"/>
      <c r="L695" s="112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</row>
    <row r="696" ht="16.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112"/>
      <c r="L696" s="112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</row>
    <row r="697" ht="16.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112"/>
      <c r="L697" s="112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</row>
    <row r="698" ht="16.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112"/>
      <c r="L698" s="112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</row>
    <row r="699" ht="16.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112"/>
      <c r="L699" s="112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</row>
    <row r="700" ht="16.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112"/>
      <c r="L700" s="112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</row>
    <row r="701" ht="16.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112"/>
      <c r="L701" s="112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</row>
    <row r="702" ht="16.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112"/>
      <c r="L702" s="112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</row>
    <row r="703" ht="16.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112"/>
      <c r="L703" s="112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</row>
    <row r="704" ht="16.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112"/>
      <c r="L704" s="112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</row>
    <row r="705" ht="16.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112"/>
      <c r="L705" s="112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</row>
    <row r="706" ht="16.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112"/>
      <c r="L706" s="112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</row>
    <row r="707" ht="16.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112"/>
      <c r="L707" s="112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</row>
    <row r="708" ht="16.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112"/>
      <c r="L708" s="112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</row>
    <row r="709" ht="16.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112"/>
      <c r="L709" s="112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</row>
    <row r="710" ht="16.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112"/>
      <c r="L710" s="112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</row>
    <row r="711" ht="16.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112"/>
      <c r="L711" s="112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</row>
    <row r="712" ht="16.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112"/>
      <c r="L712" s="112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</row>
    <row r="713" ht="16.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112"/>
      <c r="L713" s="112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</row>
    <row r="714" ht="16.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112"/>
      <c r="L714" s="112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</row>
    <row r="715" ht="16.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112"/>
      <c r="L715" s="112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</row>
    <row r="716" ht="16.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112"/>
      <c r="L716" s="112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</row>
    <row r="717" ht="16.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112"/>
      <c r="L717" s="112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</row>
    <row r="718" ht="16.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112"/>
      <c r="L718" s="112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</row>
    <row r="719" ht="16.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112"/>
      <c r="L719" s="112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</row>
    <row r="720" ht="16.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112"/>
      <c r="L720" s="112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</row>
    <row r="721" ht="16.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112"/>
      <c r="L721" s="112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</row>
    <row r="722" ht="16.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112"/>
      <c r="L722" s="112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</row>
    <row r="723" ht="16.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112"/>
      <c r="L723" s="112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</row>
    <row r="724" ht="16.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112"/>
      <c r="L724" s="112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</row>
    <row r="725" ht="16.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112"/>
      <c r="L725" s="112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</row>
    <row r="726" ht="16.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112"/>
      <c r="L726" s="112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</row>
    <row r="727" ht="16.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112"/>
      <c r="L727" s="112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</row>
    <row r="728" ht="16.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112"/>
      <c r="L728" s="112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</row>
    <row r="729" ht="16.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112"/>
      <c r="L729" s="112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</row>
    <row r="730" ht="16.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112"/>
      <c r="L730" s="112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</row>
    <row r="731" ht="16.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112"/>
      <c r="L731" s="112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</row>
    <row r="732" ht="16.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112"/>
      <c r="L732" s="112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</row>
    <row r="733" ht="16.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112"/>
      <c r="L733" s="112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</row>
    <row r="734" ht="16.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112"/>
      <c r="L734" s="112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</row>
    <row r="735" ht="16.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112"/>
      <c r="L735" s="112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</row>
    <row r="736" ht="16.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112"/>
      <c r="L736" s="112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</row>
    <row r="737" ht="16.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112"/>
      <c r="L737" s="112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</row>
    <row r="738" ht="16.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112"/>
      <c r="L738" s="112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</row>
    <row r="739" ht="16.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112"/>
      <c r="L739" s="112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</row>
    <row r="740" ht="16.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112"/>
      <c r="L740" s="112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</row>
    <row r="741" ht="16.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112"/>
      <c r="L741" s="112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</row>
    <row r="742" ht="16.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112"/>
      <c r="L742" s="112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</row>
    <row r="743" ht="16.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112"/>
      <c r="L743" s="112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</row>
    <row r="744" ht="16.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112"/>
      <c r="L744" s="112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</row>
    <row r="745" ht="16.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112"/>
      <c r="L745" s="112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</row>
    <row r="746" ht="16.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112"/>
      <c r="L746" s="112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</row>
    <row r="747" ht="16.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112"/>
      <c r="L747" s="112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</row>
    <row r="748" ht="16.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112"/>
      <c r="L748" s="112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</row>
    <row r="749" ht="16.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112"/>
      <c r="L749" s="112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</row>
    <row r="750" ht="16.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112"/>
      <c r="L750" s="112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</row>
    <row r="751" ht="16.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112"/>
      <c r="L751" s="112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</row>
    <row r="752" ht="16.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112"/>
      <c r="L752" s="112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</row>
    <row r="753" ht="16.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112"/>
      <c r="L753" s="112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</row>
    <row r="754" ht="16.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112"/>
      <c r="L754" s="112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</row>
    <row r="755" ht="16.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112"/>
      <c r="L755" s="112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</row>
    <row r="756" ht="16.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112"/>
      <c r="L756" s="112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</row>
    <row r="757" ht="16.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112"/>
      <c r="L757" s="112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</row>
    <row r="758" ht="16.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112"/>
      <c r="L758" s="112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</row>
    <row r="759" ht="16.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112"/>
      <c r="L759" s="112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</row>
    <row r="760" ht="16.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112"/>
      <c r="L760" s="112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</row>
    <row r="761" ht="16.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112"/>
      <c r="L761" s="112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</row>
    <row r="762" ht="16.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112"/>
      <c r="L762" s="112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</row>
    <row r="763" ht="16.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112"/>
      <c r="L763" s="112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</row>
    <row r="764" ht="16.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112"/>
      <c r="L764" s="112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</row>
    <row r="765" ht="16.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112"/>
      <c r="L765" s="112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</row>
    <row r="766" ht="16.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112"/>
      <c r="L766" s="112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</row>
    <row r="767" ht="16.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112"/>
      <c r="L767" s="112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</row>
    <row r="768" ht="16.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112"/>
      <c r="L768" s="112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</row>
    <row r="769" ht="16.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112"/>
      <c r="L769" s="112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</row>
    <row r="770" ht="16.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112"/>
      <c r="L770" s="112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</row>
    <row r="771" ht="16.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112"/>
      <c r="L771" s="112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</row>
    <row r="772" ht="16.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112"/>
      <c r="L772" s="112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</row>
    <row r="773" ht="16.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112"/>
      <c r="L773" s="112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</row>
    <row r="774" ht="16.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112"/>
      <c r="L774" s="112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</row>
    <row r="775" ht="16.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112"/>
      <c r="L775" s="112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</row>
    <row r="776" ht="16.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112"/>
      <c r="L776" s="112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</row>
    <row r="777" ht="16.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112"/>
      <c r="L777" s="112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</row>
    <row r="778" ht="16.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112"/>
      <c r="L778" s="112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</row>
    <row r="779" ht="16.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112"/>
      <c r="L779" s="112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</row>
    <row r="780" ht="16.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112"/>
      <c r="L780" s="112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</row>
    <row r="781" ht="16.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112"/>
      <c r="L781" s="112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</row>
    <row r="782" ht="16.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112"/>
      <c r="L782" s="112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</row>
    <row r="783" ht="16.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112"/>
      <c r="L783" s="112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</row>
    <row r="784" ht="16.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112"/>
      <c r="L784" s="112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</row>
    <row r="785" ht="16.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112"/>
      <c r="L785" s="112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</row>
    <row r="786" ht="16.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112"/>
      <c r="L786" s="112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</row>
    <row r="787" ht="16.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112"/>
      <c r="L787" s="112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</row>
    <row r="788" ht="16.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112"/>
      <c r="L788" s="112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</row>
    <row r="789" ht="16.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112"/>
      <c r="L789" s="112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</row>
    <row r="790" ht="16.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112"/>
      <c r="L790" s="112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</row>
    <row r="791" ht="16.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112"/>
      <c r="L791" s="112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</row>
    <row r="792" ht="16.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112"/>
      <c r="L792" s="112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</row>
    <row r="793" ht="16.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112"/>
      <c r="L793" s="112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</row>
    <row r="794" ht="16.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112"/>
      <c r="L794" s="112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</row>
    <row r="795" ht="16.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112"/>
      <c r="L795" s="112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</row>
    <row r="796" ht="16.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112"/>
      <c r="L796" s="112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</row>
    <row r="797" ht="16.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112"/>
      <c r="L797" s="112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</row>
    <row r="798" ht="16.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112"/>
      <c r="L798" s="112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</row>
    <row r="799" ht="16.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112"/>
      <c r="L799" s="112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</row>
    <row r="800" ht="16.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112"/>
      <c r="L800" s="112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</row>
    <row r="801" ht="16.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112"/>
      <c r="L801" s="112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</row>
    <row r="802" ht="16.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112"/>
      <c r="L802" s="112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</row>
    <row r="803" ht="16.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112"/>
      <c r="L803" s="112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</row>
    <row r="804" ht="16.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112"/>
      <c r="L804" s="112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</row>
    <row r="805" ht="16.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112"/>
      <c r="L805" s="112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</row>
    <row r="806" ht="16.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112"/>
      <c r="L806" s="112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</row>
    <row r="807" ht="16.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112"/>
      <c r="L807" s="112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</row>
    <row r="808" ht="16.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112"/>
      <c r="L808" s="112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</row>
    <row r="809" ht="16.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112"/>
      <c r="L809" s="112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</row>
    <row r="810" ht="16.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112"/>
      <c r="L810" s="112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</row>
    <row r="811" ht="16.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112"/>
      <c r="L811" s="112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</row>
    <row r="812" ht="16.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112"/>
      <c r="L812" s="112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</row>
    <row r="813" ht="16.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112"/>
      <c r="L813" s="112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</row>
    <row r="814" ht="16.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112"/>
      <c r="L814" s="112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</row>
    <row r="815" ht="16.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112"/>
      <c r="L815" s="112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</row>
    <row r="816" ht="16.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112"/>
      <c r="L816" s="112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</row>
    <row r="817" ht="16.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112"/>
      <c r="L817" s="112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</row>
    <row r="818" ht="16.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112"/>
      <c r="L818" s="112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</row>
    <row r="819" ht="16.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112"/>
      <c r="L819" s="112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</row>
    <row r="820" ht="16.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112"/>
      <c r="L820" s="112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</row>
    <row r="821" ht="16.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112"/>
      <c r="L821" s="112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</row>
    <row r="822" ht="16.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112"/>
      <c r="L822" s="112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</row>
    <row r="823" ht="16.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112"/>
      <c r="L823" s="112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</row>
    <row r="824" ht="16.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112"/>
      <c r="L824" s="112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</row>
    <row r="825" ht="16.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112"/>
      <c r="L825" s="112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</row>
    <row r="826" ht="16.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112"/>
      <c r="L826" s="112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</row>
    <row r="827" ht="16.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112"/>
      <c r="L827" s="112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</row>
    <row r="828" ht="16.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112"/>
      <c r="L828" s="112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</row>
    <row r="829" ht="16.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112"/>
      <c r="L829" s="112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</row>
    <row r="830" ht="16.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112"/>
      <c r="L830" s="112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</row>
    <row r="831" ht="16.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112"/>
      <c r="L831" s="112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</row>
    <row r="832" ht="16.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112"/>
      <c r="L832" s="112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</row>
    <row r="833" ht="16.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112"/>
      <c r="L833" s="112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</row>
    <row r="834" ht="16.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112"/>
      <c r="L834" s="112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</row>
    <row r="835" ht="16.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112"/>
      <c r="L835" s="112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</row>
    <row r="836" ht="16.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112"/>
      <c r="L836" s="112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</row>
    <row r="837" ht="16.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112"/>
      <c r="L837" s="112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</row>
    <row r="838" ht="16.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112"/>
      <c r="L838" s="112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</row>
    <row r="839" ht="16.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112"/>
      <c r="L839" s="112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</row>
    <row r="840" ht="16.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112"/>
      <c r="L840" s="112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</row>
    <row r="841" ht="16.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112"/>
      <c r="L841" s="112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</row>
    <row r="842" ht="16.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112"/>
      <c r="L842" s="112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</row>
    <row r="843" ht="16.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112"/>
      <c r="L843" s="112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</row>
    <row r="844" ht="16.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112"/>
      <c r="L844" s="112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</row>
    <row r="845" ht="16.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112"/>
      <c r="L845" s="112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</row>
    <row r="846" ht="16.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112"/>
      <c r="L846" s="112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</row>
    <row r="847" ht="16.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112"/>
      <c r="L847" s="112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</row>
    <row r="848" ht="16.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112"/>
      <c r="L848" s="112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</row>
    <row r="849" ht="16.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112"/>
      <c r="L849" s="112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</row>
    <row r="850" ht="16.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112"/>
      <c r="L850" s="112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</row>
    <row r="851" ht="16.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112"/>
      <c r="L851" s="112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</row>
    <row r="852" ht="16.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112"/>
      <c r="L852" s="112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</row>
    <row r="853" ht="16.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112"/>
      <c r="L853" s="112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</row>
    <row r="854" ht="16.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112"/>
      <c r="L854" s="112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</row>
    <row r="855" ht="16.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112"/>
      <c r="L855" s="112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</row>
    <row r="856" ht="16.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112"/>
      <c r="L856" s="112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</row>
    <row r="857" ht="16.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112"/>
      <c r="L857" s="112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</row>
    <row r="858" ht="16.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112"/>
      <c r="L858" s="112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</row>
    <row r="859" ht="16.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112"/>
      <c r="L859" s="112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</row>
    <row r="860" ht="16.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112"/>
      <c r="L860" s="112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</row>
    <row r="861" ht="16.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112"/>
      <c r="L861" s="112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</row>
    <row r="862" ht="16.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112"/>
      <c r="L862" s="112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</row>
    <row r="863" ht="16.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112"/>
      <c r="L863" s="112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</row>
    <row r="864" ht="16.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112"/>
      <c r="L864" s="112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</row>
    <row r="865" ht="16.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112"/>
      <c r="L865" s="112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</row>
    <row r="866" ht="16.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112"/>
      <c r="L866" s="112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</row>
    <row r="867" ht="16.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112"/>
      <c r="L867" s="112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</row>
    <row r="868" ht="16.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112"/>
      <c r="L868" s="112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</row>
    <row r="869" ht="16.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112"/>
      <c r="L869" s="112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</row>
    <row r="870" ht="16.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112"/>
      <c r="L870" s="112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</row>
    <row r="871" ht="16.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112"/>
      <c r="L871" s="112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</row>
    <row r="872" ht="16.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112"/>
      <c r="L872" s="112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</row>
    <row r="873" ht="16.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112"/>
      <c r="L873" s="112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</row>
    <row r="874" ht="16.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112"/>
      <c r="L874" s="112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</row>
    <row r="875" ht="16.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112"/>
      <c r="L875" s="112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</row>
    <row r="876" ht="16.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112"/>
      <c r="L876" s="112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</row>
    <row r="877" ht="16.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112"/>
      <c r="L877" s="112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</row>
    <row r="878" ht="16.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112"/>
      <c r="L878" s="112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</row>
    <row r="879" ht="16.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112"/>
      <c r="L879" s="112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</row>
    <row r="880" ht="16.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112"/>
      <c r="L880" s="112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</row>
    <row r="881" ht="16.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112"/>
      <c r="L881" s="112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</row>
    <row r="882" ht="16.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112"/>
      <c r="L882" s="112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</row>
    <row r="883" ht="16.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112"/>
      <c r="L883" s="112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</row>
    <row r="884" ht="16.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112"/>
      <c r="L884" s="112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</row>
    <row r="885" ht="16.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112"/>
      <c r="L885" s="112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</row>
    <row r="886" ht="16.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112"/>
      <c r="L886" s="112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</row>
    <row r="887" ht="16.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112"/>
      <c r="L887" s="112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</row>
    <row r="888" ht="16.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112"/>
      <c r="L888" s="112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</row>
    <row r="889" ht="16.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112"/>
      <c r="L889" s="112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</row>
    <row r="890" ht="16.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112"/>
      <c r="L890" s="112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</row>
    <row r="891" ht="16.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112"/>
      <c r="L891" s="112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</row>
    <row r="892" ht="16.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112"/>
      <c r="L892" s="112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</row>
    <row r="893" ht="16.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112"/>
      <c r="L893" s="112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</row>
    <row r="894" ht="16.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112"/>
      <c r="L894" s="112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</row>
    <row r="895" ht="16.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112"/>
      <c r="L895" s="112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</row>
    <row r="896" ht="16.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112"/>
      <c r="L896" s="112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</row>
    <row r="897" ht="16.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112"/>
      <c r="L897" s="112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</row>
    <row r="898" ht="16.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112"/>
      <c r="L898" s="112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</row>
    <row r="899" ht="16.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112"/>
      <c r="L899" s="112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</row>
    <row r="900" ht="16.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112"/>
      <c r="L900" s="112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</row>
    <row r="901" ht="16.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112"/>
      <c r="L901" s="112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</row>
    <row r="902" ht="16.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112"/>
      <c r="L902" s="112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</row>
    <row r="903" ht="16.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112"/>
      <c r="L903" s="112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</row>
    <row r="904" ht="16.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112"/>
      <c r="L904" s="112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</row>
    <row r="905" ht="16.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112"/>
      <c r="L905" s="112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</row>
    <row r="906" ht="16.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112"/>
      <c r="L906" s="112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</row>
    <row r="907" ht="16.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112"/>
      <c r="L907" s="112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</row>
    <row r="908" ht="16.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112"/>
      <c r="L908" s="112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</row>
    <row r="909" ht="16.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112"/>
      <c r="L909" s="112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</row>
    <row r="910" ht="16.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112"/>
      <c r="L910" s="112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</row>
    <row r="911" ht="16.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112"/>
      <c r="L911" s="112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</row>
    <row r="912" ht="16.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112"/>
      <c r="L912" s="112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</row>
    <row r="913" ht="16.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112"/>
      <c r="L913" s="112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</row>
    <row r="914" ht="16.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112"/>
      <c r="L914" s="112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</row>
    <row r="915" ht="16.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112"/>
      <c r="L915" s="112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</row>
    <row r="916" ht="16.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112"/>
      <c r="L916" s="112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</row>
    <row r="917" ht="16.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112"/>
      <c r="L917" s="112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</row>
    <row r="918" ht="16.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112"/>
      <c r="L918" s="112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</row>
    <row r="919" ht="16.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112"/>
      <c r="L919" s="112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</row>
    <row r="920" ht="16.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112"/>
      <c r="L920" s="112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</row>
    <row r="921" ht="16.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112"/>
      <c r="L921" s="112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</row>
    <row r="922" ht="16.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112"/>
      <c r="L922" s="112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</row>
    <row r="923" ht="16.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112"/>
      <c r="L923" s="112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</row>
    <row r="924" ht="16.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112"/>
      <c r="L924" s="112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</row>
    <row r="925" ht="16.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112"/>
      <c r="L925" s="112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</row>
    <row r="926" ht="16.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112"/>
      <c r="L926" s="112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</row>
    <row r="927" ht="16.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112"/>
      <c r="L927" s="112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</row>
    <row r="928" ht="16.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112"/>
      <c r="L928" s="112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</row>
    <row r="929" ht="16.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112"/>
      <c r="L929" s="112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</row>
    <row r="930" ht="16.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112"/>
      <c r="L930" s="112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</row>
    <row r="931" ht="16.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112"/>
      <c r="L931" s="112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</row>
    <row r="932" ht="16.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112"/>
      <c r="L932" s="112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</row>
    <row r="933" ht="16.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112"/>
      <c r="L933" s="112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</row>
    <row r="934" ht="16.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112"/>
      <c r="L934" s="112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</row>
    <row r="935" ht="16.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112"/>
      <c r="L935" s="112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</row>
    <row r="936" ht="16.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112"/>
      <c r="L936" s="112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</row>
    <row r="937" ht="16.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112"/>
      <c r="L937" s="112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</row>
    <row r="938" ht="16.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112"/>
      <c r="L938" s="112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</row>
    <row r="939" ht="16.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112"/>
      <c r="L939" s="112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</row>
    <row r="940" ht="16.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112"/>
      <c r="L940" s="112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</row>
    <row r="941" ht="16.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112"/>
      <c r="L941" s="112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</row>
    <row r="942" ht="16.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112"/>
      <c r="L942" s="112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</row>
    <row r="943" ht="16.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112"/>
      <c r="L943" s="112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</row>
    <row r="944" ht="16.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112"/>
      <c r="L944" s="112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</row>
    <row r="945" ht="16.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112"/>
      <c r="L945" s="112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</row>
    <row r="946" ht="16.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112"/>
      <c r="L946" s="112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</row>
    <row r="947" ht="16.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112"/>
      <c r="L947" s="112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</row>
    <row r="948" ht="16.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112"/>
      <c r="L948" s="112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</row>
    <row r="949" ht="16.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112"/>
      <c r="L949" s="112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</row>
    <row r="950" ht="16.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112"/>
      <c r="L950" s="112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</row>
    <row r="951" ht="16.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112"/>
      <c r="L951" s="112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</row>
    <row r="952" ht="16.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112"/>
      <c r="L952" s="112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</row>
    <row r="953" ht="16.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112"/>
      <c r="L953" s="112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</row>
    <row r="954" ht="16.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112"/>
      <c r="L954" s="112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</row>
    <row r="955" ht="16.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112"/>
      <c r="L955" s="112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</row>
    <row r="956" ht="16.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112"/>
      <c r="L956" s="112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</row>
    <row r="957" ht="16.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112"/>
      <c r="L957" s="112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</row>
    <row r="958" ht="16.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112"/>
      <c r="L958" s="112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</row>
    <row r="959" ht="16.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112"/>
      <c r="L959" s="112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</row>
    <row r="960" ht="16.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112"/>
      <c r="L960" s="112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</row>
    <row r="961" ht="16.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112"/>
      <c r="L961" s="112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</row>
    <row r="962" ht="16.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112"/>
      <c r="L962" s="112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</row>
    <row r="963" ht="16.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112"/>
      <c r="L963" s="112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</row>
    <row r="964" ht="16.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112"/>
      <c r="L964" s="112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</row>
    <row r="965" ht="16.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112"/>
      <c r="L965" s="112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</row>
    <row r="966" ht="16.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112"/>
      <c r="L966" s="112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</row>
    <row r="967" ht="16.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112"/>
      <c r="L967" s="112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</row>
    <row r="968" ht="16.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112"/>
      <c r="L968" s="112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</row>
    <row r="969" ht="16.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112"/>
      <c r="L969" s="112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</row>
    <row r="970" ht="16.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112"/>
      <c r="L970" s="112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</row>
    <row r="971" ht="16.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112"/>
      <c r="L971" s="112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</row>
    <row r="972" ht="16.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112"/>
      <c r="L972" s="112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</row>
    <row r="973" ht="16.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112"/>
      <c r="L973" s="112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</row>
    <row r="974" ht="16.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112"/>
      <c r="L974" s="112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</row>
    <row r="975" ht="16.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112"/>
      <c r="L975" s="112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</row>
    <row r="976" ht="16.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112"/>
      <c r="L976" s="112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</row>
    <row r="977" ht="16.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112"/>
      <c r="L977" s="112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</row>
    <row r="978" ht="16.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112"/>
      <c r="L978" s="112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</row>
    <row r="979" ht="16.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112"/>
      <c r="L979" s="112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</row>
    <row r="980" ht="16.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112"/>
      <c r="L980" s="112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</row>
    <row r="981" ht="16.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112"/>
      <c r="L981" s="112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</row>
    <row r="982" ht="16.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112"/>
      <c r="L982" s="112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</row>
    <row r="983" ht="16.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112"/>
      <c r="L983" s="112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</row>
    <row r="984" ht="16.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112"/>
      <c r="L984" s="112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</row>
    <row r="985" ht="16.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112"/>
      <c r="L985" s="112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</row>
    <row r="986" ht="16.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112"/>
      <c r="L986" s="112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</row>
    <row r="987" ht="16.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112"/>
      <c r="L987" s="112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</row>
    <row r="988" ht="16.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112"/>
      <c r="L988" s="112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</row>
    <row r="989" ht="16.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112"/>
      <c r="L989" s="112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</row>
    <row r="990" ht="16.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112"/>
      <c r="L990" s="112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</row>
    <row r="991" ht="16.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112"/>
      <c r="L991" s="112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</row>
    <row r="992" ht="16.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112"/>
      <c r="L992" s="112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</row>
    <row r="993" ht="16.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112"/>
      <c r="L993" s="112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</row>
    <row r="994" ht="16.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112"/>
      <c r="L994" s="112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</row>
    <row r="995" ht="16.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112"/>
      <c r="L995" s="112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</row>
    <row r="996" ht="16.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112"/>
      <c r="L996" s="112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</row>
    <row r="997" ht="16.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112"/>
      <c r="L997" s="112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</row>
  </sheetData>
  <mergeCells count="6">
    <mergeCell ref="D1:J5"/>
    <mergeCell ref="K1:L5"/>
    <mergeCell ref="A111:K111"/>
    <mergeCell ref="A113:K113"/>
    <mergeCell ref="A114:K114"/>
    <mergeCell ref="A115:K115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5.29"/>
    <col customWidth="1" min="2" max="2" width="54.43"/>
    <col customWidth="1" min="3" max="3" width="29.0"/>
    <col customWidth="1" min="4" max="4" width="32.29"/>
    <col customWidth="1" min="5" max="5" width="21.86"/>
    <col customWidth="1" min="6" max="6" width="28.43"/>
    <col customWidth="1" min="7" max="7" width="15.86"/>
    <col customWidth="1" min="8" max="8" width="14.57"/>
    <col customWidth="1" min="9" max="9" width="30.57"/>
    <col customWidth="1" min="10" max="10" width="11.43"/>
    <col customWidth="1" min="11" max="12" width="14.43"/>
    <col customWidth="1" min="13" max="32" width="11.43"/>
  </cols>
  <sheetData>
    <row r="1" ht="16.5" customHeight="1">
      <c r="A1" s="1"/>
      <c r="B1" s="1"/>
      <c r="C1" s="1"/>
      <c r="D1" s="99" t="s">
        <v>1053</v>
      </c>
      <c r="E1" s="3"/>
      <c r="F1" s="3"/>
      <c r="G1" s="3"/>
      <c r="H1" s="3"/>
      <c r="I1" s="3"/>
      <c r="J1" s="5"/>
      <c r="K1" s="100" t="s">
        <v>1068</v>
      </c>
      <c r="L1" s="5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ht="16.5" customHeight="1">
      <c r="A2" s="1"/>
      <c r="B2" s="1"/>
      <c r="C2" s="1"/>
      <c r="D2" s="7"/>
      <c r="J2" s="8"/>
      <c r="K2" s="7"/>
      <c r="L2" s="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ht="16.5" customHeight="1">
      <c r="A3" s="1"/>
      <c r="B3" s="1"/>
      <c r="C3" s="1"/>
      <c r="D3" s="7"/>
      <c r="J3" s="8"/>
      <c r="K3" s="7"/>
      <c r="L3" s="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ht="16.5" customHeight="1">
      <c r="A4" s="1"/>
      <c r="B4" s="1"/>
      <c r="C4" s="1"/>
      <c r="D4" s="7"/>
      <c r="J4" s="8"/>
      <c r="K4" s="7"/>
      <c r="L4" s="8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ht="16.5" customHeight="1">
      <c r="A5" s="1"/>
      <c r="B5" s="1"/>
      <c r="C5" s="1"/>
      <c r="D5" s="9"/>
      <c r="E5" s="10"/>
      <c r="F5" s="10"/>
      <c r="G5" s="10"/>
      <c r="H5" s="10"/>
      <c r="I5" s="10"/>
      <c r="J5" s="11"/>
      <c r="K5" s="9"/>
      <c r="L5" s="11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idden="1">
      <c r="A6" s="1"/>
      <c r="B6" s="1">
        <v>4.0</v>
      </c>
      <c r="C6" s="1">
        <v>5.0</v>
      </c>
      <c r="D6" s="1">
        <v>6.0</v>
      </c>
      <c r="E6" s="1">
        <v>7.0</v>
      </c>
      <c r="F6" s="1">
        <v>8.0</v>
      </c>
      <c r="G6" s="1">
        <v>15.0</v>
      </c>
      <c r="H6" s="1">
        <v>16.0</v>
      </c>
      <c r="I6" s="1">
        <v>13.0</v>
      </c>
      <c r="J6" s="1">
        <v>18.0</v>
      </c>
      <c r="K6" s="101">
        <v>20.0</v>
      </c>
      <c r="L6" s="101">
        <v>21.0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ht="16.5" customHeight="1">
      <c r="A7" s="12"/>
      <c r="B7" s="12" t="s">
        <v>4</v>
      </c>
      <c r="C7" s="12" t="s">
        <v>1055</v>
      </c>
      <c r="D7" s="12" t="s">
        <v>1056</v>
      </c>
      <c r="E7" s="12" t="s">
        <v>1057</v>
      </c>
      <c r="F7" s="12" t="s">
        <v>7</v>
      </c>
      <c r="G7" s="12" t="s">
        <v>1058</v>
      </c>
      <c r="H7" s="12" t="s">
        <v>9</v>
      </c>
      <c r="I7" s="12" t="s">
        <v>55</v>
      </c>
      <c r="J7" s="12" t="s">
        <v>11</v>
      </c>
      <c r="K7" s="102" t="s">
        <v>61</v>
      </c>
      <c r="L7" s="102" t="s">
        <v>62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ht="42.0" customHeight="1">
      <c r="A8" s="103">
        <f t="shared" ref="A8:A113" si="1">A7+1</f>
        <v>1</v>
      </c>
      <c r="B8" s="104" t="str">
        <f>VLOOKUP($A8,MAR!$A$2:$AD$301,4,0)</f>
        <v>ADRIANA DOS REIS TAVARES</v>
      </c>
      <c r="C8" s="105" t="str">
        <f>VLOOKUP($A8,MAR!$A$2:$AD$301,5,0)</f>
        <v>ASSESSOR III</v>
      </c>
      <c r="D8" s="105" t="str">
        <f>VLOOKUP($A8,MAR!$A$2:$AD$301,6,0)</f>
        <v>ASSISTENTE SOCIAL</v>
      </c>
      <c r="E8" s="105" t="str">
        <f>VLOOKUP($A8,MAR!$A$2:$AD$301,7,0)</f>
        <v>NÃO</v>
      </c>
      <c r="F8" s="105" t="str">
        <f>VLOOKUP($A8,MAR!$A$2:$AD$301,8,0)</f>
        <v>Recomeçar</v>
      </c>
      <c r="G8" s="105" t="str">
        <f>VLOOKUP($A8,MAR!$A$2:$AD$301,15,0)</f>
        <v>003/2016</v>
      </c>
      <c r="H8" s="105" t="str">
        <f>VLOOKUP($A8,MAR!$A$2:$AD$301,16,0)</f>
        <v>09/09/2016 - DOMPE</v>
      </c>
      <c r="I8" s="105" t="str">
        <f>VLOOKUP($A8,MAR!$A$2:$AD$301,16,0)</f>
        <v>09/09/2016 - DOMPE</v>
      </c>
      <c r="J8" s="105" t="str">
        <f>VLOOKUP($A8,MAR!$A$2:$AD$301,18,0)</f>
        <v>NÃO</v>
      </c>
      <c r="K8" s="106">
        <f>VLOOKUP($A8,MAR!$A$2:$AD$301,20,0)</f>
        <v>42556</v>
      </c>
      <c r="L8" s="106">
        <f>VLOOKUP($A8,MAR!$A$2:$AD$301,21,0)</f>
        <v>44381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ht="42.0" customHeight="1">
      <c r="A9" s="103">
        <f t="shared" si="1"/>
        <v>2</v>
      </c>
      <c r="B9" s="104" t="str">
        <f>VLOOKUP($A9,MAR!$A$2:$AD$301,4,0)</f>
        <v>ANAIR CRYSTINA SIMAS PEREIRA SOBRINHO</v>
      </c>
      <c r="C9" s="105" t="str">
        <f>VLOOKUP($A9,MAR!$A$2:$AD$301,5,0)</f>
        <v>INVESTIGADOR DE POLÍCIA CIVIL</v>
      </c>
      <c r="D9" s="105" t="str">
        <f>VLOOKUP($A9,MAR!$A$2:$AD$301,6,0)</f>
        <v>INVESTIGADOR DE POLÍCIA CIVIL</v>
      </c>
      <c r="E9" s="105" t="str">
        <f>VLOOKUP($A9,MAR!$A$2:$AD$301,7,0)</f>
        <v>NÃO</v>
      </c>
      <c r="F9" s="105" t="str">
        <f>VLOOKUP($A9,MAR!$A$2:$AD$301,8,0)</f>
        <v>GAECO</v>
      </c>
      <c r="G9" s="105" t="str">
        <f>VLOOKUP($A9,MAR!$A$2:$AD$301,15,0)</f>
        <v>ACT 001/2018</v>
      </c>
      <c r="H9" s="105" t="str">
        <f>VLOOKUP($A9,MAR!$A$2:$AD$301,16,0)</f>
        <v>24/08/2018 - DOMPE</v>
      </c>
      <c r="I9" s="105" t="str">
        <f>VLOOKUP($A9,MAR!$A$2:$AD$301,16,0)</f>
        <v>24/08/2018 - DOMPE</v>
      </c>
      <c r="J9" s="105" t="str">
        <f>VLOOKUP($A9,MAR!$A$2:$AD$301,18,0)</f>
        <v>NÃO</v>
      </c>
      <c r="K9" s="106">
        <f>VLOOKUP($A9,MAR!$A$2:$AD$301,20,0)</f>
        <v>43435</v>
      </c>
      <c r="L9" s="106">
        <f>VLOOKUP($A9,MAR!$A$2:$AD$301,21,0)</f>
        <v>45131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ht="42.0" customHeight="1">
      <c r="A10" s="103">
        <f t="shared" si="1"/>
        <v>3</v>
      </c>
      <c r="B10" s="104" t="str">
        <f>VLOOKUP($A10,MAR!$A$2:$AD$301,4,0)</f>
        <v>ANDRÉ DA SILVA REGO</v>
      </c>
      <c r="C10" s="105" t="str">
        <f>VLOOKUP($A10,MAR!$A$2:$AD$301,5,0)</f>
        <v>VIGIA</v>
      </c>
      <c r="D10" s="105" t="str">
        <f>VLOOKUP($A10,MAR!$A$2:$AD$301,6,0)</f>
        <v>VIGIA</v>
      </c>
      <c r="E10" s="105" t="str">
        <f>VLOOKUP($A10,MAR!$A$2:$AD$301,7,0)</f>
        <v>NÃO</v>
      </c>
      <c r="F10" s="105" t="str">
        <f>VLOOKUP($A10,MAR!$A$2:$AD$301,8,0)</f>
        <v>Promotoria de Justiça de Careiro Castanho</v>
      </c>
      <c r="G10" s="105" t="str">
        <f>VLOOKUP($A10,MAR!$A$2:$AD$301,15,0)</f>
        <v>024/2020</v>
      </c>
      <c r="H10" s="105" t="str">
        <f>VLOOKUP($A10,MAR!$A$2:$AD$301,16,0)</f>
        <v>28/05/2020 – DOMPE</v>
      </c>
      <c r="I10" s="105" t="str">
        <f>VLOOKUP($A10,MAR!$A$2:$AD$301,16,0)</f>
        <v>28/05/2020 – DOMPE</v>
      </c>
      <c r="J10" s="105" t="str">
        <f>VLOOKUP($A10,MAR!$A$2:$AD$301,18,0)</f>
        <v>NÃO</v>
      </c>
      <c r="K10" s="106">
        <f>VLOOKUP($A10,MAR!$A$2:$AD$301,20,0)</f>
        <v>43976</v>
      </c>
      <c r="L10" s="106">
        <f>VLOOKUP($A10,MAR!$A$2:$AD$301,21,0)</f>
        <v>44706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ht="42.0" customHeight="1">
      <c r="A11" s="103">
        <f t="shared" si="1"/>
        <v>4</v>
      </c>
      <c r="B11" s="104" t="str">
        <f>VLOOKUP($A11,MAR!$A$2:$AD$301,4,0)</f>
        <v>ANTÔNIA ECILENE ALBUQUERQUE SOUZA </v>
      </c>
      <c r="C11" s="105" t="str">
        <f>VLOOKUP($A11,MAR!$A$2:$AD$301,5,0)</f>
        <v>AUXILIAR DE SERVIÇOS GERAIS</v>
      </c>
      <c r="D11" s="105" t="str">
        <f>VLOOKUP($A11,MAR!$A$2:$AD$301,6,0)</f>
        <v>SERVIÇOS GERAIS</v>
      </c>
      <c r="E11" s="105" t="str">
        <f>VLOOKUP($A11,MAR!$A$2:$AD$301,7,0)</f>
        <v>NÃO</v>
      </c>
      <c r="F11" s="105" t="str">
        <f>VLOOKUP($A11,MAR!$A$2:$AD$301,8,0)</f>
        <v>Promotoria de Justiça de Tefé</v>
      </c>
      <c r="G11" s="105" t="str">
        <f>VLOOKUP($A11,MAR!$A$2:$AD$301,15,0)</f>
        <v>008/2020</v>
      </c>
      <c r="H11" s="105" t="str">
        <f>VLOOKUP($A11,MAR!$A$2:$AD$301,16,0)</f>
        <v>16/04/2020 – DOMPE</v>
      </c>
      <c r="I11" s="105" t="str">
        <f>VLOOKUP($A11,MAR!$A$2:$AD$301,16,0)</f>
        <v>16/04/2020 – DOMPE</v>
      </c>
      <c r="J11" s="105" t="str">
        <f>VLOOKUP($A11,MAR!$A$2:$AD$301,18,0)</f>
        <v>NÃO</v>
      </c>
      <c r="K11" s="106">
        <f>VLOOKUP($A11,MAR!$A$2:$AD$301,20,0)</f>
        <v>43982</v>
      </c>
      <c r="L11" s="106">
        <f>VLOOKUP($A11,MAR!$A$2:$AD$301,21,0)</f>
        <v>44712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ht="42.0" customHeight="1">
      <c r="A12" s="103">
        <f t="shared" si="1"/>
        <v>5</v>
      </c>
      <c r="B12" s="104" t="str">
        <f>VLOOKUP($A12,MAR!$A$2:$AD$301,4,0)</f>
        <v>ANTÔNIA ZILDA FRÓZ CÉZAR</v>
      </c>
      <c r="C12" s="105" t="str">
        <f>VLOOKUP($A12,MAR!$A$2:$AD$301,5,0)</f>
        <v>AUXILIAR DE SERVIÇOS GERAIS</v>
      </c>
      <c r="D12" s="105" t="str">
        <f>VLOOKUP($A12,MAR!$A$2:$AD$301,6,0)</f>
        <v>SERVIÇOS GERAIS</v>
      </c>
      <c r="E12" s="105" t="str">
        <f>VLOOKUP($A12,MAR!$A$2:$AD$301,7,0)</f>
        <v>NÃO</v>
      </c>
      <c r="F12" s="105" t="str">
        <f>VLOOKUP($A12,MAR!$A$2:$AD$301,8,0)</f>
        <v>Promotoria de Justiça de Juruá</v>
      </c>
      <c r="G12" s="105" t="str">
        <f>VLOOKUP($A12,MAR!$A$2:$AD$301,15,0)</f>
        <v>T.A Nº01 ao 021/2020</v>
      </c>
      <c r="H12" s="105" t="str">
        <f>VLOOKUP($A12,MAR!$A$2:$AD$301,16,0)</f>
        <v>16/10/2020 – DOMPE</v>
      </c>
      <c r="I12" s="105" t="str">
        <f>VLOOKUP($A12,MAR!$A$2:$AD$301,16,0)</f>
        <v>16/10/2020 – DOMPE</v>
      </c>
      <c r="J12" s="105" t="str">
        <f>VLOOKUP($A12,MAR!$A$2:$AD$301,18,0)</f>
        <v>NÃO</v>
      </c>
      <c r="K12" s="106">
        <f>VLOOKUP($A12,MAR!$A$2:$AD$301,20,0)</f>
        <v>44118</v>
      </c>
      <c r="L12" s="106">
        <f>VLOOKUP($A12,MAR!$A$2:$AD$301,21,0)</f>
        <v>44795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ht="42.0" customHeight="1">
      <c r="A13" s="103">
        <f t="shared" si="1"/>
        <v>6</v>
      </c>
      <c r="B13" s="104" t="str">
        <f>VLOOKUP($A13,MAR!$A$2:$AD$301,4,0)</f>
        <v>ANTONIO CARLOS VASCONCELOS DOS SANTOS</v>
      </c>
      <c r="C13" s="105" t="str">
        <f>VLOOKUP($A13,MAR!$A$2:$AD$301,5,0)</f>
        <v>VIGIA</v>
      </c>
      <c r="D13" s="105" t="str">
        <f>VLOOKUP($A13,MAR!$A$2:$AD$301,6,0)</f>
        <v>SEGURANÇA</v>
      </c>
      <c r="E13" s="105" t="str">
        <f>VLOOKUP($A13,MAR!$A$2:$AD$301,7,0)</f>
        <v>NÃO</v>
      </c>
      <c r="F13" s="105" t="str">
        <f>VLOOKUP($A13,MAR!$A$2:$AD$301,8,0)</f>
        <v>Promotoria de Justiça de Iranduba</v>
      </c>
      <c r="G13" s="105" t="str">
        <f>VLOOKUP($A13,MAR!$A$2:$AD$301,15,0)</f>
        <v>022/2020</v>
      </c>
      <c r="H13" s="105" t="str">
        <f>VLOOKUP($A13,MAR!$A$2:$AD$301,16,0)</f>
        <v>29/05/2020 – DOMPE</v>
      </c>
      <c r="I13" s="105" t="str">
        <f>VLOOKUP($A13,MAR!$A$2:$AD$301,16,0)</f>
        <v>29/05/2020 – DOMPE</v>
      </c>
      <c r="J13" s="105" t="str">
        <f>VLOOKUP($A13,MAR!$A$2:$AD$301,18,0)</f>
        <v>NÃO</v>
      </c>
      <c r="K13" s="106">
        <f>VLOOKUP($A13,MAR!$A$2:$AD$301,20,0)</f>
        <v>43965</v>
      </c>
      <c r="L13" s="106">
        <f>VLOOKUP($A13,MAR!$A$2:$AD$301,21,0)</f>
        <v>44330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ht="42.0" customHeight="1">
      <c r="A14" s="103">
        <f t="shared" si="1"/>
        <v>7</v>
      </c>
      <c r="B14" s="104" t="str">
        <f>VLOOKUP($A14,MAR!$A$2:$AD$301,4,0)</f>
        <v>ARNALDO MANGABEIRA DO NASCIMENTO</v>
      </c>
      <c r="C14" s="105" t="str">
        <f>VLOOKUP($A14,MAR!$A$2:$AD$301,5,0)</f>
        <v>AUXILIAR DE SERVIÇOS GERAIS</v>
      </c>
      <c r="D14" s="105" t="str">
        <f>VLOOKUP($A14,MAR!$A$2:$AD$301,6,0)</f>
        <v>SERVIÇOS GERAIS</v>
      </c>
      <c r="E14" s="105" t="str">
        <f>VLOOKUP($A14,MAR!$A$2:$AD$301,7,0)</f>
        <v>NÃO</v>
      </c>
      <c r="F14" s="105" t="str">
        <f>VLOOKUP($A14,MAR!$A$2:$AD$301,8,0)</f>
        <v>Promotoria de Justiça de Tapauá</v>
      </c>
      <c r="G14" s="105" t="str">
        <f>VLOOKUP($A14,MAR!$A$2:$AD$301,15,0)</f>
        <v> 040/2020</v>
      </c>
      <c r="H14" s="105" t="str">
        <f>VLOOKUP($A14,MAR!$A$2:$AD$301,16,0)</f>
        <v>27/11/2020 - DOMPE</v>
      </c>
      <c r="I14" s="105" t="str">
        <f>VLOOKUP($A14,MAR!$A$2:$AD$301,16,0)</f>
        <v>27/11/2020 - DOMPE</v>
      </c>
      <c r="J14" s="105" t="str">
        <f>VLOOKUP($A14,MAR!$A$2:$AD$301,18,0)</f>
        <v>NÃO</v>
      </c>
      <c r="K14" s="106">
        <f>VLOOKUP($A14,MAR!$A$2:$AD$301,20,0)</f>
        <v>44142</v>
      </c>
      <c r="L14" s="106">
        <f>VLOOKUP($A14,MAR!$A$2:$AD$301,21,0)</f>
        <v>44872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ht="42.0" customHeight="1">
      <c r="A15" s="103">
        <f t="shared" si="1"/>
        <v>8</v>
      </c>
      <c r="B15" s="104" t="str">
        <f>VLOOKUP($A15,MAR!$A$2:$AD$301,4,0)</f>
        <v>AURICELSON COELHO DA SILVA</v>
      </c>
      <c r="C15" s="105" t="str">
        <f>VLOOKUP($A15,MAR!$A$2:$AD$301,5,0)</f>
        <v>AUX. ADMINISTRATIVO</v>
      </c>
      <c r="D15" s="105" t="str">
        <f>VLOOKUP($A15,MAR!$A$2:$AD$301,6,0)</f>
        <v>SERVIÇOS AUXILIARES ADMINISTRATIVOS</v>
      </c>
      <c r="E15" s="105" t="str">
        <f>VLOOKUP($A15,MAR!$A$2:$AD$301,7,0)</f>
        <v>NÃO</v>
      </c>
      <c r="F15" s="105" t="str">
        <f>VLOOKUP($A15,MAR!$A$2:$AD$301,8,0)</f>
        <v>Promotoria de Justiça de Fonte Boa</v>
      </c>
      <c r="G15" s="105" t="str">
        <f>VLOOKUP($A15,MAR!$A$2:$AD$301,15,0)</f>
        <v>001/2020</v>
      </c>
      <c r="H15" s="105" t="str">
        <f>VLOOKUP($A15,MAR!$A$2:$AD$301,16,0)</f>
        <v>14/02/2020 – DOMPE</v>
      </c>
      <c r="I15" s="105" t="str">
        <f>VLOOKUP($A15,MAR!$A$2:$AD$301,16,0)</f>
        <v>14/02/2020 – DOMPE</v>
      </c>
      <c r="J15" s="105" t="str">
        <f>VLOOKUP($A15,MAR!$A$2:$AD$301,18,0)</f>
        <v>NÃO</v>
      </c>
      <c r="K15" s="106">
        <f>VLOOKUP($A15,MAR!$A$2:$AD$301,20,0)</f>
        <v>43872</v>
      </c>
      <c r="L15" s="106">
        <f>VLOOKUP($A15,MAR!$A$2:$AD$301,21,0)</f>
        <v>44604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ht="42.0" customHeight="1">
      <c r="A16" s="103">
        <f t="shared" si="1"/>
        <v>9</v>
      </c>
      <c r="B16" s="104" t="str">
        <f>VLOOKUP($A16,MAR!$A$2:$AD$301,4,0)</f>
        <v>BENEDITA PESSOA DOS SANTOS</v>
      </c>
      <c r="C16" s="105" t="str">
        <f>VLOOKUP($A16,MAR!$A$2:$AD$301,5,0)</f>
        <v>SERVIÇOS GERAIS</v>
      </c>
      <c r="D16" s="105" t="str">
        <f>VLOOKUP($A16,MAR!$A$2:$AD$301,6,0)</f>
        <v>SERVIÇOS GERAIS</v>
      </c>
      <c r="E16" s="105" t="str">
        <f>VLOOKUP($A16,MAR!$A$2:$AD$301,7,0)</f>
        <v>NÃO</v>
      </c>
      <c r="F16" s="105" t="str">
        <f>VLOOKUP($A16,MAR!$A$2:$AD$301,8,0)</f>
        <v>Promotoria de Justiça de Boca do Acre</v>
      </c>
      <c r="G16" s="105" t="str">
        <f>VLOOKUP($A16,MAR!$A$2:$AD$301,15,0)</f>
        <v>033/2020</v>
      </c>
      <c r="H16" s="105" t="str">
        <f>VLOOKUP($A16,MAR!$A$2:$AD$301,16,0)</f>
        <v>24/09/2020 – DOMPE</v>
      </c>
      <c r="I16" s="105" t="str">
        <f>VLOOKUP($A16,MAR!$A$2:$AD$301,16,0)</f>
        <v>24/09/2020 – DOMPE</v>
      </c>
      <c r="J16" s="105" t="str">
        <f>VLOOKUP($A16,MAR!$A$2:$AD$301,18,0)</f>
        <v>NÃO</v>
      </c>
      <c r="K16" s="106">
        <f>VLOOKUP($A16,MAR!$A$2:$AD$301,20,0)</f>
        <v>44108</v>
      </c>
      <c r="L16" s="106">
        <f>VLOOKUP($A16,MAR!$A$2:$AD$301,21,0)</f>
        <v>44838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ht="42.0" customHeight="1">
      <c r="A17" s="103">
        <f t="shared" si="1"/>
        <v>10</v>
      </c>
      <c r="B17" s="104" t="str">
        <f>VLOOKUP($A17,MAR!$A$2:$AD$301,4,0)</f>
        <v>CARLOS EDUARDO DE ALMEIDA OLIVEIRA</v>
      </c>
      <c r="C17" s="105" t="str">
        <f>VLOOKUP($A17,MAR!$A$2:$AD$301,5,0)</f>
        <v>CABO PM</v>
      </c>
      <c r="D17" s="105" t="str">
        <f>VLOOKUP($A17,MAR!$A$2:$AD$301,6,0)</f>
        <v>CABO PM</v>
      </c>
      <c r="E17" s="105" t="str">
        <f>VLOOKUP($A17,MAR!$A$2:$AD$301,7,0)</f>
        <v>NÃO</v>
      </c>
      <c r="F17" s="105" t="str">
        <f>VLOOKUP($A17,MAR!$A$2:$AD$301,8,0)</f>
        <v>GAECO</v>
      </c>
      <c r="G17" s="105" t="str">
        <f>VLOOKUP($A17,MAR!$A$2:$AD$301,15,0)</f>
        <v>ACT 001/2018</v>
      </c>
      <c r="H17" s="105" t="str">
        <f>VLOOKUP($A17,MAR!$A$2:$AD$301,16,0)</f>
        <v>24/08/2018 - DOMPE</v>
      </c>
      <c r="I17" s="105" t="str">
        <f>VLOOKUP($A17,MAR!$A$2:$AD$301,16,0)</f>
        <v>24/08/2018 - DOMPE</v>
      </c>
      <c r="J17" s="105" t="str">
        <f>VLOOKUP($A17,MAR!$A$2:$AD$301,18,0)</f>
        <v>NÃO</v>
      </c>
      <c r="K17" s="106">
        <f>VLOOKUP($A17,MAR!$A$2:$AD$301,20,0)</f>
        <v>43306</v>
      </c>
      <c r="L17" s="106">
        <f>VLOOKUP($A17,MAR!$A$2:$AD$301,21,0)</f>
        <v>45131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ht="42.0" customHeight="1">
      <c r="A18" s="103">
        <f t="shared" si="1"/>
        <v>11</v>
      </c>
      <c r="B18" s="104" t="str">
        <f>VLOOKUP($A18,MAR!$A$2:$AD$301,4,0)</f>
        <v>CARMEM RUTI RIBEIRO GATTO MAIA</v>
      </c>
      <c r="C18" s="105" t="str">
        <f>VLOOKUP($A18,MAR!$A$2:$AD$301,5,0)</f>
        <v>ASSISTENTE TÉCNICO ADMINISTRATIVO</v>
      </c>
      <c r="D18" s="105" t="str">
        <f>VLOOKUP($A18,MAR!$A$2:$AD$301,6,0)</f>
        <v>SERVIÇOS AUXILIARES ADMINISTRATIVOS</v>
      </c>
      <c r="E18" s="105" t="str">
        <f>VLOOKUP($A18,MAR!$A$2:$AD$301,7,0)</f>
        <v>NÃO</v>
      </c>
      <c r="F18" s="105" t="str">
        <f>VLOOKUP($A18,MAR!$A$2:$AD$301,8,0)</f>
        <v>Promotoria de Justiça de Parintins</v>
      </c>
      <c r="G18" s="105" t="str">
        <f>VLOOKUP($A18,MAR!$A$2:$AD$301,15,0)</f>
        <v>042/2020</v>
      </c>
      <c r="H18" s="105" t="str">
        <f>VLOOKUP($A18,MAR!$A$2:$AD$301,16,0)</f>
        <v>03/12/2020 – DOMPE</v>
      </c>
      <c r="I18" s="105" t="str">
        <f>VLOOKUP($A18,MAR!$A$2:$AD$301,16,0)</f>
        <v>03/12/2020 – DOMPE</v>
      </c>
      <c r="J18" s="105" t="str">
        <f>VLOOKUP($A18,MAR!$A$2:$AD$301,18,0)</f>
        <v>NÃO</v>
      </c>
      <c r="K18" s="106">
        <f>VLOOKUP($A18,MAR!$A$2:$AD$301,20,0)</f>
        <v>44150</v>
      </c>
      <c r="L18" s="106">
        <f>VLOOKUP($A18,MAR!$A$2:$AD$301,21,0)</f>
        <v>44880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ht="42.0" customHeight="1">
      <c r="A19" s="103">
        <f t="shared" si="1"/>
        <v>12</v>
      </c>
      <c r="B19" s="104" t="str">
        <f>VLOOKUP($A19,MAR!$A$2:$AD$301,4,0)</f>
        <v>CARMINDA FURTADO RODRIGUES</v>
      </c>
      <c r="C19" s="105" t="str">
        <f>VLOOKUP($A19,MAR!$A$2:$AD$301,5,0)</f>
        <v>ASSISTENTE ADMINISTRATIVO</v>
      </c>
      <c r="D19" s="105" t="str">
        <f>VLOOKUP($A19,MAR!$A$2:$AD$301,6,0)</f>
        <v>SERVIÇOS AUXILIARES ADMINISTRATIVOS</v>
      </c>
      <c r="E19" s="105" t="str">
        <f>VLOOKUP($A19,MAR!$A$2:$AD$301,7,0)</f>
        <v>NÃO</v>
      </c>
      <c r="F19" s="105" t="str">
        <f>VLOOKUP($A19,MAR!$A$2:$AD$301,8,0)</f>
        <v>Promotoria de Justiça de Barcelos</v>
      </c>
      <c r="G19" s="105" t="str">
        <f>VLOOKUP($A19,MAR!$A$2:$AD$301,15,0)</f>
        <v>032/2020</v>
      </c>
      <c r="H19" s="105" t="str">
        <f>VLOOKUP($A19,MAR!$A$2:$AD$301,16,0)</f>
        <v>01/09/2020 – DOMPE</v>
      </c>
      <c r="I19" s="105" t="str">
        <f>VLOOKUP($A19,MAR!$A$2:$AD$301,16,0)</f>
        <v>01/09/2020 – DOMPE</v>
      </c>
      <c r="J19" s="105" t="str">
        <f>VLOOKUP($A19,MAR!$A$2:$AD$301,18,0)</f>
        <v>NÃO</v>
      </c>
      <c r="K19" s="106">
        <f>VLOOKUP($A19,MAR!$A$2:$AD$301,20,0)</f>
        <v>44151</v>
      </c>
      <c r="L19" s="106">
        <f>VLOOKUP($A19,MAR!$A$2:$AD$301,21,0)</f>
        <v>44881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ht="42.0" customHeight="1">
      <c r="A20" s="103">
        <f t="shared" si="1"/>
        <v>13</v>
      </c>
      <c r="B20" s="104" t="str">
        <f>VLOOKUP($A20,MAR!$A$2:$AD$301,4,0)</f>
        <v>CLAUDINEIA DE OLIVEIRA SILVA</v>
      </c>
      <c r="C20" s="105" t="str">
        <f>VLOOKUP($A20,MAR!$A$2:$AD$301,5,0)</f>
        <v>AUX. ADMINISTRATIVO</v>
      </c>
      <c r="D20" s="105" t="str">
        <f>VLOOKUP($A20,MAR!$A$2:$AD$301,6,0)</f>
        <v>SERVIÇOS AUXILIARES ADMINISTRATIVOS</v>
      </c>
      <c r="E20" s="105" t="str">
        <f>VLOOKUP($A20,MAR!$A$2:$AD$301,7,0)</f>
        <v>NÃO</v>
      </c>
      <c r="F20" s="105" t="str">
        <f>VLOOKUP($A20,MAR!$A$2:$AD$301,8,0)</f>
        <v>Promotoria de Justiça de Santo Antônio de Iça</v>
      </c>
      <c r="G20" s="105" t="str">
        <f>VLOOKUP($A20,MAR!$A$2:$AD$301,15,0)</f>
        <v>002/2021</v>
      </c>
      <c r="H20" s="105" t="str">
        <f>VLOOKUP($A20,MAR!$A$2:$AD$301,16,0)</f>
        <v>01/03/2021 - DOMPE</v>
      </c>
      <c r="I20" s="105" t="str">
        <f>VLOOKUP($A20,MAR!$A$2:$AD$301,16,0)</f>
        <v>01/03/2021 - DOMPE</v>
      </c>
      <c r="J20" s="105" t="str">
        <f>VLOOKUP($A20,MAR!$A$2:$AD$301,18,0)</f>
        <v>NÃO</v>
      </c>
      <c r="K20" s="106">
        <f>VLOOKUP($A20,MAR!$A$2:$AD$301,20,0)</f>
        <v>44251</v>
      </c>
      <c r="L20" s="106">
        <f>VLOOKUP($A20,MAR!$A$2:$AD$301,21,0)</f>
        <v>44981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ht="42.0" customHeight="1">
      <c r="A21" s="103">
        <f t="shared" si="1"/>
        <v>14</v>
      </c>
      <c r="B21" s="104" t="str">
        <f>VLOOKUP($A21,MAR!$A$2:$AD$301,4,0)</f>
        <v>DANILO DE SOUZA ANSELMO</v>
      </c>
      <c r="C21" s="105" t="str">
        <f>VLOOKUP($A21,MAR!$A$2:$AD$301,5,0)</f>
        <v>ASSISTENTE ADMINISTRATIVO</v>
      </c>
      <c r="D21" s="105" t="str">
        <f>VLOOKUP($A21,MAR!$A$2:$AD$301,6,0)</f>
        <v>SERVIÇOS AUXILIARES ADMINISTRATIVOS</v>
      </c>
      <c r="E21" s="105" t="str">
        <f>VLOOKUP($A21,MAR!$A$2:$AD$301,7,0)</f>
        <v>NÃO</v>
      </c>
      <c r="F21" s="105" t="str">
        <f>VLOOKUP($A21,MAR!$A$2:$AD$301,8,0)</f>
        <v>Promotoria de Justiça de Maués</v>
      </c>
      <c r="G21" s="105" t="str">
        <f>VLOOKUP($A21,MAR!$A$2:$AD$301,15,0)</f>
        <v>043/2020</v>
      </c>
      <c r="H21" s="105" t="str">
        <f>VLOOKUP($A21,MAR!$A$2:$AD$301,16,0)</f>
        <v>09/12/2020 – DOMPE</v>
      </c>
      <c r="I21" s="105" t="str">
        <f>VLOOKUP($A21,MAR!$A$2:$AD$301,16,0)</f>
        <v>09/12/2020 – DOMPE</v>
      </c>
      <c r="J21" s="105" t="str">
        <f>VLOOKUP($A21,MAR!$A$2:$AD$301,18,0)</f>
        <v>NÃO</v>
      </c>
      <c r="K21" s="106">
        <f>VLOOKUP($A21,MAR!$A$2:$AD$301,20,0)</f>
        <v>44168</v>
      </c>
      <c r="L21" s="106">
        <f>VLOOKUP($A21,MAR!$A$2:$AD$301,21,0)</f>
        <v>44898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ht="42.0" customHeight="1">
      <c r="A22" s="103">
        <f t="shared" si="1"/>
        <v>15</v>
      </c>
      <c r="B22" s="104" t="str">
        <f>VLOOKUP($A22,MAR!$A$2:$AD$301,4,0)</f>
        <v>DELZINA BARBOSA GOMES</v>
      </c>
      <c r="C22" s="105" t="str">
        <f>VLOOKUP($A22,MAR!$A$2:$AD$301,5,0)</f>
        <v>AUXILIAR DE SERVIÇOS GERAIS</v>
      </c>
      <c r="D22" s="105" t="str">
        <f>VLOOKUP($A22,MAR!$A$2:$AD$301,6,0)</f>
        <v>SERVIÇOS GERAIS</v>
      </c>
      <c r="E22" s="105" t="str">
        <f>VLOOKUP($A22,MAR!$A$2:$AD$301,7,0)</f>
        <v>NÃO</v>
      </c>
      <c r="F22" s="105" t="str">
        <f>VLOOKUP($A22,MAR!$A$2:$AD$301,8,0)</f>
        <v>Promotoria de Justiça de Tabatinga</v>
      </c>
      <c r="G22" s="105" t="str">
        <f>VLOOKUP($A22,MAR!$A$2:$AD$301,15,0)</f>
        <v>002/2020</v>
      </c>
      <c r="H22" s="105" t="str">
        <f>VLOOKUP($A22,MAR!$A$2:$AD$301,16,0)</f>
        <v>04/02/2020 – DOMPE</v>
      </c>
      <c r="I22" s="105" t="str">
        <f>VLOOKUP($A22,MAR!$A$2:$AD$301,16,0)</f>
        <v>04/02/2020 – DOMPE</v>
      </c>
      <c r="J22" s="105" t="str">
        <f>VLOOKUP($A22,MAR!$A$2:$AD$301,18,0)</f>
        <v>NÃO</v>
      </c>
      <c r="K22" s="106">
        <f>VLOOKUP($A22,MAR!$A$2:$AD$301,20,0)</f>
        <v>43864</v>
      </c>
      <c r="L22" s="106">
        <f>VLOOKUP($A22,MAR!$A$2:$AD$301,21,0)</f>
        <v>44594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ht="42.0" customHeight="1">
      <c r="A23" s="103">
        <f t="shared" si="1"/>
        <v>16</v>
      </c>
      <c r="B23" s="104" t="str">
        <f>VLOOKUP($A23,MAR!$A$2:$AD$301,4,0)</f>
        <v>DEUZANIR SANTOS DE SOUZA</v>
      </c>
      <c r="C23" s="105" t="str">
        <f>VLOOKUP($A23,MAR!$A$2:$AD$301,5,0)</f>
        <v>AUXILIAR DE SERVIÇOS GERAIS</v>
      </c>
      <c r="D23" s="105" t="str">
        <f>VLOOKUP($A23,MAR!$A$2:$AD$301,6,0)</f>
        <v>SERVIÇO GERAIS</v>
      </c>
      <c r="E23" s="105" t="str">
        <f>VLOOKUP($A23,MAR!$A$2:$AD$301,7,0)</f>
        <v>NÃO</v>
      </c>
      <c r="F23" s="105" t="str">
        <f>VLOOKUP($A23,MAR!$A$2:$AD$301,8,0)</f>
        <v>Promotoria de Justiça de Coari</v>
      </c>
      <c r="G23" s="105" t="str">
        <f>VLOOKUP($A23,MAR!$A$2:$AD$301,15,0)</f>
        <v>015/2020</v>
      </c>
      <c r="H23" s="105" t="str">
        <f>VLOOKUP($A23,MAR!$A$2:$AD$301,16,0)</f>
        <v>05/05/2020 – DOMPE</v>
      </c>
      <c r="I23" s="105" t="str">
        <f>VLOOKUP($A23,MAR!$A$2:$AD$301,16,0)</f>
        <v>05/05/2020 – DOMPE</v>
      </c>
      <c r="J23" s="105" t="str">
        <f>VLOOKUP($A23,MAR!$A$2:$AD$301,18,0)</f>
        <v>SIM</v>
      </c>
      <c r="K23" s="106">
        <f>VLOOKUP($A23,MAR!$A$2:$AD$301,20,0)</f>
        <v>43917</v>
      </c>
      <c r="L23" s="106">
        <f>VLOOKUP($A23,MAR!$A$2:$AD$301,21,0)</f>
        <v>44282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ht="42.0" customHeight="1">
      <c r="A24" s="103">
        <f t="shared" si="1"/>
        <v>17</v>
      </c>
      <c r="B24" s="104" t="str">
        <f>VLOOKUP($A24,MAR!$A$2:$AD$301,4,0)</f>
        <v>DIEGO ASSIS CRUZ</v>
      </c>
      <c r="C24" s="105" t="str">
        <f>VLOOKUP($A24,MAR!$A$2:$AD$301,5,0)</f>
        <v>INVESTIGADOR DE POLÍCIA CIVIL</v>
      </c>
      <c r="D24" s="105" t="str">
        <f>VLOOKUP($A24,MAR!$A$2:$AD$301,6,0)</f>
        <v>INVESTIGADOR DE POLÍCIA CIVIL</v>
      </c>
      <c r="E24" s="105" t="str">
        <f>VLOOKUP($A24,MAR!$A$2:$AD$301,7,0)</f>
        <v>NÃO</v>
      </c>
      <c r="F24" s="105" t="str">
        <f>VLOOKUP($A24,MAR!$A$2:$AD$301,8,0)</f>
        <v>GAECO</v>
      </c>
      <c r="G24" s="105" t="str">
        <f>VLOOKUP($A24,MAR!$A$2:$AD$301,15,0)</f>
        <v>ACT 001/2018</v>
      </c>
      <c r="H24" s="105" t="str">
        <f>VLOOKUP($A24,MAR!$A$2:$AD$301,16,0)</f>
        <v>24/08/2018 - DOMPE</v>
      </c>
      <c r="I24" s="105" t="str">
        <f>VLOOKUP($A24,MAR!$A$2:$AD$301,16,0)</f>
        <v>24/08/2018 - DOMPE</v>
      </c>
      <c r="J24" s="105" t="str">
        <f>VLOOKUP($A24,MAR!$A$2:$AD$301,18,0)</f>
        <v>NÃO</v>
      </c>
      <c r="K24" s="106">
        <f>VLOOKUP($A24,MAR!$A$2:$AD$301,20,0)</f>
        <v>43983</v>
      </c>
      <c r="L24" s="106">
        <f>VLOOKUP($A24,MAR!$A$2:$AD$301,21,0)</f>
        <v>45131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ht="42.0" customHeight="1">
      <c r="A25" s="103">
        <f t="shared" si="1"/>
        <v>18</v>
      </c>
      <c r="B25" s="104" t="str">
        <f>VLOOKUP($A25,MAR!$A$2:$AD$301,4,0)</f>
        <v>DIEGO FERNANDES AYOUB BAZZI</v>
      </c>
      <c r="C25" s="105" t="str">
        <f>VLOOKUP($A25,MAR!$A$2:$AD$301,5,0)</f>
        <v>INVESTIGADOR DE POLÍCIA CIVIL</v>
      </c>
      <c r="D25" s="105" t="str">
        <f>VLOOKUP($A25,MAR!$A$2:$AD$301,6,0)</f>
        <v>INVESTIGADOR DE POLÍCIA CIVIL</v>
      </c>
      <c r="E25" s="105" t="str">
        <f>VLOOKUP($A25,MAR!$A$2:$AD$301,7,0)</f>
        <v>NÃO</v>
      </c>
      <c r="F25" s="105" t="str">
        <f>VLOOKUP($A25,MAR!$A$2:$AD$301,8,0)</f>
        <v>GAECO</v>
      </c>
      <c r="G25" s="105" t="str">
        <f>VLOOKUP($A25,MAR!$A$2:$AD$301,15,0)</f>
        <v>ACT 001/2018</v>
      </c>
      <c r="H25" s="105" t="str">
        <f>VLOOKUP($A25,MAR!$A$2:$AD$301,16,0)</f>
        <v>24/08/2018 - DOMPE</v>
      </c>
      <c r="I25" s="105" t="str">
        <f>VLOOKUP($A25,MAR!$A$2:$AD$301,16,0)</f>
        <v>24/08/2018 - DOMPE</v>
      </c>
      <c r="J25" s="105" t="str">
        <f>VLOOKUP($A25,MAR!$A$2:$AD$301,18,0)</f>
        <v>NÃO</v>
      </c>
      <c r="K25" s="106">
        <f>VLOOKUP($A25,MAR!$A$2:$AD$301,20,0)</f>
        <v>43435</v>
      </c>
      <c r="L25" s="106">
        <f>VLOOKUP($A25,MAR!$A$2:$AD$301,21,0)</f>
        <v>45131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ht="42.0" customHeight="1">
      <c r="A26" s="103">
        <f t="shared" si="1"/>
        <v>19</v>
      </c>
      <c r="B26" s="104" t="str">
        <f>VLOOKUP($A26,MAR!$A$2:$AD$301,4,0)</f>
        <v>DIONEY SILVA BERNETE</v>
      </c>
      <c r="C26" s="105" t="str">
        <f>VLOOKUP($A26,MAR!$A$2:$AD$301,5,0)</f>
        <v>DIGITADOR</v>
      </c>
      <c r="D26" s="105" t="str">
        <f>VLOOKUP($A26,MAR!$A$2:$AD$301,6,0)</f>
        <v>SERVIÇOS AUXILIARES ADMINISTRATIVOS</v>
      </c>
      <c r="E26" s="105" t="str">
        <f>VLOOKUP($A26,MAR!$A$2:$AD$301,7,0)</f>
        <v>NÃO</v>
      </c>
      <c r="F26" s="105" t="str">
        <f>VLOOKUP($A26,MAR!$A$2:$AD$301,8,0)</f>
        <v>Promotoria de Justiça de Pauini</v>
      </c>
      <c r="G26" s="105" t="str">
        <f>VLOOKUP($A26,MAR!$A$2:$AD$301,15,0)</f>
        <v>038/2020</v>
      </c>
      <c r="H26" s="105" t="str">
        <f>VLOOKUP($A26,MAR!$A$2:$AD$301,16,0)</f>
        <v>05/11/2020 - DOMPE</v>
      </c>
      <c r="I26" s="105" t="str">
        <f>VLOOKUP($A26,MAR!$A$2:$AD$301,16,0)</f>
        <v>05/11/2020 - DOMPE</v>
      </c>
      <c r="J26" s="105" t="str">
        <f>VLOOKUP($A26,MAR!$A$2:$AD$301,18,0)</f>
        <v>NÃO</v>
      </c>
      <c r="K26" s="106">
        <f>VLOOKUP($A26,MAR!$A$2:$AD$301,20,0)</f>
        <v>44138</v>
      </c>
      <c r="L26" s="106">
        <f>VLOOKUP($A26,MAR!$A$2:$AD$301,21,0)</f>
        <v>44868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ht="42.0" customHeight="1">
      <c r="A27" s="103">
        <f t="shared" si="1"/>
        <v>20</v>
      </c>
      <c r="B27" s="104" t="str">
        <f>VLOOKUP($A27,MAR!$A$2:$AD$301,4,0)</f>
        <v>EDLA CUNHA DA SILVA</v>
      </c>
      <c r="C27" s="105" t="str">
        <f>VLOOKUP($A27,MAR!$A$2:$AD$301,5,0)</f>
        <v>AGENTE ADMINISTRATIVO</v>
      </c>
      <c r="D27" s="105" t="str">
        <f>VLOOKUP($A27,MAR!$A$2:$AD$301,6,0)</f>
        <v>ASSISTENTE ADMINISTRATIVO</v>
      </c>
      <c r="E27" s="105" t="str">
        <f>VLOOKUP($A27,MAR!$A$2:$AD$301,7,0)</f>
        <v>NÃO</v>
      </c>
      <c r="F27" s="105" t="str">
        <f>VLOOKUP($A27,MAR!$A$2:$AD$301,8,0)</f>
        <v>Promotoria de Justiça de Alvarães</v>
      </c>
      <c r="G27" s="105" t="str">
        <f>VLOOKUP($A27,MAR!$A$2:$AD$301,15,0)</f>
        <v>028/2020</v>
      </c>
      <c r="H27" s="105" t="str">
        <f>VLOOKUP($A27,MAR!$A$2:$AD$301,16,0)</f>
        <v>04/08/2020 – DOMPE</v>
      </c>
      <c r="I27" s="105" t="str">
        <f>VLOOKUP($A27,MAR!$A$2:$AD$301,16,0)</f>
        <v>04/08/2020 – DOMPE</v>
      </c>
      <c r="J27" s="105" t="str">
        <f>VLOOKUP($A27,MAR!$A$2:$AD$301,18,0)</f>
        <v>NÃO</v>
      </c>
      <c r="K27" s="106">
        <f>VLOOKUP($A27,MAR!$A$2:$AD$301,20,0)</f>
        <v>44000</v>
      </c>
      <c r="L27" s="106">
        <f>VLOOKUP($A27,MAR!$A$2:$AD$301,21,0)</f>
        <v>44730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ht="42.0" customHeight="1">
      <c r="A28" s="103">
        <f t="shared" si="1"/>
        <v>21</v>
      </c>
      <c r="B28" s="104" t="str">
        <f>VLOOKUP($A28,MAR!$A$2:$AD$301,4,0)</f>
        <v>EDSON DE LIMA CURSINO</v>
      </c>
      <c r="C28" s="105" t="str">
        <f>VLOOKUP($A28,MAR!$A$2:$AD$301,5,0)</f>
        <v>AUXILIAR ADMINISTRATIVO</v>
      </c>
      <c r="D28" s="105" t="str">
        <f>VLOOKUP($A28,MAR!$A$2:$AD$301,6,0)</f>
        <v>SERVIÇOS AUXILIARES ADMINISTRATIVOS</v>
      </c>
      <c r="E28" s="105" t="str">
        <f>VLOOKUP($A28,MAR!$A$2:$AD$301,7,0)</f>
        <v>NÃO</v>
      </c>
      <c r="F28" s="105" t="str">
        <f>VLOOKUP($A28,MAR!$A$2:$AD$301,8,0)</f>
        <v>Promotoria de Justiça de Itacoatiara</v>
      </c>
      <c r="G28" s="105" t="str">
        <f>VLOOKUP($A28,MAR!$A$2:$AD$301,15,0)</f>
        <v>031/2020</v>
      </c>
      <c r="H28" s="105" t="str">
        <f>VLOOKUP($A28,MAR!$A$2:$AD$301,16,0)</f>
        <v>31/08/2020 – DOMPE</v>
      </c>
      <c r="I28" s="105" t="str">
        <f>VLOOKUP($A28,MAR!$A$2:$AD$301,16,0)</f>
        <v>31/08/2020 – DOMPE</v>
      </c>
      <c r="J28" s="105" t="str">
        <f>VLOOKUP($A28,MAR!$A$2:$AD$301,18,0)</f>
        <v>NÃO</v>
      </c>
      <c r="K28" s="106">
        <f>VLOOKUP($A28,MAR!$A$2:$AD$301,20,0)</f>
        <v>44053</v>
      </c>
      <c r="L28" s="106">
        <f>VLOOKUP($A28,MAR!$A$2:$AD$301,21,0)</f>
        <v>44783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ht="42.0" customHeight="1">
      <c r="A29" s="103">
        <f t="shared" si="1"/>
        <v>22</v>
      </c>
      <c r="B29" s="104" t="str">
        <f>VLOOKUP($A29,MAR!$A$2:$AD$301,4,0)</f>
        <v>EDVANDRO DO LAGO SILVA</v>
      </c>
      <c r="C29" s="105" t="str">
        <f>VLOOKUP($A29,MAR!$A$2:$AD$301,5,0)</f>
        <v>AUXILIAR DE SERVIÇOS GERAIS</v>
      </c>
      <c r="D29" s="105" t="str">
        <f>VLOOKUP($A29,MAR!$A$2:$AD$301,6,0)</f>
        <v>SERVIÇO GERAIS</v>
      </c>
      <c r="E29" s="105" t="str">
        <f>VLOOKUP($A29,MAR!$A$2:$AD$301,7,0)</f>
        <v>NÃO</v>
      </c>
      <c r="F29" s="105" t="str">
        <f>VLOOKUP($A29,MAR!$A$2:$AD$301,8,0)</f>
        <v>Promotoria de Justiça de Autazes</v>
      </c>
      <c r="G29" s="105" t="str">
        <f>VLOOKUP($A29,MAR!$A$2:$AD$301,15,0)</f>
        <v>005/2020</v>
      </c>
      <c r="H29" s="105" t="str">
        <f>VLOOKUP($A29,MAR!$A$2:$AD$301,16,0)</f>
        <v>17/03/2020 – DOMPE</v>
      </c>
      <c r="I29" s="105" t="str">
        <f>VLOOKUP($A29,MAR!$A$2:$AD$301,16,0)</f>
        <v>17/03/2020 – DOMPE</v>
      </c>
      <c r="J29" s="105" t="str">
        <f>VLOOKUP($A29,MAR!$A$2:$AD$301,18,0)</f>
        <v>NÃO</v>
      </c>
      <c r="K29" s="106">
        <f>VLOOKUP($A29,MAR!$A$2:$AD$301,20,0)</f>
        <v>43972</v>
      </c>
      <c r="L29" s="106">
        <f>VLOOKUP($A29,MAR!$A$2:$AD$301,21,0)</f>
        <v>44702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ht="42.0" customHeight="1">
      <c r="A30" s="103">
        <f t="shared" si="1"/>
        <v>23</v>
      </c>
      <c r="B30" s="104" t="str">
        <f>VLOOKUP($A30,MAR!$A$2:$AD$301,4,0)</f>
        <v>ELCILENE BELTRÃO OLIVEIRA</v>
      </c>
      <c r="C30" s="105" t="str">
        <f>VLOOKUP($A30,MAR!$A$2:$AD$301,5,0)</f>
        <v>AUX. ADMINISTRATIVO</v>
      </c>
      <c r="D30" s="105" t="str">
        <f>VLOOKUP($A30,MAR!$A$2:$AD$301,6,0)</f>
        <v>SERVIÇO AUXILIARES ADMINISTRATIVOS</v>
      </c>
      <c r="E30" s="105" t="str">
        <f>VLOOKUP($A30,MAR!$A$2:$AD$301,7,0)</f>
        <v>NÃO</v>
      </c>
      <c r="F30" s="105" t="str">
        <f>VLOOKUP($A30,MAR!$A$2:$AD$301,8,0)</f>
        <v>Promotoria de Justiça de Barreirinha</v>
      </c>
      <c r="G30" s="105" t="str">
        <f>VLOOKUP($A30,MAR!$A$2:$AD$301,15,0)</f>
        <v>041/2020</v>
      </c>
      <c r="H30" s="105" t="str">
        <f>VLOOKUP($A30,MAR!$A$2:$AD$301,16,0)</f>
        <v>01/12/2020 – DOMPE</v>
      </c>
      <c r="I30" s="105" t="str">
        <f>VLOOKUP($A30,MAR!$A$2:$AD$301,16,0)</f>
        <v>01/12/2020 – DOMPE</v>
      </c>
      <c r="J30" s="105" t="str">
        <f>VLOOKUP($A30,MAR!$A$2:$AD$301,18,0)</f>
        <v>NÃO</v>
      </c>
      <c r="K30" s="106">
        <f>VLOOKUP($A30,MAR!$A$2:$AD$301,20,0)</f>
        <v>44165</v>
      </c>
      <c r="L30" s="106">
        <f>VLOOKUP($A30,MAR!$A$2:$AD$301,21,0)</f>
        <v>44895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ht="42.0" customHeight="1">
      <c r="A31" s="103">
        <f t="shared" si="1"/>
        <v>24</v>
      </c>
      <c r="B31" s="104" t="str">
        <f>VLOOKUP($A31,MAR!$A$2:$AD$301,4,0)</f>
        <v>ELMA COELHO PENA</v>
      </c>
      <c r="C31" s="105" t="str">
        <f>VLOOKUP($A31,MAR!$A$2:$AD$301,5,0)</f>
        <v>AGENTE ADMINISTRATIVO</v>
      </c>
      <c r="D31" s="105" t="str">
        <f>VLOOKUP($A31,MAR!$A$2:$AD$301,6,0)</f>
        <v>SERVIÇOS AUXILIARES ADMINISTRATIVOS</v>
      </c>
      <c r="E31" s="105" t="str">
        <f>VLOOKUP($A31,MAR!$A$2:$AD$301,7,0)</f>
        <v>NÃO</v>
      </c>
      <c r="F31" s="105" t="str">
        <f>VLOOKUP($A31,MAR!$A$2:$AD$301,8,0)</f>
        <v>Promotoria de Justiça de Presidente Figueiredo</v>
      </c>
      <c r="G31" s="105" t="str">
        <f>VLOOKUP($A31,MAR!$A$2:$AD$301,15,0)</f>
        <v>046/2020</v>
      </c>
      <c r="H31" s="107">
        <f>VLOOKUP($A31,MAR!$A$2:$AD$301,16,0)</f>
        <v>44204</v>
      </c>
      <c r="I31" s="107">
        <f>VLOOKUP($A31,MAR!$A$2:$AD$301,16,0)</f>
        <v>44204</v>
      </c>
      <c r="J31" s="105" t="str">
        <f>VLOOKUP($A31,MAR!$A$2:$AD$301,18,0)</f>
        <v>NÃO</v>
      </c>
      <c r="K31" s="106">
        <f>VLOOKUP($A31,MAR!$A$2:$AD$301,20,0)</f>
        <v>44211</v>
      </c>
      <c r="L31" s="106">
        <f>VLOOKUP($A31,MAR!$A$2:$AD$301,21,0)</f>
        <v>44941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ht="42.0" customHeight="1">
      <c r="A32" s="103">
        <f t="shared" si="1"/>
        <v>25</v>
      </c>
      <c r="B32" s="104" t="str">
        <f>VLOOKUP($A32,MAR!$A$2:$AD$301,4,0)</f>
        <v>EMIDIMAR CLAUDIO SANTIAGO</v>
      </c>
      <c r="C32" s="105" t="str">
        <f>VLOOKUP($A32,MAR!$A$2:$AD$301,5,0)</f>
        <v>VIGIA</v>
      </c>
      <c r="D32" s="105" t="str">
        <f>VLOOKUP($A32,MAR!$A$2:$AD$301,6,0)</f>
        <v>VIGIA</v>
      </c>
      <c r="E32" s="105" t="str">
        <f>VLOOKUP($A32,MAR!$A$2:$AD$301,7,0)</f>
        <v>NÃO</v>
      </c>
      <c r="F32" s="105" t="str">
        <f>VLOOKUP($A32,MAR!$A$2:$AD$301,8,0)</f>
        <v>Promotoria de Justiça de Carauari</v>
      </c>
      <c r="G32" s="105" t="str">
        <f>VLOOKUP($A32,MAR!$A$2:$AD$301,15,0)</f>
        <v>012/2020</v>
      </c>
      <c r="H32" s="105" t="str">
        <f>VLOOKUP($A32,MAR!$A$2:$AD$301,16,0)</f>
        <v>27/04/2020 – DOMPE</v>
      </c>
      <c r="I32" s="105" t="str">
        <f>VLOOKUP($A32,MAR!$A$2:$AD$301,16,0)</f>
        <v>27/04/2020 – DOMPE</v>
      </c>
      <c r="J32" s="105" t="str">
        <f>VLOOKUP($A32,MAR!$A$2:$AD$301,18,0)</f>
        <v>SIM</v>
      </c>
      <c r="K32" s="106">
        <f>VLOOKUP($A32,MAR!$A$2:$AD$301,20,0)</f>
        <v>43943</v>
      </c>
      <c r="L32" s="106">
        <f>VLOOKUP($A32,MAR!$A$2:$AD$301,21,0)</f>
        <v>44674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ht="42.0" customHeight="1">
      <c r="A33" s="103">
        <f t="shared" si="1"/>
        <v>26</v>
      </c>
      <c r="B33" s="104" t="str">
        <f>VLOOKUP($A33,MAR!$A$2:$AD$301,4,0)</f>
        <v>ERIK DIXON LIRA JAICO</v>
      </c>
      <c r="C33" s="105" t="str">
        <f>VLOOKUP($A33,MAR!$A$2:$AD$301,5,0)</f>
        <v>AUX. ADMINISTRATIVO</v>
      </c>
      <c r="D33" s="105" t="str">
        <f>VLOOKUP($A33,MAR!$A$2:$AD$301,6,0)</f>
        <v>SERVIÇOS AUXILIARES ADMINISTRATIVOS</v>
      </c>
      <c r="E33" s="105" t="str">
        <f>VLOOKUP($A33,MAR!$A$2:$AD$301,7,0)</f>
        <v>NÃO</v>
      </c>
      <c r="F33" s="105" t="str">
        <f>VLOOKUP($A33,MAR!$A$2:$AD$301,8,0)</f>
        <v>Promotoria de Justiça de Tabatinga</v>
      </c>
      <c r="G33" s="105" t="str">
        <f>VLOOKUP($A33,MAR!$A$2:$AD$301,15,0)</f>
        <v>002/2020</v>
      </c>
      <c r="H33" s="105" t="str">
        <f>VLOOKUP($A33,MAR!$A$2:$AD$301,16,0)</f>
        <v>04/02/2020 – DOMPE</v>
      </c>
      <c r="I33" s="105" t="str">
        <f>VLOOKUP($A33,MAR!$A$2:$AD$301,16,0)</f>
        <v>04/02/2020 – DOMPE</v>
      </c>
      <c r="J33" s="105" t="str">
        <f>VLOOKUP($A33,MAR!$A$2:$AD$301,18,0)</f>
        <v>NÃO</v>
      </c>
      <c r="K33" s="106">
        <f>VLOOKUP($A33,MAR!$A$2:$AD$301,20,0)</f>
        <v>43864</v>
      </c>
      <c r="L33" s="106">
        <f>VLOOKUP($A33,MAR!$A$2:$AD$301,21,0)</f>
        <v>44594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ht="42.0" customHeight="1">
      <c r="A34" s="103">
        <f t="shared" si="1"/>
        <v>27</v>
      </c>
      <c r="B34" s="104" t="str">
        <f>VLOOKUP($A34,MAR!$A$2:$AD$301,4,0)</f>
        <v>ERNANDES LOPES</v>
      </c>
      <c r="C34" s="105" t="str">
        <f>VLOOKUP($A34,MAR!$A$2:$AD$301,5,0)</f>
        <v>MONITOR I</v>
      </c>
      <c r="D34" s="105" t="str">
        <f>VLOOKUP($A34,MAR!$A$2:$AD$301,6,0)</f>
        <v>SERVIÇOS AUXILIARES ADMINISTRATIVOS</v>
      </c>
      <c r="E34" s="105" t="str">
        <f>VLOOKUP($A34,MAR!$A$2:$AD$301,7,0)</f>
        <v>NÃO</v>
      </c>
      <c r="F34" s="105" t="str">
        <f>VLOOKUP($A34,MAR!$A$2:$AD$301,8,0)</f>
        <v>Promotoria de Justiça de Manacapuru</v>
      </c>
      <c r="G34" s="105" t="str">
        <f>VLOOKUP($A34,MAR!$A$2:$AD$301,15,0)</f>
        <v>007/2021</v>
      </c>
      <c r="H34" s="105" t="str">
        <f>VLOOKUP($A34,MAR!$A$2:$AD$301,16,0)</f>
        <v>25/03/2021 - DOMPE</v>
      </c>
      <c r="I34" s="105" t="str">
        <f>VLOOKUP($A34,MAR!$A$2:$AD$301,16,0)</f>
        <v>25/03/2021 - DOMPE</v>
      </c>
      <c r="J34" s="105" t="str">
        <f>VLOOKUP($A34,MAR!$A$2:$AD$301,18,0)</f>
        <v>NÃO</v>
      </c>
      <c r="K34" s="108">
        <f>VLOOKUP($A34,MAR!$A$2:$AD$301,20,0)</f>
        <v>44278</v>
      </c>
      <c r="L34" s="106">
        <f>VLOOKUP($A34,MAR!$A$2:$AD$301,21,0)</f>
        <v>45008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ht="42.0" customHeight="1">
      <c r="A35" s="103">
        <f t="shared" si="1"/>
        <v>28</v>
      </c>
      <c r="B35" s="104" t="str">
        <f>VLOOKUP($A35,MAR!$A$2:$AD$301,4,0)</f>
        <v>FABIANA DA SILVA ANDRADE</v>
      </c>
      <c r="C35" s="105" t="str">
        <f>VLOOKUP($A35,MAR!$A$2:$AD$301,5,0)</f>
        <v>AGENTE DE DEFESA AMBIENTAL</v>
      </c>
      <c r="D35" s="105" t="str">
        <f>VLOOKUP($A35,MAR!$A$2:$AD$301,6,0)</f>
        <v>SERVIÇOS AUXILIARES ADMINISTRATIVOS</v>
      </c>
      <c r="E35" s="105" t="str">
        <f>VLOOKUP($A35,MAR!$A$2:$AD$301,7,0)</f>
        <v>NÃO</v>
      </c>
      <c r="F35" s="105" t="str">
        <f>VLOOKUP($A35,MAR!$A$2:$AD$301,8,0)</f>
        <v>Promotoria de Justiça de Itacoatiara</v>
      </c>
      <c r="G35" s="105" t="str">
        <f>VLOOKUP($A35,MAR!$A$2:$AD$301,15,0)</f>
        <v>031/2020</v>
      </c>
      <c r="H35" s="105" t="str">
        <f>VLOOKUP($A35,MAR!$A$2:$AD$301,16,0)</f>
        <v>31/08/2020 – DOMPE</v>
      </c>
      <c r="I35" s="105" t="str">
        <f>VLOOKUP($A35,MAR!$A$2:$AD$301,16,0)</f>
        <v>31/08/2020 – DOMPE</v>
      </c>
      <c r="J35" s="105" t="str">
        <f>VLOOKUP($A35,MAR!$A$2:$AD$301,18,0)</f>
        <v>NÃO</v>
      </c>
      <c r="K35" s="106">
        <f>VLOOKUP($A35,MAR!$A$2:$AD$301,20,0)</f>
        <v>44053</v>
      </c>
      <c r="L35" s="106">
        <f>VLOOKUP($A35,MAR!$A$2:$AD$301,21,0)</f>
        <v>44783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ht="42.0" customHeight="1">
      <c r="A36" s="103">
        <f t="shared" si="1"/>
        <v>29</v>
      </c>
      <c r="B36" s="104" t="str">
        <f>VLOOKUP($A36,MAR!$A$2:$AD$301,4,0)</f>
        <v>FABIANO INHUMA QUEIROZ</v>
      </c>
      <c r="C36" s="105" t="str">
        <f>VLOOKUP($A36,MAR!$A$2:$AD$301,5,0)</f>
        <v>AUXILIAR ADMINISTRATIVO</v>
      </c>
      <c r="D36" s="105" t="str">
        <f>VLOOKUP($A36,MAR!$A$2:$AD$301,6,0)</f>
        <v>SERVIÇOS AUXILIARES ADMINISTRATIVOS</v>
      </c>
      <c r="E36" s="105" t="str">
        <f>VLOOKUP($A36,MAR!$A$2:$AD$301,7,0)</f>
        <v>NÃO</v>
      </c>
      <c r="F36" s="105" t="str">
        <f>VLOOKUP($A36,MAR!$A$2:$AD$301,8,0)</f>
        <v>Promotoria de Justiça de Tefé</v>
      </c>
      <c r="G36" s="105" t="str">
        <f>VLOOKUP($A36,MAR!$A$2:$AD$301,15,0)</f>
        <v>008/2020</v>
      </c>
      <c r="H36" s="105" t="str">
        <f>VLOOKUP($A36,MAR!$A$2:$AD$301,16,0)</f>
        <v>16/04/2020 – DOMPE</v>
      </c>
      <c r="I36" s="105" t="str">
        <f>VLOOKUP($A36,MAR!$A$2:$AD$301,16,0)</f>
        <v>16/04/2020 – DOMPE</v>
      </c>
      <c r="J36" s="105" t="str">
        <f>VLOOKUP($A36,MAR!$A$2:$AD$301,18,0)</f>
        <v>NÃO</v>
      </c>
      <c r="K36" s="106">
        <f>VLOOKUP($A36,MAR!$A$2:$AD$301,20,0)</f>
        <v>43982</v>
      </c>
      <c r="L36" s="106">
        <f>VLOOKUP($A36,MAR!$A$2:$AD$301,21,0)</f>
        <v>44712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ht="42.0" customHeight="1">
      <c r="A37" s="103">
        <f t="shared" si="1"/>
        <v>30</v>
      </c>
      <c r="B37" s="104" t="str">
        <f>VLOOKUP($A37,MAR!$A$2:$AD$301,4,0)</f>
        <v>FILLIPE REBELLO SANTOS DE SOUZA</v>
      </c>
      <c r="C37" s="105" t="str">
        <f>VLOOKUP($A37,MAR!$A$2:$AD$301,5,0)</f>
        <v>CABO PM</v>
      </c>
      <c r="D37" s="105" t="str">
        <f>VLOOKUP($A37,MAR!$A$2:$AD$301,6,0)</f>
        <v>CABO DA POLICIA MILITAR</v>
      </c>
      <c r="E37" s="105" t="str">
        <f>VLOOKUP($A37,MAR!$A$2:$AD$301,7,0)</f>
        <v>NÃO</v>
      </c>
      <c r="F37" s="105" t="str">
        <f>VLOOKUP($A37,MAR!$A$2:$AD$301,8,0)</f>
        <v>GAECO</v>
      </c>
      <c r="G37" s="105" t="str">
        <f>VLOOKUP($A37,MAR!$A$2:$AD$301,15,0)</f>
        <v>ACT 001/2018</v>
      </c>
      <c r="H37" s="105" t="str">
        <f>VLOOKUP($A37,MAR!$A$2:$AD$301,16,0)</f>
        <v>24/08/2018 - DOMPE</v>
      </c>
      <c r="I37" s="105" t="str">
        <f>VLOOKUP($A37,MAR!$A$2:$AD$301,16,0)</f>
        <v>24/08/2018 - DOMPE</v>
      </c>
      <c r="J37" s="105" t="str">
        <f>VLOOKUP($A37,MAR!$A$2:$AD$301,18,0)</f>
        <v>NÃO</v>
      </c>
      <c r="K37" s="106">
        <f>VLOOKUP($A37,MAR!$A$2:$AD$301,20,0)</f>
        <v>43306</v>
      </c>
      <c r="L37" s="106">
        <f>VLOOKUP($A37,MAR!$A$2:$AD$301,21,0)</f>
        <v>45131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ht="42.0" customHeight="1">
      <c r="A38" s="103">
        <f t="shared" si="1"/>
        <v>31</v>
      </c>
      <c r="B38" s="104" t="str">
        <f>VLOOKUP($A38,MAR!$A$2:$AD$301,4,0)</f>
        <v>FLORA BARBOZA FEITOZA</v>
      </c>
      <c r="C38" s="105" t="str">
        <f>VLOOKUP($A38,MAR!$A$2:$AD$301,5,0)</f>
        <v>GARI</v>
      </c>
      <c r="D38" s="105" t="str">
        <f>VLOOKUP($A38,MAR!$A$2:$AD$301,6,0)</f>
        <v>SERVIÇOS GERAIS</v>
      </c>
      <c r="E38" s="105" t="str">
        <f>VLOOKUP($A38,MAR!$A$2:$AD$301,7,0)</f>
        <v>NÃO</v>
      </c>
      <c r="F38" s="105" t="str">
        <f>VLOOKUP($A38,MAR!$A$2:$AD$301,8,0)</f>
        <v>Promotoria de Justiça de Novo Airão</v>
      </c>
      <c r="G38" s="105" t="str">
        <f>VLOOKUP($A38,MAR!$A$2:$AD$301,15,0)</f>
        <v>026/2020</v>
      </c>
      <c r="H38" s="105" t="str">
        <f>VLOOKUP($A38,MAR!$A$2:$AD$301,16,0)</f>
        <v>09/07/2020 – DOMPE</v>
      </c>
      <c r="I38" s="105" t="str">
        <f>VLOOKUP($A38,MAR!$A$2:$AD$301,16,0)</f>
        <v>09/07/2020 – DOMPE</v>
      </c>
      <c r="J38" s="105" t="str">
        <f>VLOOKUP($A38,MAR!$A$2:$AD$301,18,0)</f>
        <v>NÃO</v>
      </c>
      <c r="K38" s="106">
        <f>VLOOKUP($A38,MAR!$A$2:$AD$301,20,0)</f>
        <v>44099</v>
      </c>
      <c r="L38" s="106">
        <f>VLOOKUP($A38,MAR!$A$2:$AD$301,21,0)</f>
        <v>44829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ht="42.0" customHeight="1">
      <c r="A39" s="103">
        <f t="shared" si="1"/>
        <v>32</v>
      </c>
      <c r="B39" s="104" t="str">
        <f>VLOOKUP($A39,MAR!$A$2:$AD$301,4,0)</f>
        <v>FRANCISCA EDLANE DA SILVA MOREIRA</v>
      </c>
      <c r="C39" s="105" t="str">
        <f>VLOOKUP($A39,MAR!$A$2:$AD$301,5,0)</f>
        <v>PROFESSOR NÍVEL III</v>
      </c>
      <c r="D39" s="105" t="str">
        <f>VLOOKUP($A39,MAR!$A$2:$AD$301,6,0)</f>
        <v>SERVIÇOS AUXILIARES ADMINISTRATIVOS</v>
      </c>
      <c r="E39" s="105" t="str">
        <f>VLOOKUP($A39,MAR!$A$2:$AD$301,7,0)</f>
        <v>NÃO</v>
      </c>
      <c r="F39" s="105" t="str">
        <f>VLOOKUP($A39,MAR!$A$2:$AD$301,8,0)</f>
        <v>Promotoria de Justiça de Manacapuru</v>
      </c>
      <c r="G39" s="105" t="str">
        <f>VLOOKUP($A39,MAR!$A$2:$AD$301,15,0)</f>
        <v>007/2021</v>
      </c>
      <c r="H39" s="105" t="str">
        <f>VLOOKUP($A39,MAR!$A$2:$AD$301,16,0)</f>
        <v>25/03/2021 - DOMPE</v>
      </c>
      <c r="I39" s="105" t="str">
        <f>VLOOKUP($A39,MAR!$A$2:$AD$301,16,0)</f>
        <v>25/03/2021 - DOMPE</v>
      </c>
      <c r="J39" s="105" t="str">
        <f>VLOOKUP($A39,MAR!$A$2:$AD$301,18,0)</f>
        <v>NÃO</v>
      </c>
      <c r="K39" s="108">
        <f>VLOOKUP($A39,MAR!$A$2:$AD$301,20,0)</f>
        <v>44278</v>
      </c>
      <c r="L39" s="106">
        <f>VLOOKUP($A39,MAR!$A$2:$AD$301,21,0)</f>
        <v>45008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ht="42.0" customHeight="1">
      <c r="A40" s="103">
        <f t="shared" si="1"/>
        <v>33</v>
      </c>
      <c r="B40" s="104" t="str">
        <f>VLOOKUP($A40,MAR!$A$2:$AD$301,4,0)</f>
        <v>FRANCISCA RAIMUNDA GONÇALVES DA SILVA</v>
      </c>
      <c r="C40" s="105" t="str">
        <f>VLOOKUP($A40,MAR!$A$2:$AD$301,5,0)</f>
        <v>AGENTE ESCOLAR </v>
      </c>
      <c r="D40" s="105" t="str">
        <f>VLOOKUP($A40,MAR!$A$2:$AD$301,6,0)</f>
        <v>SERVIÇOS AUXILIARES ADMINISTRATIVOS</v>
      </c>
      <c r="E40" s="105" t="str">
        <f>VLOOKUP($A40,MAR!$A$2:$AD$301,7,0)</f>
        <v>NÃO</v>
      </c>
      <c r="F40" s="105" t="str">
        <f>VLOOKUP($A40,MAR!$A$2:$AD$301,8,0)</f>
        <v>Promotoria de Justiça de Codajás</v>
      </c>
      <c r="G40" s="105" t="str">
        <f>VLOOKUP($A40,MAR!$A$2:$AD$301,15,0)</f>
        <v>045/2020</v>
      </c>
      <c r="H40" s="105" t="str">
        <f>VLOOKUP($A40,MAR!$A$2:$AD$301,16,0)</f>
        <v>17/12/2020 – DOMPE</v>
      </c>
      <c r="I40" s="105" t="str">
        <f>VLOOKUP($A40,MAR!$A$2:$AD$301,16,0)</f>
        <v>17/12/2020 – DOMPE</v>
      </c>
      <c r="J40" s="105" t="str">
        <f>VLOOKUP($A40,MAR!$A$2:$AD$301,18,0)</f>
        <v>NÃO</v>
      </c>
      <c r="K40" s="106">
        <f>VLOOKUP($A40,MAR!$A$2:$AD$301,20,0)</f>
        <v>44177</v>
      </c>
      <c r="L40" s="106">
        <f>VLOOKUP($A40,MAR!$A$2:$AD$301,21,0)</f>
        <v>44907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ht="42.0" customHeight="1">
      <c r="A41" s="103">
        <f t="shared" si="1"/>
        <v>34</v>
      </c>
      <c r="B41" s="104" t="str">
        <f>VLOOKUP($A41,MAR!$A$2:$AD$301,4,0)</f>
        <v>FRANCISCO DAS CHAGAS FERREIRA FREITAS</v>
      </c>
      <c r="C41" s="105" t="str">
        <f>VLOOKUP($A41,MAR!$A$2:$AD$301,5,0)</f>
        <v>VIGIA</v>
      </c>
      <c r="D41" s="105" t="str">
        <f>VLOOKUP($A41,MAR!$A$2:$AD$301,6,0)</f>
        <v>SEGURANÇA</v>
      </c>
      <c r="E41" s="105" t="str">
        <f>VLOOKUP($A41,MAR!$A$2:$AD$301,7,0)</f>
        <v>NÃO</v>
      </c>
      <c r="F41" s="105" t="str">
        <f>VLOOKUP($A41,MAR!$A$2:$AD$301,8,0)</f>
        <v>Promotoria de Justiça de Iranduba</v>
      </c>
      <c r="G41" s="105" t="str">
        <f>VLOOKUP($A41,MAR!$A$2:$AD$301,15,0)</f>
        <v>022/2020</v>
      </c>
      <c r="H41" s="105" t="str">
        <f>VLOOKUP($A41,MAR!$A$2:$AD$301,16,0)</f>
        <v>29/05/2020 – DOMPE</v>
      </c>
      <c r="I41" s="105" t="str">
        <f>VLOOKUP($A41,MAR!$A$2:$AD$301,16,0)</f>
        <v>29/05/2020 – DOMPE</v>
      </c>
      <c r="J41" s="105" t="str">
        <f>VLOOKUP($A41,MAR!$A$2:$AD$301,18,0)</f>
        <v>NÃO</v>
      </c>
      <c r="K41" s="106">
        <f>VLOOKUP($A41,MAR!$A$2:$AD$301,20,0)</f>
        <v>43965</v>
      </c>
      <c r="L41" s="106">
        <f>VLOOKUP($A41,MAR!$A$2:$AD$301,21,0)</f>
        <v>44330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ht="42.0" customHeight="1">
      <c r="A42" s="103">
        <f t="shared" si="1"/>
        <v>35</v>
      </c>
      <c r="B42" s="104" t="str">
        <f>VLOOKUP($A42,MAR!$A$2:$AD$301,4,0)</f>
        <v>FRANCISCO DE ASSIS SILVA DE OLIVEIRA</v>
      </c>
      <c r="C42" s="105" t="str">
        <f>VLOOKUP($A42,MAR!$A$2:$AD$301,5,0)</f>
        <v>VIGIA</v>
      </c>
      <c r="D42" s="105" t="str">
        <f>VLOOKUP($A42,MAR!$A$2:$AD$301,6,0)</f>
        <v>SEGURANÇA</v>
      </c>
      <c r="E42" s="105" t="str">
        <f>VLOOKUP($A42,MAR!$A$2:$AD$301,7,0)</f>
        <v>NÃO</v>
      </c>
      <c r="F42" s="105" t="str">
        <f>VLOOKUP($A42,MAR!$A$2:$AD$301,8,0)</f>
        <v>Promotoria de Justiça de Iranduba</v>
      </c>
      <c r="G42" s="105" t="str">
        <f>VLOOKUP($A42,MAR!$A$2:$AD$301,15,0)</f>
        <v>022/2020</v>
      </c>
      <c r="H42" s="105" t="str">
        <f>VLOOKUP($A42,MAR!$A$2:$AD$301,16,0)</f>
        <v>29/05/2020 – DOMPE</v>
      </c>
      <c r="I42" s="105" t="str">
        <f>VLOOKUP($A42,MAR!$A$2:$AD$301,16,0)</f>
        <v>29/05/2020 – DOMPE</v>
      </c>
      <c r="J42" s="105" t="str">
        <f>VLOOKUP($A42,MAR!$A$2:$AD$301,18,0)</f>
        <v>NÃO</v>
      </c>
      <c r="K42" s="106">
        <f>VLOOKUP($A42,MAR!$A$2:$AD$301,20,0)</f>
        <v>43965</v>
      </c>
      <c r="L42" s="106">
        <f>VLOOKUP($A42,MAR!$A$2:$AD$301,21,0)</f>
        <v>44330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ht="42.0" customHeight="1">
      <c r="A43" s="103">
        <f t="shared" si="1"/>
        <v>36</v>
      </c>
      <c r="B43" s="104" t="str">
        <f>VLOOKUP($A43,MAR!$A$2:$AD$301,4,0)</f>
        <v>GILSON SILVA DA CUNHA</v>
      </c>
      <c r="C43" s="105" t="str">
        <f>VLOOKUP($A43,MAR!$A$2:$AD$301,5,0)</f>
        <v>FISCAL</v>
      </c>
      <c r="D43" s="105" t="str">
        <f>VLOOKUP($A43,MAR!$A$2:$AD$301,6,0)</f>
        <v>SERVIÇOS AUXILIARES ADMINISTRATIVOS</v>
      </c>
      <c r="E43" s="105" t="str">
        <f>VLOOKUP($A43,MAR!$A$2:$AD$301,7,0)</f>
        <v>NÃO</v>
      </c>
      <c r="F43" s="105" t="str">
        <f>VLOOKUP($A43,MAR!$A$2:$AD$301,8,0)</f>
        <v>Promotoria de Justiça de Juruá</v>
      </c>
      <c r="G43" s="105" t="str">
        <f>VLOOKUP($A43,MAR!$A$2:$AD$301,15,0)</f>
        <v>021/2020</v>
      </c>
      <c r="H43" s="105" t="str">
        <f>VLOOKUP($A43,MAR!$A$2:$AD$301,16,0)</f>
        <v>18/06/2020 – DOMPE</v>
      </c>
      <c r="I43" s="105" t="str">
        <f>VLOOKUP($A43,MAR!$A$2:$AD$301,16,0)</f>
        <v>18/06/2020 – DOMPE</v>
      </c>
      <c r="J43" s="105" t="str">
        <f>VLOOKUP($A43,MAR!$A$2:$AD$301,18,0)</f>
        <v>NÃO</v>
      </c>
      <c r="K43" s="106">
        <f>VLOOKUP($A43,MAR!$A$2:$AD$301,20,0)</f>
        <v>44066</v>
      </c>
      <c r="L43" s="106">
        <f>VLOOKUP($A43,MAR!$A$2:$AD$301,21,0)</f>
        <v>44796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ht="42.0" customHeight="1">
      <c r="A44" s="103">
        <f t="shared" si="1"/>
        <v>37</v>
      </c>
      <c r="B44" s="104" t="str">
        <f>VLOOKUP($A44,MAR!$A$2:$AD$301,4,0)</f>
        <v>GILVA MARIA PACHECO PERES</v>
      </c>
      <c r="C44" s="105" t="str">
        <f>VLOOKUP($A44,MAR!$A$2:$AD$301,5,0)</f>
        <v>PROFESSOR NÍVEL II</v>
      </c>
      <c r="D44" s="105" t="str">
        <f>VLOOKUP($A44,MAR!$A$2:$AD$301,6,0)</f>
        <v>SERVIÇOS AUXILIARES ADMINISTRATIVOS</v>
      </c>
      <c r="E44" s="105" t="str">
        <f>VLOOKUP($A44,MAR!$A$2:$AD$301,7,0)</f>
        <v>NÃO</v>
      </c>
      <c r="F44" s="105" t="str">
        <f>VLOOKUP($A44,MAR!$A$2:$AD$301,8,0)</f>
        <v>Promotoria de Justiça de Coari</v>
      </c>
      <c r="G44" s="105" t="str">
        <f>VLOOKUP($A44,MAR!$A$2:$AD$301,15,0)</f>
        <v>015/2020</v>
      </c>
      <c r="H44" s="105" t="str">
        <f>VLOOKUP($A44,MAR!$A$2:$AD$301,16,0)</f>
        <v>05/05/2020 – DOMPE</v>
      </c>
      <c r="I44" s="105" t="str">
        <f>VLOOKUP($A44,MAR!$A$2:$AD$301,16,0)</f>
        <v>05/05/2020 – DOMPE</v>
      </c>
      <c r="J44" s="105" t="str">
        <f>VLOOKUP($A44,MAR!$A$2:$AD$301,18,0)</f>
        <v>SIM</v>
      </c>
      <c r="K44" s="106">
        <f>VLOOKUP($A44,MAR!$A$2:$AD$301,20,0)</f>
        <v>43917</v>
      </c>
      <c r="L44" s="106">
        <f>VLOOKUP($A44,MAR!$A$2:$AD$301,21,0)</f>
        <v>44282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ht="42.0" customHeight="1">
      <c r="A45" s="103">
        <f t="shared" si="1"/>
        <v>38</v>
      </c>
      <c r="B45" s="104" t="str">
        <f>VLOOKUP($A45,MAR!$A$2:$AD$301,4,0)</f>
        <v>IDILSON AMORIM CORDEIRO</v>
      </c>
      <c r="C45" s="105" t="str">
        <f>VLOOKUP($A45,MAR!$A$2:$AD$301,5,0)</f>
        <v>CABO PM</v>
      </c>
      <c r="D45" s="105" t="str">
        <f>VLOOKUP($A45,MAR!$A$2:$AD$301,6,0)</f>
        <v>CABO DA POLICIA MILITAR</v>
      </c>
      <c r="E45" s="105" t="str">
        <f>VLOOKUP($A45,MAR!$A$2:$AD$301,7,0)</f>
        <v>NÃO</v>
      </c>
      <c r="F45" s="105" t="str">
        <f>VLOOKUP($A45,MAR!$A$2:$AD$301,8,0)</f>
        <v>GAECO</v>
      </c>
      <c r="G45" s="105" t="str">
        <f>VLOOKUP($A45,MAR!$A$2:$AD$301,15,0)</f>
        <v>ACT 001/2018</v>
      </c>
      <c r="H45" s="105" t="str">
        <f>VLOOKUP($A45,MAR!$A$2:$AD$301,16,0)</f>
        <v>24/08/2018 - DOMPE</v>
      </c>
      <c r="I45" s="105" t="str">
        <f>VLOOKUP($A45,MAR!$A$2:$AD$301,16,0)</f>
        <v>24/08/2018 - DOMPE</v>
      </c>
      <c r="J45" s="105" t="str">
        <f>VLOOKUP($A45,MAR!$A$2:$AD$301,18,0)</f>
        <v>NÃO</v>
      </c>
      <c r="K45" s="106">
        <f>VLOOKUP($A45,MAR!$A$2:$AD$301,20,0)</f>
        <v>43306</v>
      </c>
      <c r="L45" s="106">
        <f>VLOOKUP($A45,MAR!$A$2:$AD$301,21,0)</f>
        <v>45131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ht="42.0" customHeight="1">
      <c r="A46" s="103">
        <f t="shared" si="1"/>
        <v>39</v>
      </c>
      <c r="B46" s="104" t="str">
        <f>VLOOKUP($A46,MAR!$A$2:$AD$301,4,0)</f>
        <v>INGRID QUEIROZ CASSIO</v>
      </c>
      <c r="C46" s="105" t="str">
        <f>VLOOKUP($A46,MAR!$A$2:$AD$301,5,0)</f>
        <v>ASSESSOR I</v>
      </c>
      <c r="D46" s="105" t="str">
        <f>VLOOKUP($A46,MAR!$A$2:$AD$301,6,0)</f>
        <v>PSICÓLOGO</v>
      </c>
      <c r="E46" s="105" t="str">
        <f>VLOOKUP($A46,MAR!$A$2:$AD$301,7,0)</f>
        <v>NÃO</v>
      </c>
      <c r="F46" s="105" t="str">
        <f>VLOOKUP($A46,MAR!$A$2:$AD$301,8,0)</f>
        <v>Recomeçar</v>
      </c>
      <c r="G46" s="105" t="str">
        <f>VLOOKUP($A46,MAR!$A$2:$AD$301,15,0)</f>
        <v>003/2016</v>
      </c>
      <c r="H46" s="105" t="str">
        <f>VLOOKUP($A46,MAR!$A$2:$AD$301,16,0)</f>
        <v>09/09/2016 - DOMPE</v>
      </c>
      <c r="I46" s="105" t="str">
        <f>VLOOKUP($A46,MAR!$A$2:$AD$301,16,0)</f>
        <v>09/09/2016 - DOMPE</v>
      </c>
      <c r="J46" s="105" t="str">
        <f>VLOOKUP($A46,MAR!$A$2:$AD$301,18,0)</f>
        <v>NÃO</v>
      </c>
      <c r="K46" s="106">
        <f>VLOOKUP($A46,MAR!$A$2:$AD$301,20,0)</f>
        <v>42556</v>
      </c>
      <c r="L46" s="106">
        <f>VLOOKUP($A46,MAR!$A$2:$AD$301,21,0)</f>
        <v>44381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ht="42.0" customHeight="1">
      <c r="A47" s="103">
        <f t="shared" si="1"/>
        <v>40</v>
      </c>
      <c r="B47" s="104" t="str">
        <f>VLOOKUP($A47,MAR!$A$2:$AD$301,4,0)</f>
        <v>IVANETE FERNANDES DA SILVA</v>
      </c>
      <c r="C47" s="105" t="str">
        <f>VLOOKUP($A47,MAR!$A$2:$AD$301,5,0)</f>
        <v>ASSIST. ADMINISTRATIVO</v>
      </c>
      <c r="D47" s="105" t="str">
        <f>VLOOKUP($A47,MAR!$A$2:$AD$301,6,0)</f>
        <v>SERVIÇOS AUXILIARES ADMINISTRATIVOS</v>
      </c>
      <c r="E47" s="105" t="str">
        <f>VLOOKUP($A47,MAR!$A$2:$AD$301,7,0)</f>
        <v>NÃO</v>
      </c>
      <c r="F47" s="105" t="str">
        <f>VLOOKUP($A47,MAR!$A$2:$AD$301,8,0)</f>
        <v>Promotoria de Justiça de Itamarati</v>
      </c>
      <c r="G47" s="105" t="str">
        <f>VLOOKUP($A47,MAR!$A$2:$AD$301,15,0)</f>
        <v>029/2020 </v>
      </c>
      <c r="H47" s="105" t="str">
        <f>VLOOKUP($A47,MAR!$A$2:$AD$301,16,0)</f>
        <v>04/08/2020 – DOMPE</v>
      </c>
      <c r="I47" s="105" t="str">
        <f>VLOOKUP($A47,MAR!$A$2:$AD$301,16,0)</f>
        <v>04/08/2020 – DOMPE</v>
      </c>
      <c r="J47" s="105" t="str">
        <f>VLOOKUP($A47,MAR!$A$2:$AD$301,18,0)</f>
        <v>NÃO</v>
      </c>
      <c r="K47" s="106">
        <f>VLOOKUP($A47,MAR!$A$2:$AD$301,20,0)</f>
        <v>44050</v>
      </c>
      <c r="L47" s="106">
        <f>VLOOKUP($A47,MAR!$A$2:$AD$301,21,0)</f>
        <v>44780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ht="42.0" customHeight="1">
      <c r="A48" s="103">
        <f t="shared" si="1"/>
        <v>41</v>
      </c>
      <c r="B48" s="104" t="str">
        <f>VLOOKUP($A48,MAR!$A$2:$AD$301,4,0)</f>
        <v>JAMILLA LAGOS BENLOLO</v>
      </c>
      <c r="C48" s="105" t="str">
        <f>VLOOKUP($A48,MAR!$A$2:$AD$301,5,0)</f>
        <v>ASSISTENTE ADMINISTRATIVO</v>
      </c>
      <c r="D48" s="105" t="str">
        <f>VLOOKUP($A48,MAR!$A$2:$AD$301,6,0)</f>
        <v>SERVIÇOS AUXILIARES ADMINISTRATIVOS</v>
      </c>
      <c r="E48" s="105" t="str">
        <f>VLOOKUP($A48,MAR!$A$2:$AD$301,7,0)</f>
        <v>NÃO</v>
      </c>
      <c r="F48" s="105" t="str">
        <f>VLOOKUP($A48,MAR!$A$2:$AD$301,8,0)</f>
        <v>Promotoria de Justiça de São Gabriel da Cachoeira</v>
      </c>
      <c r="G48" s="109">
        <f>VLOOKUP($A48,MAR!$A$2:$AD$301,15,0)</f>
        <v>44197</v>
      </c>
      <c r="H48" s="105" t="str">
        <f>VLOOKUP($A48,MAR!$A$2:$AD$301,16,0)</f>
        <v>09/02/2021 - DOMPE</v>
      </c>
      <c r="I48" s="105" t="str">
        <f>VLOOKUP($A48,MAR!$A$2:$AD$301,16,0)</f>
        <v>09/02/2021 - DOMPE</v>
      </c>
      <c r="J48" s="105" t="str">
        <f>VLOOKUP($A48,MAR!$A$2:$AD$301,18,0)</f>
        <v>NÃO</v>
      </c>
      <c r="K48" s="106">
        <f>VLOOKUP($A48,MAR!$A$2:$AD$301,20,0)</f>
        <v>44236</v>
      </c>
      <c r="L48" s="106">
        <f>VLOOKUP($A48,MAR!$A$2:$AD$301,21,0)</f>
        <v>44966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ht="42.0" customHeight="1">
      <c r="A49" s="103">
        <f t="shared" si="1"/>
        <v>42</v>
      </c>
      <c r="B49" s="104" t="str">
        <f>VLOOKUP($A49,MAR!$A$2:$AD$301,4,0)</f>
        <v>JEOVAN BELEM PAES</v>
      </c>
      <c r="C49" s="105" t="str">
        <f>VLOOKUP($A49,MAR!$A$2:$AD$301,5,0)</f>
        <v>ANALISTA ADMINISTRATIVO E FINANCEIRO</v>
      </c>
      <c r="D49" s="105" t="str">
        <f>VLOOKUP($A49,MAR!$A$2:$AD$301,6,0)</f>
        <v>SERVIÇOS AUXILIARES ADMINISTRATIVOS</v>
      </c>
      <c r="E49" s="105" t="str">
        <f>VLOOKUP($A49,MAR!$A$2:$AD$301,7,0)</f>
        <v>NÃO</v>
      </c>
      <c r="F49" s="105" t="str">
        <f>VLOOKUP($A49,MAR!$A$2:$AD$301,8,0)</f>
        <v>Promotoria de Justiça de Parintins</v>
      </c>
      <c r="G49" s="105" t="str">
        <f>VLOOKUP($A49,MAR!$A$2:$AD$301,15,0)</f>
        <v>042/2020</v>
      </c>
      <c r="H49" s="105" t="str">
        <f>VLOOKUP($A49,MAR!$A$2:$AD$301,16,0)</f>
        <v>03/12/2020 – DOMPE</v>
      </c>
      <c r="I49" s="105" t="str">
        <f>VLOOKUP($A49,MAR!$A$2:$AD$301,16,0)</f>
        <v>03/12/2020 – DOMPE</v>
      </c>
      <c r="J49" s="105" t="str">
        <f>VLOOKUP($A49,MAR!$A$2:$AD$301,18,0)</f>
        <v>NÃO</v>
      </c>
      <c r="K49" s="106">
        <f>VLOOKUP($A49,MAR!$A$2:$AD$301,20,0)</f>
        <v>44150</v>
      </c>
      <c r="L49" s="106">
        <f>VLOOKUP($A49,MAR!$A$2:$AD$301,21,0)</f>
        <v>44880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ht="42.0" customHeight="1">
      <c r="A50" s="103">
        <f t="shared" si="1"/>
        <v>43</v>
      </c>
      <c r="B50" s="104" t="str">
        <f>VLOOKUP($A50,MAR!$A$2:$AD$301,4,0)</f>
        <v>JOÃO BATISTA SOUZA DE LIMA</v>
      </c>
      <c r="C50" s="105" t="str">
        <f>VLOOKUP($A50,MAR!$A$2:$AD$301,5,0)</f>
        <v>FISCAL</v>
      </c>
      <c r="D50" s="105" t="str">
        <f>VLOOKUP($A50,MAR!$A$2:$AD$301,6,0)</f>
        <v>SERVIÇOS AUXILIARES ADMINISTRATIVOS</v>
      </c>
      <c r="E50" s="105" t="str">
        <f>VLOOKUP($A50,MAR!$A$2:$AD$301,7,0)</f>
        <v>NÃO</v>
      </c>
      <c r="F50" s="105" t="str">
        <f>VLOOKUP($A50,MAR!$A$2:$AD$301,8,0)</f>
        <v>Promotoria de Justiça de Canutama</v>
      </c>
      <c r="G50" s="105" t="str">
        <f>VLOOKUP($A50,MAR!$A$2:$AD$301,15,0)</f>
        <v>018/2020</v>
      </c>
      <c r="H50" s="105" t="str">
        <f>VLOOKUP($A50,MAR!$A$2:$AD$301,16,0)</f>
        <v>07/05/2020 – DOMPE</v>
      </c>
      <c r="I50" s="105" t="str">
        <f>VLOOKUP($A50,MAR!$A$2:$AD$301,16,0)</f>
        <v>07/05/2020 – DOMPE</v>
      </c>
      <c r="J50" s="105" t="str">
        <f>VLOOKUP($A50,MAR!$A$2:$AD$301,18,0)</f>
        <v>NÃO</v>
      </c>
      <c r="K50" s="106">
        <f>VLOOKUP($A50,MAR!$A$2:$AD$301,20,0)</f>
        <v>43969</v>
      </c>
      <c r="L50" s="106">
        <f>VLOOKUP($A50,MAR!$A$2:$AD$301,21,0)</f>
        <v>44334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ht="42.0" customHeight="1">
      <c r="A51" s="103">
        <f t="shared" si="1"/>
        <v>44</v>
      </c>
      <c r="B51" s="104" t="str">
        <f>VLOOKUP($A51,MAR!$A$2:$AD$301,4,0)</f>
        <v>JOÃO DA GLÓRIA GAMA</v>
      </c>
      <c r="C51" s="105" t="str">
        <f>VLOOKUP($A51,MAR!$A$2:$AD$301,5,0)</f>
        <v>AUX. ADMINISTRATIVO</v>
      </c>
      <c r="D51" s="105" t="str">
        <f>VLOOKUP($A51,MAR!$A$2:$AD$301,6,0)</f>
        <v>SERVIÇOS AUXILIARES ADMINISTRATIVOS</v>
      </c>
      <c r="E51" s="105" t="str">
        <f>VLOOKUP($A51,MAR!$A$2:$AD$301,7,0)</f>
        <v>NÃO</v>
      </c>
      <c r="F51" s="105" t="str">
        <f>VLOOKUP($A51,MAR!$A$2:$AD$301,8,0)</f>
        <v>Promotoria de Justiça de Tefé</v>
      </c>
      <c r="G51" s="105" t="str">
        <f>VLOOKUP($A51,MAR!$A$2:$AD$301,15,0)</f>
        <v>008/2020</v>
      </c>
      <c r="H51" s="105" t="str">
        <f>VLOOKUP($A51,MAR!$A$2:$AD$301,16,0)</f>
        <v>16/04/2020 – DOMPE</v>
      </c>
      <c r="I51" s="105" t="str">
        <f>VLOOKUP($A51,MAR!$A$2:$AD$301,16,0)</f>
        <v>16/04/2020 – DOMPE</v>
      </c>
      <c r="J51" s="105" t="str">
        <f>VLOOKUP($A51,MAR!$A$2:$AD$301,18,0)</f>
        <v>NÃO</v>
      </c>
      <c r="K51" s="106">
        <f>VLOOKUP($A51,MAR!$A$2:$AD$301,20,0)</f>
        <v>43982</v>
      </c>
      <c r="L51" s="106">
        <f>VLOOKUP($A51,MAR!$A$2:$AD$301,21,0)</f>
        <v>44712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ht="42.0" customHeight="1">
      <c r="A52" s="103">
        <f t="shared" si="1"/>
        <v>45</v>
      </c>
      <c r="B52" s="104" t="str">
        <f>VLOOKUP($A52,MAR!$A$2:$AD$301,4,0)</f>
        <v>JOHARA FERNANDA BORGES DO CARMO</v>
      </c>
      <c r="C52" s="105" t="str">
        <f>VLOOKUP($A52,MAR!$A$2:$AD$301,5,0)</f>
        <v>PROFESSORA</v>
      </c>
      <c r="D52" s="105" t="str">
        <f>VLOOKUP($A52,MAR!$A$2:$AD$301,6,0)</f>
        <v>PROFESSORA</v>
      </c>
      <c r="E52" s="105" t="str">
        <f>VLOOKUP($A52,MAR!$A$2:$AD$301,7,0)</f>
        <v>NÃO</v>
      </c>
      <c r="F52" s="105" t="str">
        <f>VLOOKUP($A52,MAR!$A$2:$AD$301,8,0)</f>
        <v>CEAF</v>
      </c>
      <c r="G52" s="109">
        <f>VLOOKUP($A52,MAR!$A$2:$AD$301,15,0)</f>
        <v>43862</v>
      </c>
      <c r="H52" s="105" t="str">
        <f>VLOOKUP($A52,MAR!$A$2:$AD$301,16,0)</f>
        <v>27/08/2020 - DOE</v>
      </c>
      <c r="I52" s="105" t="str">
        <f>VLOOKUP($A52,MAR!$A$2:$AD$301,16,0)</f>
        <v>27/08/2020 - DOE</v>
      </c>
      <c r="J52" s="105" t="str">
        <f>VLOOKUP($A52,MAR!$A$2:$AD$301,18,0)</f>
        <v>SIM</v>
      </c>
      <c r="K52" s="106">
        <f>VLOOKUP($A52,MAR!$A$2:$AD$301,20,0)</f>
        <v>44109</v>
      </c>
      <c r="L52" s="106">
        <f>VLOOKUP($A52,MAR!$A$2:$AD$301,21,0)</f>
        <v>44839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ht="42.0" customHeight="1">
      <c r="A53" s="103">
        <f t="shared" si="1"/>
        <v>46</v>
      </c>
      <c r="B53" s="104" t="str">
        <f>VLOOKUP($A53,MAR!$A$2:$AD$301,4,0)</f>
        <v>JONHSON BECKMAN CARDOSO</v>
      </c>
      <c r="C53" s="105" t="str">
        <f>VLOOKUP($A53,MAR!$A$2:$AD$301,5,0)</f>
        <v>SARGENTO PM</v>
      </c>
      <c r="D53" s="105" t="str">
        <f>VLOOKUP($A53,MAR!$A$2:$AD$301,6,0)</f>
        <v>SARGENTO DA POLICIA MILITAR</v>
      </c>
      <c r="E53" s="105" t="str">
        <f>VLOOKUP($A53,MAR!$A$2:$AD$301,7,0)</f>
        <v>NÃO</v>
      </c>
      <c r="F53" s="105" t="str">
        <f>VLOOKUP($A53,MAR!$A$2:$AD$301,8,0)</f>
        <v>GAECO</v>
      </c>
      <c r="G53" s="105" t="str">
        <f>VLOOKUP($A53,MAR!$A$2:$AD$301,15,0)</f>
        <v>ACT 001/2018</v>
      </c>
      <c r="H53" s="105" t="str">
        <f>VLOOKUP($A53,MAR!$A$2:$AD$301,16,0)</f>
        <v>24/08/2018 - DOMPE</v>
      </c>
      <c r="I53" s="105" t="str">
        <f>VLOOKUP($A53,MAR!$A$2:$AD$301,16,0)</f>
        <v>24/08/2018 - DOMPE</v>
      </c>
      <c r="J53" s="105" t="str">
        <f>VLOOKUP($A53,MAR!$A$2:$AD$301,18,0)</f>
        <v>NÃO</v>
      </c>
      <c r="K53" s="106">
        <f>VLOOKUP($A53,MAR!$A$2:$AD$301,20,0)</f>
        <v>44069</v>
      </c>
      <c r="L53" s="106">
        <f>VLOOKUP($A53,MAR!$A$2:$AD$301,21,0)</f>
        <v>45131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ht="42.0" customHeight="1">
      <c r="A54" s="103">
        <f t="shared" si="1"/>
        <v>47</v>
      </c>
      <c r="B54" s="104" t="str">
        <f>VLOOKUP($A54,MAR!$A$2:$AD$301,4,0)</f>
        <v>JOSMAR VIANA</v>
      </c>
      <c r="C54" s="105" t="str">
        <f>VLOOKUP($A54,MAR!$A$2:$AD$301,5,0)</f>
        <v>CABO PM</v>
      </c>
      <c r="D54" s="105" t="str">
        <f>VLOOKUP($A54,MAR!$A$2:$AD$301,6,0)</f>
        <v>CABO DA POLICIA MILITAR</v>
      </c>
      <c r="E54" s="105" t="str">
        <f>VLOOKUP($A54,MAR!$A$2:$AD$301,7,0)</f>
        <v>NÃO</v>
      </c>
      <c r="F54" s="105" t="str">
        <f>VLOOKUP($A54,MAR!$A$2:$AD$301,8,0)</f>
        <v>GAECO</v>
      </c>
      <c r="G54" s="105" t="str">
        <f>VLOOKUP($A54,MAR!$A$2:$AD$301,15,0)</f>
        <v>ACT 001/2018</v>
      </c>
      <c r="H54" s="105" t="str">
        <f>VLOOKUP($A54,MAR!$A$2:$AD$301,16,0)</f>
        <v>24/08/2018 - DOMPE</v>
      </c>
      <c r="I54" s="105" t="str">
        <f>VLOOKUP($A54,MAR!$A$2:$AD$301,16,0)</f>
        <v>24/08/2018 - DOMPE</v>
      </c>
      <c r="J54" s="105" t="str">
        <f>VLOOKUP($A54,MAR!$A$2:$AD$301,18,0)</f>
        <v>NÃO</v>
      </c>
      <c r="K54" s="106">
        <f>VLOOKUP($A54,MAR!$A$2:$AD$301,20,0)</f>
        <v>43306</v>
      </c>
      <c r="L54" s="106">
        <f>VLOOKUP($A54,MAR!$A$2:$AD$301,21,0)</f>
        <v>45131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ht="42.0" customHeight="1">
      <c r="A55" s="103">
        <f t="shared" si="1"/>
        <v>48</v>
      </c>
      <c r="B55" s="104" t="str">
        <f>VLOOKUP($A55,MAR!$A$2:$AD$301,4,0)</f>
        <v>JOYCE DA ROCHA RAMOS SILVA</v>
      </c>
      <c r="C55" s="105" t="str">
        <f>VLOOKUP($A55,MAR!$A$2:$AD$301,5,0)</f>
        <v>AUXILIAR ADMINISTRATIVO</v>
      </c>
      <c r="D55" s="105" t="str">
        <f>VLOOKUP($A55,MAR!$A$2:$AD$301,6,0)</f>
        <v>SERVIÇOS AUXILIARES ADMINISTRATIVOS</v>
      </c>
      <c r="E55" s="105" t="str">
        <f>VLOOKUP($A55,MAR!$A$2:$AD$301,7,0)</f>
        <v>NÃO</v>
      </c>
      <c r="F55" s="105" t="str">
        <f>VLOOKUP($A55,MAR!$A$2:$AD$301,8,0)</f>
        <v>Promotoria de Justiça de Parintins</v>
      </c>
      <c r="G55" s="105" t="str">
        <f>VLOOKUP($A55,MAR!$A$2:$AD$301,15,0)</f>
        <v>042/2020</v>
      </c>
      <c r="H55" s="105" t="str">
        <f>VLOOKUP($A55,MAR!$A$2:$AD$301,16,0)</f>
        <v>03/12/2020 – DOMPE</v>
      </c>
      <c r="I55" s="105" t="str">
        <f>VLOOKUP($A55,MAR!$A$2:$AD$301,16,0)</f>
        <v>03/12/2020 – DOMPE</v>
      </c>
      <c r="J55" s="105" t="str">
        <f>VLOOKUP($A55,MAR!$A$2:$AD$301,18,0)</f>
        <v>NÃO</v>
      </c>
      <c r="K55" s="106">
        <f>VLOOKUP($A55,MAR!$A$2:$AD$301,20,0)</f>
        <v>44150</v>
      </c>
      <c r="L55" s="106">
        <f>VLOOKUP($A55,MAR!$A$2:$AD$301,21,0)</f>
        <v>44880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ht="42.0" customHeight="1">
      <c r="A56" s="103">
        <f t="shared" si="1"/>
        <v>49</v>
      </c>
      <c r="B56" s="104" t="str">
        <f>VLOOKUP($A56,MAR!$A$2:$AD$301,4,0)</f>
        <v>JULIANA PEREIRA DOS SANTOS</v>
      </c>
      <c r="C56" s="105" t="str">
        <f>VLOOKUP($A56,MAR!$A$2:$AD$301,5,0)</f>
        <v>PEDAGOGA</v>
      </c>
      <c r="D56" s="105" t="str">
        <f>VLOOKUP($A56,MAR!$A$2:$AD$301,6,0)</f>
        <v>PEDAGOGA</v>
      </c>
      <c r="E56" s="105" t="str">
        <f>VLOOKUP($A56,MAR!$A$2:$AD$301,7,0)</f>
        <v>NÃO</v>
      </c>
      <c r="F56" s="105" t="str">
        <f>VLOOKUP($A56,MAR!$A$2:$AD$301,8,0)</f>
        <v>CEAF</v>
      </c>
      <c r="G56" s="105" t="str">
        <f>VLOOKUP($A56,MAR!$A$2:$AD$301,15,0)</f>
        <v>030/2020</v>
      </c>
      <c r="H56" s="105" t="str">
        <f>VLOOKUP($A56,MAR!$A$2:$AD$301,16,0)</f>
        <v>30/07/2020 – DOMPE</v>
      </c>
      <c r="I56" s="105" t="str">
        <f>VLOOKUP($A56,MAR!$A$2:$AD$301,16,0)</f>
        <v>30/07/2020 – DOMPE</v>
      </c>
      <c r="J56" s="105" t="str">
        <f>VLOOKUP($A56,MAR!$A$2:$AD$301,18,0)</f>
        <v>SIM</v>
      </c>
      <c r="K56" s="106">
        <f>VLOOKUP($A56,MAR!$A$2:$AD$301,20,0)</f>
        <v>43979</v>
      </c>
      <c r="L56" s="106">
        <f>VLOOKUP($A56,MAR!$A$2:$AD$301,21,0)</f>
        <v>44709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ht="42.0" customHeight="1">
      <c r="A57" s="103">
        <f t="shared" si="1"/>
        <v>50</v>
      </c>
      <c r="B57" s="104" t="str">
        <f>VLOOKUP($A57,MAR!$A$2:$AD$301,4,0)</f>
        <v>JURACY MILLER FELIX</v>
      </c>
      <c r="C57" s="105" t="str">
        <f>VLOOKUP($A57,MAR!$A$2:$AD$301,5,0)</f>
        <v>ASSIST. ADMINISTRATIVO</v>
      </c>
      <c r="D57" s="105" t="str">
        <f>VLOOKUP($A57,MAR!$A$2:$AD$301,6,0)</f>
        <v>SERVIÇOS ADMINISTRATIVOS</v>
      </c>
      <c r="E57" s="105" t="str">
        <f>VLOOKUP($A57,MAR!$A$2:$AD$301,7,0)</f>
        <v>NÃO</v>
      </c>
      <c r="F57" s="105" t="str">
        <f>VLOOKUP($A57,MAR!$A$2:$AD$301,8,0)</f>
        <v>Promotoria de Justiça de Tabatinga</v>
      </c>
      <c r="G57" s="105" t="str">
        <f>VLOOKUP($A57,MAR!$A$2:$AD$301,15,0)</f>
        <v>002/2020</v>
      </c>
      <c r="H57" s="105" t="str">
        <f>VLOOKUP($A57,MAR!$A$2:$AD$301,16,0)</f>
        <v>04/02/2020 – DOMPE</v>
      </c>
      <c r="I57" s="105" t="str">
        <f>VLOOKUP($A57,MAR!$A$2:$AD$301,16,0)</f>
        <v>04/02/2020 – DOMPE</v>
      </c>
      <c r="J57" s="105" t="str">
        <f>VLOOKUP($A57,MAR!$A$2:$AD$301,18,0)</f>
        <v>NÃO</v>
      </c>
      <c r="K57" s="106">
        <f>VLOOKUP($A57,MAR!$A$2:$AD$301,20,0)</f>
        <v>43864</v>
      </c>
      <c r="L57" s="106">
        <f>VLOOKUP($A57,MAR!$A$2:$AD$301,21,0)</f>
        <v>44594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ht="42.0" customHeight="1">
      <c r="A58" s="103">
        <f t="shared" si="1"/>
        <v>51</v>
      </c>
      <c r="B58" s="104" t="str">
        <f>VLOOKUP($A58,MAR!$A$2:$AD$301,4,0)</f>
        <v>JUSSEFRANQUE DE SÁ ALVES</v>
      </c>
      <c r="C58" s="105" t="str">
        <f>VLOOKUP($A58,MAR!$A$2:$AD$301,5,0)</f>
        <v>AUXILIAR DE SERVIÇOS GERAIS </v>
      </c>
      <c r="D58" s="105" t="str">
        <f>VLOOKUP($A58,MAR!$A$2:$AD$301,6,0)</f>
        <v>SERVIÇOS GERAIS</v>
      </c>
      <c r="E58" s="105" t="str">
        <f>VLOOKUP($A58,MAR!$A$2:$AD$301,7,0)</f>
        <v>NÃO</v>
      </c>
      <c r="F58" s="105" t="str">
        <f>VLOOKUP($A58,MAR!$A$2:$AD$301,8,0)</f>
        <v>Promotoria de Justiça de Nova Olinda do Norte</v>
      </c>
      <c r="G58" s="105" t="str">
        <f>VLOOKUP($A58,MAR!$A$2:$AD$301,15,0)</f>
        <v>017/2020</v>
      </c>
      <c r="H58" s="105" t="str">
        <f>VLOOKUP($A58,MAR!$A$2:$AD$301,16,0)</f>
        <v>12/05/2020 – DOMPE</v>
      </c>
      <c r="I58" s="105" t="str">
        <f>VLOOKUP($A58,MAR!$A$2:$AD$301,16,0)</f>
        <v>12/05/2020 – DOMPE</v>
      </c>
      <c r="J58" s="105" t="str">
        <f>VLOOKUP($A58,MAR!$A$2:$AD$301,18,0)</f>
        <v>NÃO</v>
      </c>
      <c r="K58" s="106">
        <f>VLOOKUP($A58,MAR!$A$2:$AD$301,20,0)</f>
        <v>43955</v>
      </c>
      <c r="L58" s="106">
        <f>VLOOKUP($A58,MAR!$A$2:$AD$301,21,0)</f>
        <v>44320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ht="42.0" customHeight="1">
      <c r="A59" s="103">
        <f t="shared" si="1"/>
        <v>52</v>
      </c>
      <c r="B59" s="104" t="str">
        <f>VLOOKUP($A59,MAR!$A$2:$AD$301,4,0)</f>
        <v>KAISON DA SILVA LIMA</v>
      </c>
      <c r="C59" s="105" t="str">
        <f>VLOOKUP($A59,MAR!$A$2:$AD$301,5,0)</f>
        <v>GUARDA MUNICIPAL</v>
      </c>
      <c r="D59" s="105" t="str">
        <f>VLOOKUP($A59,MAR!$A$2:$AD$301,6,0)</f>
        <v>SEGURANÇA</v>
      </c>
      <c r="E59" s="105" t="str">
        <f>VLOOKUP($A59,MAR!$A$2:$AD$301,7,0)</f>
        <v>NÃO</v>
      </c>
      <c r="F59" s="105" t="str">
        <f>VLOOKUP($A59,MAR!$A$2:$AD$301,8,0)</f>
        <v>Promotoria de Justiça de Coari</v>
      </c>
      <c r="G59" s="105" t="str">
        <f>VLOOKUP($A59,MAR!$A$2:$AD$301,15,0)</f>
        <v>015/2020</v>
      </c>
      <c r="H59" s="105" t="str">
        <f>VLOOKUP($A59,MAR!$A$2:$AD$301,16,0)</f>
        <v>05/05/2020 – DOMPE</v>
      </c>
      <c r="I59" s="105" t="str">
        <f>VLOOKUP($A59,MAR!$A$2:$AD$301,16,0)</f>
        <v>05/05/2020 – DOMPE</v>
      </c>
      <c r="J59" s="105" t="str">
        <f>VLOOKUP($A59,MAR!$A$2:$AD$301,18,0)</f>
        <v>SIM</v>
      </c>
      <c r="K59" s="106">
        <f>VLOOKUP($A59,MAR!$A$2:$AD$301,20,0)</f>
        <v>43917</v>
      </c>
      <c r="L59" s="106">
        <f>VLOOKUP($A59,MAR!$A$2:$AD$301,21,0)</f>
        <v>44282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ht="42.0" customHeight="1">
      <c r="A60" s="103">
        <f t="shared" si="1"/>
        <v>53</v>
      </c>
      <c r="B60" s="104" t="str">
        <f>VLOOKUP($A60,MAR!$A$2:$AD$301,4,0)</f>
        <v>KAMILLA DE ASSIS ALVES PEREIRA</v>
      </c>
      <c r="C60" s="105" t="str">
        <f>VLOOKUP($A60,MAR!$A$2:$AD$301,5,0)</f>
        <v>CABO PM</v>
      </c>
      <c r="D60" s="105" t="str">
        <f>VLOOKUP($A60,MAR!$A$2:$AD$301,6,0)</f>
        <v>CABO DA POLICIA MILITAR</v>
      </c>
      <c r="E60" s="105" t="str">
        <f>VLOOKUP($A60,MAR!$A$2:$AD$301,7,0)</f>
        <v>NÃO</v>
      </c>
      <c r="F60" s="105" t="str">
        <f>VLOOKUP($A60,MAR!$A$2:$AD$301,8,0)</f>
        <v>GAECO</v>
      </c>
      <c r="G60" s="105" t="str">
        <f>VLOOKUP($A60,MAR!$A$2:$AD$301,15,0)</f>
        <v>ACT 001/2018</v>
      </c>
      <c r="H60" s="105" t="str">
        <f>VLOOKUP($A60,MAR!$A$2:$AD$301,16,0)</f>
        <v>24/08/2018 - DOMPE</v>
      </c>
      <c r="I60" s="105" t="str">
        <f>VLOOKUP($A60,MAR!$A$2:$AD$301,16,0)</f>
        <v>24/08/2018 - DOMPE</v>
      </c>
      <c r="J60" s="105" t="str">
        <f>VLOOKUP($A60,MAR!$A$2:$AD$301,18,0)</f>
        <v>NÃO</v>
      </c>
      <c r="K60" s="106">
        <f>VLOOKUP($A60,MAR!$A$2:$AD$301,20,0)</f>
        <v>43306</v>
      </c>
      <c r="L60" s="106">
        <f>VLOOKUP($A60,MAR!$A$2:$AD$301,21,0)</f>
        <v>45131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ht="42.0" customHeight="1">
      <c r="A61" s="103">
        <f t="shared" si="1"/>
        <v>54</v>
      </c>
      <c r="B61" s="104" t="str">
        <f>VLOOKUP($A61,MAR!$A$2:$AD$301,4,0)</f>
        <v>KEDMA SINARA SANTOS DO NASCIMENTO</v>
      </c>
      <c r="C61" s="105" t="str">
        <f>VLOOKUP($A61,MAR!$A$2:$AD$301,5,0)</f>
        <v>AUX. ADMINISTRATIVO</v>
      </c>
      <c r="D61" s="105" t="str">
        <f>VLOOKUP($A61,MAR!$A$2:$AD$301,6,0)</f>
        <v>SERVIÇO AUXILIARES ADMINISTRATIVOS</v>
      </c>
      <c r="E61" s="105" t="str">
        <f>VLOOKUP($A61,MAR!$A$2:$AD$301,7,0)</f>
        <v>NÃO</v>
      </c>
      <c r="F61" s="105" t="str">
        <f>VLOOKUP($A61,MAR!$A$2:$AD$301,8,0)</f>
        <v>Promotoria de Justiça de Benjamin Constant</v>
      </c>
      <c r="G61" s="105" t="str">
        <f>VLOOKUP($A61,MAR!$A$2:$AD$301,15,0)</f>
        <v>007/2020</v>
      </c>
      <c r="H61" s="105" t="str">
        <f>VLOOKUP($A61,MAR!$A$2:$AD$301,16,0)</f>
        <v>31/03/2020 – DOMPE</v>
      </c>
      <c r="I61" s="105" t="str">
        <f>VLOOKUP($A61,MAR!$A$2:$AD$301,16,0)</f>
        <v>31/03/2020 – DOMPE</v>
      </c>
      <c r="J61" s="105" t="str">
        <f>VLOOKUP($A61,MAR!$A$2:$AD$301,18,0)</f>
        <v>NÃO</v>
      </c>
      <c r="K61" s="106">
        <f>VLOOKUP($A61,MAR!$A$2:$AD$301,20,0)</f>
        <v>43876</v>
      </c>
      <c r="L61" s="106">
        <f>VLOOKUP($A61,MAR!$A$2:$AD$301,21,0)</f>
        <v>44607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ht="42.0" customHeight="1">
      <c r="A62" s="103">
        <f t="shared" si="1"/>
        <v>55</v>
      </c>
      <c r="B62" s="104" t="str">
        <f>VLOOKUP($A62,MAR!$A$2:$AD$301,4,0)</f>
        <v>KLEBERSON DE BELÉM CARDOSO</v>
      </c>
      <c r="C62" s="105" t="str">
        <f>VLOOKUP($A62,MAR!$A$2:$AD$301,5,0)</f>
        <v>VIGIA</v>
      </c>
      <c r="D62" s="105" t="str">
        <f>VLOOKUP($A62,MAR!$A$2:$AD$301,6,0)</f>
        <v>VIGIA</v>
      </c>
      <c r="E62" s="105" t="str">
        <f>VLOOKUP($A62,MAR!$A$2:$AD$301,7,0)</f>
        <v>NÃO</v>
      </c>
      <c r="F62" s="105" t="str">
        <f>VLOOKUP($A62,MAR!$A$2:$AD$301,8,0)</f>
        <v>Promotoria de Justiça de Novo Airão</v>
      </c>
      <c r="G62" s="105" t="str">
        <f>VLOOKUP($A62,MAR!$A$2:$AD$301,15,0)</f>
        <v>TA - 026/2020</v>
      </c>
      <c r="H62" s="105" t="str">
        <f>VLOOKUP($A62,MAR!$A$2:$AD$301,16,0)</f>
        <v>17/12/2020 - DOMPE</v>
      </c>
      <c r="I62" s="105" t="str">
        <f>VLOOKUP($A62,MAR!$A$2:$AD$301,16,0)</f>
        <v>17/12/2020 - DOMPE</v>
      </c>
      <c r="J62" s="105" t="str">
        <f>VLOOKUP($A62,MAR!$A$2:$AD$301,18,0)</f>
        <v>NÃO</v>
      </c>
      <c r="K62" s="106">
        <f>VLOOKUP($A62,MAR!$A$2:$AD$301,20,0)</f>
        <v>44175</v>
      </c>
      <c r="L62" s="106">
        <f>VLOOKUP($A62,MAR!$A$2:$AD$301,21,0)</f>
        <v>44829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ht="42.0" customHeight="1">
      <c r="A63" s="103">
        <f t="shared" si="1"/>
        <v>56</v>
      </c>
      <c r="B63" s="104" t="str">
        <f>VLOOKUP($A63,MAR!$A$2:$AD$301,4,0)</f>
        <v>KLELNYR LOBO COSTA</v>
      </c>
      <c r="C63" s="105" t="str">
        <f>VLOOKUP($A63,MAR!$A$2:$AD$301,5,0)</f>
        <v>ASSISTENTE ADMINISTRATIVO</v>
      </c>
      <c r="D63" s="105" t="str">
        <f>VLOOKUP($A63,MAR!$A$2:$AD$301,6,0)</f>
        <v>SERVIÇOS AUXILIARES ADMINISTRATIVOS</v>
      </c>
      <c r="E63" s="105" t="str">
        <f>VLOOKUP($A63,MAR!$A$2:$AD$301,7,0)</f>
        <v>NÃO</v>
      </c>
      <c r="F63" s="105" t="str">
        <f>VLOOKUP($A63,MAR!$A$2:$AD$301,8,0)</f>
        <v>Promotoria de Justiça de Humaitá</v>
      </c>
      <c r="G63" s="105" t="str">
        <f>VLOOKUP($A63,MAR!$A$2:$AD$301,15,0)</f>
        <v>020/2020</v>
      </c>
      <c r="H63" s="105" t="str">
        <f>VLOOKUP($A63,MAR!$A$2:$AD$301,16,0)</f>
        <v>20/05/2020 – DOMPE</v>
      </c>
      <c r="I63" s="105" t="str">
        <f>VLOOKUP($A63,MAR!$A$2:$AD$301,16,0)</f>
        <v>20/05/2020 – DOMPE</v>
      </c>
      <c r="J63" s="105" t="str">
        <f>VLOOKUP($A63,MAR!$A$2:$AD$301,18,0)</f>
        <v>NÃO</v>
      </c>
      <c r="K63" s="106">
        <f>VLOOKUP($A63,MAR!$A$2:$AD$301,20,0)</f>
        <v>44015</v>
      </c>
      <c r="L63" s="106">
        <f>VLOOKUP($A63,MAR!$A$2:$AD$301,21,0)</f>
        <v>44745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ht="42.0" customHeight="1">
      <c r="A64" s="103">
        <f t="shared" si="1"/>
        <v>57</v>
      </c>
      <c r="B64" s="104" t="str">
        <f>VLOOKUP($A64,MAR!$A$2:$AD$301,4,0)</f>
        <v>LEANDRO PINTO DOS SANTOS</v>
      </c>
      <c r="C64" s="105" t="str">
        <f>VLOOKUP($A64,MAR!$A$2:$AD$301,5,0)</f>
        <v>GUARDA MUNICIPAL</v>
      </c>
      <c r="D64" s="105" t="str">
        <f>VLOOKUP($A64,MAR!$A$2:$AD$301,6,0)</f>
        <v>SEGURANÇA</v>
      </c>
      <c r="E64" s="105" t="str">
        <f>VLOOKUP($A64,MAR!$A$2:$AD$301,7,0)</f>
        <v>NÃO</v>
      </c>
      <c r="F64" s="105" t="str">
        <f>VLOOKUP($A64,MAR!$A$2:$AD$301,8,0)</f>
        <v>Promotoria de Justiça de Beruri</v>
      </c>
      <c r="G64" s="105" t="str">
        <f>VLOOKUP($A64,MAR!$A$2:$AD$301,15,0)</f>
        <v>006/2020</v>
      </c>
      <c r="H64" s="105" t="str">
        <f>VLOOKUP($A64,MAR!$A$2:$AD$301,16,0)</f>
        <v>12/03/2020 – DOMPE</v>
      </c>
      <c r="I64" s="105" t="str">
        <f>VLOOKUP($A64,MAR!$A$2:$AD$301,16,0)</f>
        <v>12/03/2020 – DOMPE</v>
      </c>
      <c r="J64" s="105" t="str">
        <f>VLOOKUP($A64,MAR!$A$2:$AD$301,18,0)</f>
        <v>NÃO</v>
      </c>
      <c r="K64" s="106">
        <f>VLOOKUP($A64,MAR!$A$2:$AD$301,20,0)</f>
        <v>43903</v>
      </c>
      <c r="L64" s="106">
        <f>VLOOKUP($A64,MAR!$A$2:$AD$301,21,0)</f>
        <v>44632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ht="42.0" customHeight="1">
      <c r="A65" s="103">
        <f t="shared" si="1"/>
        <v>58</v>
      </c>
      <c r="B65" s="104" t="str">
        <f>VLOOKUP($A65,MAR!$A$2:$AD$301,4,0)</f>
        <v>LEICIANE GOMES DO NASCIMENTO</v>
      </c>
      <c r="C65" s="105" t="str">
        <f>VLOOKUP($A65,MAR!$A$2:$AD$301,5,0)</f>
        <v>AUXILIAR DE SERVIÇOS GERAIS </v>
      </c>
      <c r="D65" s="105" t="str">
        <f>VLOOKUP($A65,MAR!$A$2:$AD$301,6,0)</f>
        <v>SERVIÇOS GERAIS</v>
      </c>
      <c r="E65" s="105" t="str">
        <f>VLOOKUP($A65,MAR!$A$2:$AD$301,7,0)</f>
        <v>NÃO</v>
      </c>
      <c r="F65" s="105" t="str">
        <f>VLOOKUP($A65,MAR!$A$2:$AD$301,8,0)</f>
        <v>Promotoria de Justiça de Iranduba</v>
      </c>
      <c r="G65" s="105" t="str">
        <f>VLOOKUP($A65,MAR!$A$2:$AD$301,15,0)</f>
        <v>022/2020</v>
      </c>
      <c r="H65" s="105" t="str">
        <f>VLOOKUP($A65,MAR!$A$2:$AD$301,16,0)</f>
        <v>29/05/2020 – DOMPE</v>
      </c>
      <c r="I65" s="105" t="str">
        <f>VLOOKUP($A65,MAR!$A$2:$AD$301,16,0)</f>
        <v>29/05/2020 – DOMPE</v>
      </c>
      <c r="J65" s="105" t="str">
        <f>VLOOKUP($A65,MAR!$A$2:$AD$301,18,0)</f>
        <v>NÃO</v>
      </c>
      <c r="K65" s="106">
        <f>VLOOKUP($A65,MAR!$A$2:$AD$301,20,0)</f>
        <v>43965</v>
      </c>
      <c r="L65" s="106">
        <f>VLOOKUP($A65,MAR!$A$2:$AD$301,21,0)</f>
        <v>44330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ht="42.0" customHeight="1">
      <c r="A66" s="103">
        <f t="shared" si="1"/>
        <v>59</v>
      </c>
      <c r="B66" s="104" t="str">
        <f>VLOOKUP($A66,MAR!$A$2:$AD$301,4,0)</f>
        <v>LEILA CORREA DOS SANTOS</v>
      </c>
      <c r="C66" s="105" t="str">
        <f>VLOOKUP($A66,MAR!$A$2:$AD$301,5,0)</f>
        <v>AUXILIAR DE SERVIÇOS GERAIS</v>
      </c>
      <c r="D66" s="105" t="str">
        <f>VLOOKUP($A66,MAR!$A$2:$AD$301,6,0)</f>
        <v>SERVIÇOS GERAIS</v>
      </c>
      <c r="E66" s="105" t="str">
        <f>VLOOKUP($A66,MAR!$A$2:$AD$301,7,0)</f>
        <v>NÃO</v>
      </c>
      <c r="F66" s="105" t="str">
        <f>VLOOKUP($A66,MAR!$A$2:$AD$301,8,0)</f>
        <v>Promotoria de Justiça de Itacoatiara</v>
      </c>
      <c r="G66" s="105" t="str">
        <f>VLOOKUP($A66,MAR!$A$2:$AD$301,15,0)</f>
        <v>031/2020</v>
      </c>
      <c r="H66" s="105" t="str">
        <f>VLOOKUP($A66,MAR!$A$2:$AD$301,16,0)</f>
        <v>31/08/2020 – DOMPE</v>
      </c>
      <c r="I66" s="105" t="str">
        <f>VLOOKUP($A66,MAR!$A$2:$AD$301,16,0)</f>
        <v>31/08/2020 – DOMPE</v>
      </c>
      <c r="J66" s="105" t="str">
        <f>VLOOKUP($A66,MAR!$A$2:$AD$301,18,0)</f>
        <v>NÃO</v>
      </c>
      <c r="K66" s="106">
        <f>VLOOKUP($A66,MAR!$A$2:$AD$301,20,0)</f>
        <v>44053</v>
      </c>
      <c r="L66" s="106">
        <f>VLOOKUP($A66,MAR!$A$2:$AD$301,21,0)</f>
        <v>44783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ht="42.0" customHeight="1">
      <c r="A67" s="103">
        <f t="shared" si="1"/>
        <v>60</v>
      </c>
      <c r="B67" s="104" t="str">
        <f>VLOOKUP($A67,MAR!$A$2:$AD$301,4,0)</f>
        <v>LUIS BRUNO DE SOUZA COBOS</v>
      </c>
      <c r="C67" s="105" t="str">
        <f>VLOOKUP($A67,MAR!$A$2:$AD$301,5,0)</f>
        <v>ASSISTENTE ADMINISTRATIVO</v>
      </c>
      <c r="D67" s="105" t="str">
        <f>VLOOKUP($A67,MAR!$A$2:$AD$301,6,0)</f>
        <v>SERVIÇO AUXILIARES ADMINISTRATIVOS</v>
      </c>
      <c r="E67" s="105" t="str">
        <f>VLOOKUP($A67,MAR!$A$2:$AD$301,7,0)</f>
        <v>NÃO</v>
      </c>
      <c r="F67" s="105" t="str">
        <f>VLOOKUP($A67,MAR!$A$2:$AD$301,8,0)</f>
        <v>Promotoria de Justiça de Uarini</v>
      </c>
      <c r="G67" s="105" t="str">
        <f>VLOOKUP($A67,MAR!$A$2:$AD$301,15,0)</f>
        <v>027/2020</v>
      </c>
      <c r="H67" s="105" t="str">
        <f>VLOOKUP($A67,MAR!$A$2:$AD$301,16,0)</f>
        <v>10/08/2020 – DOMPE</v>
      </c>
      <c r="I67" s="105" t="str">
        <f>VLOOKUP($A67,MAR!$A$2:$AD$301,16,0)</f>
        <v>10/08/2020 – DOMPE</v>
      </c>
      <c r="J67" s="105" t="str">
        <f>VLOOKUP($A67,MAR!$A$2:$AD$301,18,0)</f>
        <v>SIM</v>
      </c>
      <c r="K67" s="106">
        <f>VLOOKUP($A67,MAR!$A$2:$AD$301,20,0)</f>
        <v>43965</v>
      </c>
      <c r="L67" s="106">
        <f>VLOOKUP($A67,MAR!$A$2:$AD$301,21,0)</f>
        <v>44695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ht="42.0" customHeight="1">
      <c r="A68" s="103">
        <f t="shared" si="1"/>
        <v>61</v>
      </c>
      <c r="B68" s="104" t="str">
        <f>VLOOKUP($A68,MAR!$A$2:$AD$301,4,0)</f>
        <v>MANOEL DAVI DOS SANTOS</v>
      </c>
      <c r="C68" s="105" t="str">
        <f>VLOOKUP($A68,MAR!$A$2:$AD$301,5,0)</f>
        <v>VIGIA</v>
      </c>
      <c r="D68" s="105" t="str">
        <f>VLOOKUP($A68,MAR!$A$2:$AD$301,6,0)</f>
        <v>VIGIA</v>
      </c>
      <c r="E68" s="105" t="str">
        <f>VLOOKUP($A68,MAR!$A$2:$AD$301,7,0)</f>
        <v>NÃO</v>
      </c>
      <c r="F68" s="105" t="str">
        <f>VLOOKUP($A68,MAR!$A$2:$AD$301,8,0)</f>
        <v>Promotoria de Justiça de Carauari</v>
      </c>
      <c r="G68" s="105" t="str">
        <f>VLOOKUP($A68,MAR!$A$2:$AD$301,15,0)</f>
        <v>012/2020</v>
      </c>
      <c r="H68" s="105" t="str">
        <f>VLOOKUP($A68,MAR!$A$2:$AD$301,16,0)</f>
        <v>27/04/2020 - DOMPE</v>
      </c>
      <c r="I68" s="105" t="str">
        <f>VLOOKUP($A68,MAR!$A$2:$AD$301,16,0)</f>
        <v>27/04/2020 - DOMPE</v>
      </c>
      <c r="J68" s="105" t="str">
        <f>VLOOKUP($A68,MAR!$A$2:$AD$301,18,0)</f>
        <v>SIM</v>
      </c>
      <c r="K68" s="106">
        <f>VLOOKUP($A68,MAR!$A$2:$AD$301,20,0)</f>
        <v>43943</v>
      </c>
      <c r="L68" s="106">
        <f>VLOOKUP($A68,MAR!$A$2:$AD$301,21,0)</f>
        <v>44674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ht="42.0" customHeight="1">
      <c r="A69" s="103">
        <f t="shared" si="1"/>
        <v>62</v>
      </c>
      <c r="B69" s="104" t="str">
        <f>VLOOKUP($A69,MAR!$A$2:$AD$301,4,0)</f>
        <v>MANUEL DE OLIVEIRA DOS SANTOS</v>
      </c>
      <c r="C69" s="105" t="str">
        <f>VLOOKUP($A69,MAR!$A$2:$AD$301,5,0)</f>
        <v>FISCAL DO MEIO AMBIENTE</v>
      </c>
      <c r="D69" s="105" t="str">
        <f>VLOOKUP($A69,MAR!$A$2:$AD$301,6,0)</f>
        <v>ASSISTENTE ADMINISTRATIVO</v>
      </c>
      <c r="E69" s="105" t="str">
        <f>VLOOKUP($A69,MAR!$A$2:$AD$301,7,0)</f>
        <v>NÃO</v>
      </c>
      <c r="F69" s="105" t="str">
        <f>VLOOKUP($A69,MAR!$A$2:$AD$301,8,0)</f>
        <v>Promotoria de Justiça de Manicoré</v>
      </c>
      <c r="G69" s="105" t="str">
        <f>VLOOKUP($A69,MAR!$A$2:$AD$301,15,0)</f>
        <v>014/2020</v>
      </c>
      <c r="H69" s="105" t="str">
        <f>VLOOKUP($A69,MAR!$A$2:$AD$301,16,0)</f>
        <v>26/05/2020 – DOMPE</v>
      </c>
      <c r="I69" s="105" t="str">
        <f>VLOOKUP($A69,MAR!$A$2:$AD$301,16,0)</f>
        <v>26/05/2020 – DOMPE</v>
      </c>
      <c r="J69" s="105" t="str">
        <f>VLOOKUP($A69,MAR!$A$2:$AD$301,18,0)</f>
        <v>NÃO</v>
      </c>
      <c r="K69" s="106">
        <f>VLOOKUP($A69,MAR!$A$2:$AD$301,20,0)</f>
        <v>44010</v>
      </c>
      <c r="L69" s="107">
        <f>VLOOKUP($A69,MAR!$A$2:$AD$301,21,0)</f>
        <v>44740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ht="42.0" customHeight="1">
      <c r="A70" s="103">
        <f t="shared" si="1"/>
        <v>63</v>
      </c>
      <c r="B70" s="104" t="str">
        <f>VLOOKUP($A70,MAR!$A$2:$AD$301,4,0)</f>
        <v>MARCIA CRISTINA NUNES PERRONE</v>
      </c>
      <c r="C70" s="105" t="str">
        <f>VLOOKUP($A70,MAR!$A$2:$AD$301,5,0)</f>
        <v>ASSISTENTE ADMINISTRATIVO</v>
      </c>
      <c r="D70" s="105" t="str">
        <f>VLOOKUP($A70,MAR!$A$2:$AD$301,6,0)</f>
        <v>SERVIÇOS AUXILIARES ADMINISTRATIVOS</v>
      </c>
      <c r="E70" s="105" t="str">
        <f>VLOOKUP($A70,MAR!$A$2:$AD$301,7,0)</f>
        <v>NÃO</v>
      </c>
      <c r="F70" s="105" t="str">
        <f>VLOOKUP($A70,MAR!$A$2:$AD$301,8,0)</f>
        <v>Promotoria de Justiça de Maués</v>
      </c>
      <c r="G70" s="105" t="str">
        <f>VLOOKUP($A70,MAR!$A$2:$AD$301,15,0)</f>
        <v>043/2020</v>
      </c>
      <c r="H70" s="105" t="str">
        <f>VLOOKUP($A70,MAR!$A$2:$AD$301,16,0)</f>
        <v>09/12/2020 – DOMPE</v>
      </c>
      <c r="I70" s="105" t="str">
        <f>VLOOKUP($A70,MAR!$A$2:$AD$301,16,0)</f>
        <v>09/12/2020 – DOMPE</v>
      </c>
      <c r="J70" s="105" t="str">
        <f>VLOOKUP($A70,MAR!$A$2:$AD$301,18,0)</f>
        <v>NÃO</v>
      </c>
      <c r="K70" s="106">
        <f>VLOOKUP($A70,MAR!$A$2:$AD$301,20,0)</f>
        <v>44169</v>
      </c>
      <c r="L70" s="106">
        <f>VLOOKUP($A70,MAR!$A$2:$AD$301,21,0)</f>
        <v>44899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ht="42.0" customHeight="1">
      <c r="A71" s="103">
        <f t="shared" si="1"/>
        <v>64</v>
      </c>
      <c r="B71" s="104" t="str">
        <f>VLOOKUP($A71,MAR!$A$2:$AD$301,4,0)</f>
        <v>MARI JANE MONTEIRO GONZAGA</v>
      </c>
      <c r="C71" s="105" t="str">
        <f>VLOOKUP($A71,MAR!$A$2:$AD$301,5,0)</f>
        <v>DIGITADORA</v>
      </c>
      <c r="D71" s="105" t="str">
        <f>VLOOKUP($A71,MAR!$A$2:$AD$301,6,0)</f>
        <v>SERVIÇOS AUXILIARES ADMINISTRATIVOS</v>
      </c>
      <c r="E71" s="105" t="str">
        <f>VLOOKUP($A71,MAR!$A$2:$AD$301,7,0)</f>
        <v>NÃO</v>
      </c>
      <c r="F71" s="105" t="str">
        <f>VLOOKUP($A71,MAR!$A$2:$AD$301,8,0)</f>
        <v>Promotoria de Justiça de Itacoatiara</v>
      </c>
      <c r="G71" s="105" t="str">
        <f>VLOOKUP($A71,MAR!$A$2:$AD$301,15,0)</f>
        <v>031/2020</v>
      </c>
      <c r="H71" s="105" t="str">
        <f>VLOOKUP($A71,MAR!$A$2:$AD$301,16,0)</f>
        <v>31/08/2020 – DOMPE</v>
      </c>
      <c r="I71" s="105" t="str">
        <f>VLOOKUP($A71,MAR!$A$2:$AD$301,16,0)</f>
        <v>31/08/2020 – DOMPE</v>
      </c>
      <c r="J71" s="105" t="str">
        <f>VLOOKUP($A71,MAR!$A$2:$AD$301,18,0)</f>
        <v>NÃO</v>
      </c>
      <c r="K71" s="106">
        <f>VLOOKUP($A71,MAR!$A$2:$AD$301,20,0)</f>
        <v>44053</v>
      </c>
      <c r="L71" s="106">
        <f>VLOOKUP($A71,MAR!$A$2:$AD$301,21,0)</f>
        <v>44783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ht="42.0" customHeight="1">
      <c r="A72" s="103">
        <f t="shared" si="1"/>
        <v>65</v>
      </c>
      <c r="B72" s="104" t="str">
        <f>VLOOKUP($A72,MAR!$A$2:$AD$301,4,0)</f>
        <v>MARIA ALDA LIMA DA SILVA</v>
      </c>
      <c r="C72" s="105" t="str">
        <f>VLOOKUP($A72,MAR!$A$2:$AD$301,5,0)</f>
        <v>AUX. DE SERVIÇOS GERAIS </v>
      </c>
      <c r="D72" s="105" t="str">
        <f>VLOOKUP($A72,MAR!$A$2:$AD$301,6,0)</f>
        <v>SERVIÇOS GERAIS</v>
      </c>
      <c r="E72" s="105" t="str">
        <f>VLOOKUP($A72,MAR!$A$2:$AD$301,7,0)</f>
        <v>NÃO</v>
      </c>
      <c r="F72" s="105" t="str">
        <f>VLOOKUP($A72,MAR!$A$2:$AD$301,8,0)</f>
        <v>Promotoria de Justiça de Codajás</v>
      </c>
      <c r="G72" s="105" t="str">
        <f>VLOOKUP($A72,MAR!$A$2:$AD$301,15,0)</f>
        <v>045/2020</v>
      </c>
      <c r="H72" s="105" t="str">
        <f>VLOOKUP($A72,MAR!$A$2:$AD$301,16,0)</f>
        <v>17/12/2020 – DOMPE</v>
      </c>
      <c r="I72" s="105" t="str">
        <f>VLOOKUP($A72,MAR!$A$2:$AD$301,16,0)</f>
        <v>17/12/2020 – DOMPE</v>
      </c>
      <c r="J72" s="105" t="str">
        <f>VLOOKUP($A72,MAR!$A$2:$AD$301,18,0)</f>
        <v>NÃO</v>
      </c>
      <c r="K72" s="106">
        <f>VLOOKUP($A72,MAR!$A$2:$AD$301,20,0)</f>
        <v>44177</v>
      </c>
      <c r="L72" s="106">
        <f>VLOOKUP($A72,MAR!$A$2:$AD$301,21,0)</f>
        <v>44907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ht="42.0" customHeight="1">
      <c r="A73" s="103">
        <f t="shared" si="1"/>
        <v>66</v>
      </c>
      <c r="B73" s="104" t="str">
        <f>VLOOKUP($A73,MAR!$A$2:$AD$301,4,0)</f>
        <v>MARIA CÉLIA SERAFIM DA COSTA</v>
      </c>
      <c r="C73" s="105" t="str">
        <f>VLOOKUP($A73,MAR!$A$2:$AD$301,5,0)</f>
        <v>MONITOR I</v>
      </c>
      <c r="D73" s="105" t="str">
        <f>VLOOKUP($A73,MAR!$A$2:$AD$301,6,0)</f>
        <v>SERVIÇOS AUXILIARES ADMINISTRATIVOS</v>
      </c>
      <c r="E73" s="105" t="str">
        <f>VLOOKUP($A73,MAR!$A$2:$AD$301,7,0)</f>
        <v>NÃO</v>
      </c>
      <c r="F73" s="105" t="str">
        <f>VLOOKUP($A73,MAR!$A$2:$AD$301,8,0)</f>
        <v>Promotoria de Justiça de Manacapuru</v>
      </c>
      <c r="G73" s="105" t="str">
        <f>VLOOKUP($A73,MAR!$A$2:$AD$301,15,0)</f>
        <v>011/2020</v>
      </c>
      <c r="H73" s="105" t="str">
        <f>VLOOKUP($A73,MAR!$A$2:$AD$301,16,0)</f>
        <v>25/03/2021 - DOMPE</v>
      </c>
      <c r="I73" s="105" t="str">
        <f>VLOOKUP($A73,MAR!$A$2:$AD$301,16,0)</f>
        <v>25/03/2021 - DOMPE</v>
      </c>
      <c r="J73" s="105" t="str">
        <f>VLOOKUP($A73,MAR!$A$2:$AD$301,18,0)</f>
        <v>NÃO</v>
      </c>
      <c r="K73" s="108">
        <f>VLOOKUP($A73,MAR!$A$2:$AD$301,20,0)</f>
        <v>44278</v>
      </c>
      <c r="L73" s="106">
        <f>VLOOKUP($A73,MAR!$A$2:$AD$301,21,0)</f>
        <v>45008</v>
      </c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ht="42.0" customHeight="1">
      <c r="A74" s="103">
        <f t="shared" si="1"/>
        <v>67</v>
      </c>
      <c r="B74" s="104" t="str">
        <f>VLOOKUP($A74,MAR!$A$2:$AD$301,4,0)</f>
        <v>MARIA DE OLIVEIRA LUZ</v>
      </c>
      <c r="C74" s="105" t="str">
        <f>VLOOKUP($A74,MAR!$A$2:$AD$301,5,0)</f>
        <v>SERVIÇOS GERAIS</v>
      </c>
      <c r="D74" s="105" t="str">
        <f>VLOOKUP($A74,MAR!$A$2:$AD$301,6,0)</f>
        <v>SERVIÇO GERAIS</v>
      </c>
      <c r="E74" s="105" t="str">
        <f>VLOOKUP($A74,MAR!$A$2:$AD$301,7,0)</f>
        <v>NÃO</v>
      </c>
      <c r="F74" s="105" t="str">
        <f>VLOOKUP($A74,MAR!$A$2:$AD$301,8,0)</f>
        <v>Promotoria de Justiça de Alvarães</v>
      </c>
      <c r="G74" s="105" t="str">
        <f>VLOOKUP($A74,MAR!$A$2:$AD$301,15,0)</f>
        <v>028/2020</v>
      </c>
      <c r="H74" s="105" t="str">
        <f>VLOOKUP($A74,MAR!$A$2:$AD$301,16,0)</f>
        <v>04/08/2020 – DOMPE</v>
      </c>
      <c r="I74" s="105" t="str">
        <f>VLOOKUP($A74,MAR!$A$2:$AD$301,16,0)</f>
        <v>04/08/2020 – DOMPE</v>
      </c>
      <c r="J74" s="105" t="str">
        <f>VLOOKUP($A74,MAR!$A$2:$AD$301,18,0)</f>
        <v>NÃO</v>
      </c>
      <c r="K74" s="106">
        <f>VLOOKUP($A74,MAR!$A$2:$AD$301,20,0)</f>
        <v>44000</v>
      </c>
      <c r="L74" s="106">
        <f>VLOOKUP($A74,MAR!$A$2:$AD$301,21,0)</f>
        <v>44730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ht="42.0" customHeight="1">
      <c r="A75" s="103">
        <f t="shared" si="1"/>
        <v>68</v>
      </c>
      <c r="B75" s="104" t="str">
        <f>VLOOKUP($A75,MAR!$A$2:$AD$301,4,0)</f>
        <v>MARIA DIANA SILVA DE SOUZA</v>
      </c>
      <c r="C75" s="105" t="str">
        <f>VLOOKUP($A75,MAR!$A$2:$AD$301,5,0)</f>
        <v>AGENTE ADMINISTRATIVO</v>
      </c>
      <c r="D75" s="105" t="str">
        <f>VLOOKUP($A75,MAR!$A$2:$AD$301,6,0)</f>
        <v>SERVIÇOS AUXILIARES ADMINISTRATIVOS</v>
      </c>
      <c r="E75" s="105" t="str">
        <f>VLOOKUP($A75,MAR!$A$2:$AD$301,7,0)</f>
        <v>NÃO</v>
      </c>
      <c r="F75" s="105" t="str">
        <f>VLOOKUP($A75,MAR!$A$2:$AD$301,8,0)</f>
        <v>Promotoria de Justiça de Jutaí</v>
      </c>
      <c r="G75" s="105" t="str">
        <f>VLOOKUP($A75,MAR!$A$2:$AD$301,15,0)</f>
        <v>035/2020</v>
      </c>
      <c r="H75" s="105" t="str">
        <f>VLOOKUP($A75,MAR!$A$2:$AD$301,16,0)</f>
        <v>16/10/2020 – DOMPE</v>
      </c>
      <c r="I75" s="105" t="str">
        <f>VLOOKUP($A75,MAR!$A$2:$AD$301,16,0)</f>
        <v>16/10/2020 – DOMPE</v>
      </c>
      <c r="J75" s="105" t="str">
        <f>VLOOKUP($A75,MAR!$A$2:$AD$301,18,0)</f>
        <v>NÃO</v>
      </c>
      <c r="K75" s="106">
        <f>VLOOKUP($A75,MAR!$A$2:$AD$301,20,0)</f>
        <v>44137</v>
      </c>
      <c r="L75" s="106">
        <f>VLOOKUP($A75,MAR!$A$2:$AD$301,21,0)</f>
        <v>44867</v>
      </c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ht="42.0" customHeight="1">
      <c r="A76" s="103">
        <f t="shared" si="1"/>
        <v>69</v>
      </c>
      <c r="B76" s="104" t="str">
        <f>VLOOKUP($A76,MAR!$A$2:$AD$301,4,0)</f>
        <v>MARIA DO SOCORRO BRITO VASCONCELOS</v>
      </c>
      <c r="C76" s="105" t="str">
        <f>VLOOKUP($A76,MAR!$A$2:$AD$301,5,0)</f>
        <v>ASSESSOR II</v>
      </c>
      <c r="D76" s="105" t="str">
        <f>VLOOKUP($A76,MAR!$A$2:$AD$301,6,0)</f>
        <v>ASSISTENTE SOCIAL</v>
      </c>
      <c r="E76" s="105" t="str">
        <f>VLOOKUP($A76,MAR!$A$2:$AD$301,7,0)</f>
        <v>NÃO</v>
      </c>
      <c r="F76" s="105" t="str">
        <f>VLOOKUP($A76,MAR!$A$2:$AD$301,8,0)</f>
        <v>Recomeçar</v>
      </c>
      <c r="G76" s="105" t="str">
        <f>VLOOKUP($A76,MAR!$A$2:$AD$301,15,0)</f>
        <v>003/2016</v>
      </c>
      <c r="H76" s="105" t="str">
        <f>VLOOKUP($A76,MAR!$A$2:$AD$301,16,0)</f>
        <v>09/09/2016 - DOMPE</v>
      </c>
      <c r="I76" s="105" t="str">
        <f>VLOOKUP($A76,MAR!$A$2:$AD$301,16,0)</f>
        <v>09/09/2016 - DOMPE</v>
      </c>
      <c r="J76" s="105" t="str">
        <f>VLOOKUP($A76,MAR!$A$2:$AD$301,18,0)</f>
        <v>NÃO</v>
      </c>
      <c r="K76" s="106">
        <f>VLOOKUP($A76,MAR!$A$2:$AD$301,20,0)</f>
        <v>42556</v>
      </c>
      <c r="L76" s="106">
        <f>VLOOKUP($A76,MAR!$A$2:$AD$301,21,0)</f>
        <v>44381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ht="42.0" customHeight="1">
      <c r="A77" s="103">
        <f t="shared" si="1"/>
        <v>70</v>
      </c>
      <c r="B77" s="104" t="str">
        <f>VLOOKUP($A77,MAR!$A$2:$AD$301,4,0)</f>
        <v>ONOFRE DE MELO SILVA</v>
      </c>
      <c r="C77" s="105" t="str">
        <f>VLOOKUP($A77,MAR!$A$2:$AD$301,5,0)</f>
        <v>GUARDA MUNICIPAL</v>
      </c>
      <c r="D77" s="105" t="str">
        <f>VLOOKUP($A77,MAR!$A$2:$AD$301,6,0)</f>
        <v>SEGURANÇA</v>
      </c>
      <c r="E77" s="105" t="str">
        <f>VLOOKUP($A77,MAR!$A$2:$AD$301,7,0)</f>
        <v>NÃO</v>
      </c>
      <c r="F77" s="105" t="str">
        <f>VLOOKUP($A77,MAR!$A$2:$AD$301,8,0)</f>
        <v>Promotoria de Justiça de Boca do Acre</v>
      </c>
      <c r="G77" s="105" t="str">
        <f>VLOOKUP($A77,MAR!$A$2:$AD$301,15,0)</f>
        <v>006/2021</v>
      </c>
      <c r="H77" s="105" t="str">
        <f>VLOOKUP($A77,MAR!$A$2:$AD$301,16,0)</f>
        <v>22/03/2021 – DOMPE</v>
      </c>
      <c r="I77" s="105" t="str">
        <f>VLOOKUP($A77,MAR!$A$2:$AD$301,16,0)</f>
        <v>22/03/2021 – DOMPE</v>
      </c>
      <c r="J77" s="105" t="str">
        <f>VLOOKUP($A77,MAR!$A$2:$AD$301,18,0)</f>
        <v>NÃO</v>
      </c>
      <c r="K77" s="106">
        <f>VLOOKUP($A77,MAR!$A$2:$AD$301,20,0)</f>
        <v>44274</v>
      </c>
      <c r="L77" s="106">
        <f>VLOOKUP($A77,MAR!$A$2:$AD$301,21,0)</f>
        <v>45004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ht="42.0" customHeight="1">
      <c r="A78" s="103">
        <f t="shared" si="1"/>
        <v>71</v>
      </c>
      <c r="B78" s="104" t="str">
        <f>VLOOKUP($A78,MAR!$A$2:$AD$301,4,0)</f>
        <v>MARIA DO SOCORRO DA SILVA GASTINO</v>
      </c>
      <c r="C78" s="105" t="str">
        <f>VLOOKUP($A78,MAR!$A$2:$AD$301,5,0)</f>
        <v>AUX. ADMINISTRATIVO</v>
      </c>
      <c r="D78" s="105" t="str">
        <f>VLOOKUP($A78,MAR!$A$2:$AD$301,6,0)</f>
        <v>SERVIÇO AUXILIARES ADMINISTRATIVOS</v>
      </c>
      <c r="E78" s="105" t="str">
        <f>VLOOKUP($A78,MAR!$A$2:$AD$301,7,0)</f>
        <v>NÃO</v>
      </c>
      <c r="F78" s="105" t="str">
        <f>VLOOKUP($A78,MAR!$A$2:$AD$301,8,0)</f>
        <v>Promotoria de Justiça de Boca do Acre</v>
      </c>
      <c r="G78" s="105" t="str">
        <f>VLOOKUP($A78,MAR!$A$2:$AD$301,15,0)</f>
        <v>033/2020</v>
      </c>
      <c r="H78" s="105" t="str">
        <f>VLOOKUP($A78,MAR!$A$2:$AD$301,16,0)</f>
        <v>24/09/2020 – DOMPE</v>
      </c>
      <c r="I78" s="105" t="str">
        <f>VLOOKUP($A78,MAR!$A$2:$AD$301,16,0)</f>
        <v>24/09/2020 – DOMPE</v>
      </c>
      <c r="J78" s="105" t="str">
        <f>VLOOKUP($A78,MAR!$A$2:$AD$301,18,0)</f>
        <v>NÃO</v>
      </c>
      <c r="K78" s="106">
        <f>VLOOKUP($A78,MAR!$A$2:$AD$301,20,0)</f>
        <v>44108</v>
      </c>
      <c r="L78" s="106">
        <f>VLOOKUP($A78,MAR!$A$2:$AD$301,21,0)</f>
        <v>44838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ht="42.0" customHeight="1">
      <c r="A79" s="103">
        <f t="shared" si="1"/>
        <v>72</v>
      </c>
      <c r="B79" s="104" t="str">
        <f>VLOOKUP($A79,MAR!$A$2:$AD$301,4,0)</f>
        <v>MARIA ETELVINA RODRIGUES LEITE</v>
      </c>
      <c r="C79" s="105" t="str">
        <f>VLOOKUP($A79,MAR!$A$2:$AD$301,5,0)</f>
        <v>AUX. DE SERVIÇOS MUNICIPAIS</v>
      </c>
      <c r="D79" s="105" t="str">
        <f>VLOOKUP($A79,MAR!$A$2:$AD$301,6,0)</f>
        <v>SERVIÇO AUXILIARES ADMINISTRATIVOS</v>
      </c>
      <c r="E79" s="105" t="str">
        <f>VLOOKUP($A79,MAR!$A$2:$AD$301,7,0)</f>
        <v>NÃO</v>
      </c>
      <c r="F79" s="105" t="str">
        <f>VLOOKUP($A79,MAR!$A$2:$AD$301,8,0)</f>
        <v>Promotoria de Justiça de Maués</v>
      </c>
      <c r="G79" s="105" t="str">
        <f>VLOOKUP($A79,MAR!$A$2:$AD$301,15,0)</f>
        <v>005/2021</v>
      </c>
      <c r="H79" s="105" t="str">
        <f>VLOOKUP($A79,MAR!$A$2:$AD$301,16,0)</f>
        <v/>
      </c>
      <c r="I79" s="105" t="str">
        <f>VLOOKUP($A79,MAR!$A$2:$AD$301,16,0)</f>
        <v/>
      </c>
      <c r="J79" s="105" t="str">
        <f>VLOOKUP($A79,MAR!$A$2:$AD$301,18,0)</f>
        <v>NÃO</v>
      </c>
      <c r="K79" s="106">
        <f>VLOOKUP($A79,MAR!$A$2:$AD$301,20,0)</f>
        <v>44263</v>
      </c>
      <c r="L79" s="106">
        <f>VLOOKUP($A79,MAR!$A$2:$AD$301,21,0)</f>
        <v>44993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ht="42.0" customHeight="1">
      <c r="A80" s="103">
        <f t="shared" si="1"/>
        <v>73</v>
      </c>
      <c r="B80" s="104" t="str">
        <f>VLOOKUP($A80,MAR!$A$2:$AD$301,4,0)</f>
        <v>MARIA LOURDES ANDRADE DE OLIVEIRA</v>
      </c>
      <c r="C80" s="105" t="str">
        <f>VLOOKUP($A80,MAR!$A$2:$AD$301,5,0)</f>
        <v>AUXILIAR DE SERVIÇOS GERAIS</v>
      </c>
      <c r="D80" s="105" t="str">
        <f>VLOOKUP($A80,MAR!$A$2:$AD$301,6,0)</f>
        <v>SERVIÇOS GERAIS</v>
      </c>
      <c r="E80" s="105" t="str">
        <f>VLOOKUP($A80,MAR!$A$2:$AD$301,7,0)</f>
        <v>NÃO</v>
      </c>
      <c r="F80" s="105" t="str">
        <f>VLOOKUP($A80,MAR!$A$2:$AD$301,8,0)</f>
        <v>Promotoria de Justiça de Barcelos</v>
      </c>
      <c r="G80" s="105" t="str">
        <f>VLOOKUP($A80,MAR!$A$2:$AD$301,15,0)</f>
        <v>032/2020</v>
      </c>
      <c r="H80" s="105" t="str">
        <f>VLOOKUP($A80,MAR!$A$2:$AD$301,16,0)</f>
        <v>01/09/2020 – DOMPE</v>
      </c>
      <c r="I80" s="105" t="str">
        <f>VLOOKUP($A80,MAR!$A$2:$AD$301,16,0)</f>
        <v>01/09/2020 – DOMPE</v>
      </c>
      <c r="J80" s="105" t="str">
        <f>VLOOKUP($A80,MAR!$A$2:$AD$301,18,0)</f>
        <v>NÃO</v>
      </c>
      <c r="K80" s="106">
        <f>VLOOKUP($A80,MAR!$A$2:$AD$301,20,0)</f>
        <v>44151</v>
      </c>
      <c r="L80" s="106">
        <f>VLOOKUP($A80,MAR!$A$2:$AD$301,21,0)</f>
        <v>44881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ht="42.0" customHeight="1">
      <c r="A81" s="103">
        <f t="shared" si="1"/>
        <v>74</v>
      </c>
      <c r="B81" s="104" t="str">
        <f>VLOOKUP($A81,MAR!$A$2:$AD$301,4,0)</f>
        <v>MARIA NATÁLIA GONÇALVES DE ALMEIDA</v>
      </c>
      <c r="C81" s="105" t="str">
        <f>VLOOKUP($A81,MAR!$A$2:$AD$301,5,0)</f>
        <v>SERVENTE</v>
      </c>
      <c r="D81" s="105" t="str">
        <f>VLOOKUP($A81,MAR!$A$2:$AD$301,6,0)</f>
        <v>SERVIÇOS GERAIS</v>
      </c>
      <c r="E81" s="105" t="str">
        <f>VLOOKUP($A81,MAR!$A$2:$AD$301,7,0)</f>
        <v>NÃO</v>
      </c>
      <c r="F81" s="105" t="str">
        <f>VLOOKUP($A81,MAR!$A$2:$AD$301,8,0)</f>
        <v>Promotoria de Justiça de Humaitá</v>
      </c>
      <c r="G81" s="105" t="str">
        <f>VLOOKUP($A81,MAR!$A$2:$AD$301,15,0)</f>
        <v>020/2020</v>
      </c>
      <c r="H81" s="105" t="str">
        <f>VLOOKUP($A81,MAR!$A$2:$AD$301,16,0)</f>
        <v>20/05/2020 – DOMPE</v>
      </c>
      <c r="I81" s="105" t="str">
        <f>VLOOKUP($A81,MAR!$A$2:$AD$301,16,0)</f>
        <v>20/05/2020 – DOMPE</v>
      </c>
      <c r="J81" s="105" t="str">
        <f>VLOOKUP($A81,MAR!$A$2:$AD$301,18,0)</f>
        <v>NÃO</v>
      </c>
      <c r="K81" s="106">
        <f>VLOOKUP($A81,MAR!$A$2:$AD$301,20,0)</f>
        <v>44015</v>
      </c>
      <c r="L81" s="106">
        <f>VLOOKUP($A81,MAR!$A$2:$AD$301,21,0)</f>
        <v>44745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ht="42.0" customHeight="1">
      <c r="A82" s="103">
        <f t="shared" si="1"/>
        <v>75</v>
      </c>
      <c r="B82" s="104" t="str">
        <f>VLOOKUP($A82,MAR!$A$2:$AD$301,4,0)</f>
        <v>MARIANGELA AMAZONAS DE ALMEIDA</v>
      </c>
      <c r="C82" s="105" t="str">
        <f>VLOOKUP($A82,MAR!$A$2:$AD$301,5,0)</f>
        <v>AUXILIAR DE SERVIÇOS GERAIS</v>
      </c>
      <c r="D82" s="105" t="str">
        <f>VLOOKUP($A82,MAR!$A$2:$AD$301,6,0)</f>
        <v>SERVIÇO GERAIS</v>
      </c>
      <c r="E82" s="105" t="str">
        <f>VLOOKUP($A82,MAR!$A$2:$AD$301,7,0)</f>
        <v>NÃO</v>
      </c>
      <c r="F82" s="105" t="str">
        <f>VLOOKUP($A82,MAR!$A$2:$AD$301,8,0)</f>
        <v>Promotoria de Justiça de Silves</v>
      </c>
      <c r="G82" s="105" t="str">
        <f>VLOOKUP($A82,MAR!$A$2:$AD$301,15,0)</f>
        <v>036/2020</v>
      </c>
      <c r="H82" s="105" t="str">
        <f>VLOOKUP($A82,MAR!$A$2:$AD$301,16,0)</f>
        <v>23/10/2020 – DOMPE</v>
      </c>
      <c r="I82" s="105" t="str">
        <f>VLOOKUP($A82,MAR!$A$2:$AD$301,16,0)</f>
        <v>23/10/2020 – DOMPE</v>
      </c>
      <c r="J82" s="105" t="str">
        <f>VLOOKUP($A82,MAR!$A$2:$AD$301,18,0)</f>
        <v>NÃO</v>
      </c>
      <c r="K82" s="106">
        <f>VLOOKUP($A82,MAR!$A$2:$AD$301,20,0)</f>
        <v>44105</v>
      </c>
      <c r="L82" s="106">
        <f>VLOOKUP($A82,MAR!$A$2:$AD$301,21,0)</f>
        <v>44835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ht="42.0" customHeight="1">
      <c r="A83" s="103">
        <f t="shared" si="1"/>
        <v>76</v>
      </c>
      <c r="B83" s="104" t="str">
        <f>VLOOKUP($A83,MAR!$A$2:$AD$301,4,0)</f>
        <v>MARIO AUGUSTO DOURADO MENEZES</v>
      </c>
      <c r="C83" s="105" t="str">
        <f>VLOOKUP($A83,MAR!$A$2:$AD$301,5,0)</f>
        <v>CABO PM</v>
      </c>
      <c r="D83" s="105" t="str">
        <f>VLOOKUP($A83,MAR!$A$2:$AD$301,6,0)</f>
        <v>CABO DA POLICIA MILITAR</v>
      </c>
      <c r="E83" s="105" t="str">
        <f>VLOOKUP($A83,MAR!$A$2:$AD$301,7,0)</f>
        <v>NÃO</v>
      </c>
      <c r="F83" s="105" t="str">
        <f>VLOOKUP($A83,MAR!$A$2:$AD$301,8,0)</f>
        <v>GAECO</v>
      </c>
      <c r="G83" s="105" t="str">
        <f>VLOOKUP($A83,MAR!$A$2:$AD$301,15,0)</f>
        <v>ACT 001/2018</v>
      </c>
      <c r="H83" s="105" t="str">
        <f>VLOOKUP($A83,MAR!$A$2:$AD$301,16,0)</f>
        <v>24/08/2018 - DOMPE</v>
      </c>
      <c r="I83" s="105" t="str">
        <f>VLOOKUP($A83,MAR!$A$2:$AD$301,16,0)</f>
        <v>24/08/2018 - DOMPE</v>
      </c>
      <c r="J83" s="105" t="str">
        <f>VLOOKUP($A83,MAR!$A$2:$AD$301,18,0)</f>
        <v>NÃO</v>
      </c>
      <c r="K83" s="106">
        <f>VLOOKUP($A83,MAR!$A$2:$AD$301,20,0)</f>
        <v>43306</v>
      </c>
      <c r="L83" s="106">
        <f>VLOOKUP($A83,MAR!$A$2:$AD$301,21,0)</f>
        <v>45131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ht="42.0" customHeight="1">
      <c r="A84" s="103">
        <f t="shared" si="1"/>
        <v>77</v>
      </c>
      <c r="B84" s="104" t="str">
        <f>VLOOKUP($A84,MAR!$A$2:$AD$301,4,0)</f>
        <v>MATHILDE ESTHER BEMERGUY EZAGUY</v>
      </c>
      <c r="C84" s="105" t="str">
        <f>VLOOKUP($A84,MAR!$A$2:$AD$301,5,0)</f>
        <v>ASSESSOR I</v>
      </c>
      <c r="D84" s="105" t="str">
        <f>VLOOKUP($A84,MAR!$A$2:$AD$301,6,0)</f>
        <v>PSICÓLOGO</v>
      </c>
      <c r="E84" s="105" t="str">
        <f>VLOOKUP($A84,MAR!$A$2:$AD$301,7,0)</f>
        <v>NÃO</v>
      </c>
      <c r="F84" s="105" t="str">
        <f>VLOOKUP($A84,MAR!$A$2:$AD$301,8,0)</f>
        <v>Recomeçar</v>
      </c>
      <c r="G84" s="105" t="str">
        <f>VLOOKUP($A84,MAR!$A$2:$AD$301,15,0)</f>
        <v>003/2016</v>
      </c>
      <c r="H84" s="105" t="str">
        <f>VLOOKUP($A84,MAR!$A$2:$AD$301,16,0)</f>
        <v>09/09/2016 - DOMPE</v>
      </c>
      <c r="I84" s="105" t="str">
        <f>VLOOKUP($A84,MAR!$A$2:$AD$301,16,0)</f>
        <v>09/09/2016 - DOMPE</v>
      </c>
      <c r="J84" s="105" t="str">
        <f>VLOOKUP($A84,MAR!$A$2:$AD$301,18,0)</f>
        <v>NÃO</v>
      </c>
      <c r="K84" s="106">
        <f>VLOOKUP($A84,MAR!$A$2:$AD$301,20,0)</f>
        <v>42556</v>
      </c>
      <c r="L84" s="106">
        <f>VLOOKUP($A84,MAR!$A$2:$AD$301,21,0)</f>
        <v>44381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ht="42.0" customHeight="1">
      <c r="A85" s="103">
        <f t="shared" si="1"/>
        <v>78</v>
      </c>
      <c r="B85" s="104" t="str">
        <f>VLOOKUP($A85,MAR!$A$2:$AD$301,4,0)</f>
        <v>MELISSA MACIEL TAVEIRA</v>
      </c>
      <c r="C85" s="105" t="str">
        <f>VLOOKUP($A85,MAR!$A$2:$AD$301,5,0)</f>
        <v>PEDAGOGA</v>
      </c>
      <c r="D85" s="105" t="str">
        <f>VLOOKUP($A85,MAR!$A$2:$AD$301,6,0)</f>
        <v>PEDAGOGA</v>
      </c>
      <c r="E85" s="105" t="str">
        <f>VLOOKUP($A85,MAR!$A$2:$AD$301,7,0)</f>
        <v>NÃO</v>
      </c>
      <c r="F85" s="105" t="str">
        <f>VLOOKUP($A85,MAR!$A$2:$AD$301,8,0)</f>
        <v>CEAF</v>
      </c>
      <c r="G85" s="105" t="str">
        <f>VLOOKUP($A85,MAR!$A$2:$AD$301,15,0)</f>
        <v>1º TA - 001/2018</v>
      </c>
      <c r="H85" s="105" t="str">
        <f>VLOOKUP($A85,MAR!$A$2:$AD$301,16,0)</f>
        <v>08/07/2020 – DOE</v>
      </c>
      <c r="I85" s="105" t="str">
        <f>VLOOKUP($A85,MAR!$A$2:$AD$301,16,0)</f>
        <v>08/07/2020 – DOE</v>
      </c>
      <c r="J85" s="105" t="str">
        <f>VLOOKUP($A85,MAR!$A$2:$AD$301,18,0)</f>
        <v>NÃO</v>
      </c>
      <c r="K85" s="106">
        <f>VLOOKUP($A85,MAR!$A$2:$AD$301,20,0)</f>
        <v>44002</v>
      </c>
      <c r="L85" s="106">
        <f>VLOOKUP($A85,MAR!$A$2:$AD$301,21,0)</f>
        <v>44732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ht="42.0" customHeight="1">
      <c r="A86" s="103">
        <f t="shared" si="1"/>
        <v>79</v>
      </c>
      <c r="B86" s="104" t="str">
        <f>VLOOKUP($A86,MAR!$A$2:$AD$301,4,0)</f>
        <v>MILTON SPOSITO NETO</v>
      </c>
      <c r="C86" s="105" t="str">
        <f>VLOOKUP($A86,MAR!$A$2:$AD$301,5,0)</f>
        <v>INVESTIGADOR DE POLÍCIA CIVIL</v>
      </c>
      <c r="D86" s="105" t="str">
        <f>VLOOKUP($A86,MAR!$A$2:$AD$301,6,0)</f>
        <v>INVESTIGADOR DE POLÍCIA CIVIL</v>
      </c>
      <c r="E86" s="105" t="str">
        <f>VLOOKUP($A86,MAR!$A$2:$AD$301,7,0)</f>
        <v>NÃO</v>
      </c>
      <c r="F86" s="105" t="str">
        <f>VLOOKUP($A86,MAR!$A$2:$AD$301,8,0)</f>
        <v>GAECO</v>
      </c>
      <c r="G86" s="105" t="str">
        <f>VLOOKUP($A86,MAR!$A$2:$AD$301,15,0)</f>
        <v>ACT 001/2018</v>
      </c>
      <c r="H86" s="105" t="str">
        <f>VLOOKUP($A86,MAR!$A$2:$AD$301,16,0)</f>
        <v>02/03/2018 – DOMPE</v>
      </c>
      <c r="I86" s="105" t="str">
        <f>VLOOKUP($A86,MAR!$A$2:$AD$301,16,0)</f>
        <v>02/03/2018 – DOMPE</v>
      </c>
      <c r="J86" s="105" t="str">
        <f>VLOOKUP($A86,MAR!$A$2:$AD$301,18,0)</f>
        <v>SIM</v>
      </c>
      <c r="K86" s="106">
        <f>VLOOKUP($A86,MAR!$A$2:$AD$301,20,0)</f>
        <v>43578</v>
      </c>
      <c r="L86" s="106">
        <f>VLOOKUP($A86,MAR!$A$2:$AD$301,21,0)</f>
        <v>45039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ht="42.0" customHeight="1">
      <c r="A87" s="103">
        <f t="shared" si="1"/>
        <v>80</v>
      </c>
      <c r="B87" s="104" t="str">
        <f>VLOOKUP($A87,MAR!$A$2:$AD$301,4,0)</f>
        <v>MÍRIAN DE CARVALHO PONTES</v>
      </c>
      <c r="C87" s="105" t="str">
        <f>VLOOKUP($A87,MAR!$A$2:$AD$301,5,0)</f>
        <v>TÉCNICA ADMINISTRATIVA</v>
      </c>
      <c r="D87" s="105" t="str">
        <f>VLOOKUP($A87,MAR!$A$2:$AD$301,6,0)</f>
        <v>SERVIÇOS AUXILIARES ADMINISTRATIVOS</v>
      </c>
      <c r="E87" s="105" t="str">
        <f>VLOOKUP($A87,MAR!$A$2:$AD$301,7,0)</f>
        <v>NÃO</v>
      </c>
      <c r="F87" s="105" t="str">
        <f>VLOOKUP($A87,MAR!$A$2:$AD$301,8,0)</f>
        <v>Promotoria de Justiça de Tefé</v>
      </c>
      <c r="G87" s="105" t="str">
        <f>VLOOKUP($A87,MAR!$A$2:$AD$301,15,0)</f>
        <v>008/2020</v>
      </c>
      <c r="H87" s="105" t="str">
        <f>VLOOKUP($A87,MAR!$A$2:$AD$301,16,0)</f>
        <v>16/04/2020 – DOMPE</v>
      </c>
      <c r="I87" s="105" t="str">
        <f>VLOOKUP($A87,MAR!$A$2:$AD$301,16,0)</f>
        <v>16/04/2020 – DOMPE</v>
      </c>
      <c r="J87" s="105" t="str">
        <f>VLOOKUP($A87,MAR!$A$2:$AD$301,18,0)</f>
        <v>NÃO</v>
      </c>
      <c r="K87" s="106">
        <f>VLOOKUP($A87,MAR!$A$2:$AD$301,20,0)</f>
        <v>43982</v>
      </c>
      <c r="L87" s="106">
        <f>VLOOKUP($A87,MAR!$A$2:$AD$301,21,0)</f>
        <v>44712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ht="42.0" customHeight="1">
      <c r="A88" s="103">
        <f t="shared" si="1"/>
        <v>81</v>
      </c>
      <c r="B88" s="104" t="str">
        <f>VLOOKUP($A88,MAR!$A$2:$AD$301,4,0)</f>
        <v>NILMA MONTEIRO SANTIAGO</v>
      </c>
      <c r="C88" s="105" t="str">
        <f>VLOOKUP($A88,MAR!$A$2:$AD$301,5,0)</f>
        <v>AUXILIAR ADMINISTRATIVO</v>
      </c>
      <c r="D88" s="105" t="str">
        <f>VLOOKUP($A88,MAR!$A$2:$AD$301,6,0)</f>
        <v>SERVIÇOS AUXILIARES ADMINISTRATIVOS</v>
      </c>
      <c r="E88" s="105" t="str">
        <f>VLOOKUP($A88,MAR!$A$2:$AD$301,7,0)</f>
        <v>NÃO</v>
      </c>
      <c r="F88" s="105" t="str">
        <f>VLOOKUP($A88,MAR!$A$2:$AD$301,8,0)</f>
        <v>Promotoria de Justiça de Carauari</v>
      </c>
      <c r="G88" s="105" t="str">
        <f>VLOOKUP($A88,MAR!$A$2:$AD$301,15,0)</f>
        <v>012/2020</v>
      </c>
      <c r="H88" s="105" t="str">
        <f>VLOOKUP($A88,MAR!$A$2:$AD$301,16,0)</f>
        <v>27/04/2020 - DOMPE</v>
      </c>
      <c r="I88" s="105" t="str">
        <f>VLOOKUP($A88,MAR!$A$2:$AD$301,16,0)</f>
        <v>27/04/2020 - DOMPE</v>
      </c>
      <c r="J88" s="105" t="str">
        <f>VLOOKUP($A88,MAR!$A$2:$AD$301,18,0)</f>
        <v>SIM</v>
      </c>
      <c r="K88" s="106">
        <f>VLOOKUP($A88,MAR!$A$2:$AD$301,20,0)</f>
        <v>43943</v>
      </c>
      <c r="L88" s="106">
        <f>VLOOKUP($A88,MAR!$A$2:$AD$301,21,0)</f>
        <v>44674</v>
      </c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ht="42.0" customHeight="1">
      <c r="A89" s="103">
        <f t="shared" si="1"/>
        <v>82</v>
      </c>
      <c r="B89" s="104" t="str">
        <f>VLOOKUP($A89,MAR!$A$2:$AD$301,4,0)</f>
        <v>OMILDA DA SILVA DE MENEZES</v>
      </c>
      <c r="C89" s="105" t="str">
        <f>VLOOKUP($A89,MAR!$A$2:$AD$301,5,0)</f>
        <v>AGENTE ADMINISTRATIVO</v>
      </c>
      <c r="D89" s="105" t="str">
        <f>VLOOKUP($A89,MAR!$A$2:$AD$301,6,0)</f>
        <v>SERVIÇOS AUXILIARES ADMINISTRATIVOS</v>
      </c>
      <c r="E89" s="105" t="str">
        <f>VLOOKUP($A89,MAR!$A$2:$AD$301,7,0)</f>
        <v>NÃO</v>
      </c>
      <c r="F89" s="105" t="str">
        <f>VLOOKUP($A89,MAR!$A$2:$AD$301,8,0)</f>
        <v>Promotoria de Justiça de Santa Isabel do Rio Negro</v>
      </c>
      <c r="G89" s="105" t="str">
        <f>VLOOKUP($A89,MAR!$A$2:$AD$301,15,0)</f>
        <v>039/2020</v>
      </c>
      <c r="H89" s="107">
        <f>VLOOKUP($A89,MAR!$A$2:$AD$301,16,0)</f>
        <v>44200</v>
      </c>
      <c r="I89" s="107">
        <f>VLOOKUP($A89,MAR!$A$2:$AD$301,16,0)</f>
        <v>44200</v>
      </c>
      <c r="J89" s="105" t="str">
        <f>VLOOKUP($A89,MAR!$A$2:$AD$301,18,0)</f>
        <v>NÃO</v>
      </c>
      <c r="K89" s="106">
        <f>VLOOKUP($A89,MAR!$A$2:$AD$301,20,0)</f>
        <v>44183</v>
      </c>
      <c r="L89" s="106">
        <f>VLOOKUP($A89,MAR!$A$2:$AD$301,21,0)</f>
        <v>44548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ht="42.0" customHeight="1">
      <c r="A90" s="103">
        <f t="shared" si="1"/>
        <v>83</v>
      </c>
      <c r="B90" s="104" t="str">
        <f>VLOOKUP($A90,MAR!$A$2:$AD$301,4,0)</f>
        <v>ONILVANIA FERREIRA ASSUNÇÃO</v>
      </c>
      <c r="C90" s="105" t="str">
        <f>VLOOKUP($A90,MAR!$A$2:$AD$301,5,0)</f>
        <v>AGENTE ADMINISTRATIVO</v>
      </c>
      <c r="D90" s="105" t="str">
        <f>VLOOKUP($A90,MAR!$A$2:$AD$301,6,0)</f>
        <v>SERVIÇOS AUXILIARES ADMINISTRATIVOS</v>
      </c>
      <c r="E90" s="105" t="str">
        <f>VLOOKUP($A90,MAR!$A$2:$AD$301,7,0)</f>
        <v>NÃO</v>
      </c>
      <c r="F90" s="105" t="str">
        <f>VLOOKUP($A90,MAR!$A$2:$AD$301,8,0)</f>
        <v>Promotoria de Justiça de Coari</v>
      </c>
      <c r="G90" s="105" t="str">
        <f>VLOOKUP($A90,MAR!$A$2:$AD$301,15,0)</f>
        <v>015/2020</v>
      </c>
      <c r="H90" s="105" t="str">
        <f>VLOOKUP($A90,MAR!$A$2:$AD$301,16,0)</f>
        <v>05/05/2020 – DOMPE</v>
      </c>
      <c r="I90" s="105" t="str">
        <f>VLOOKUP($A90,MAR!$A$2:$AD$301,16,0)</f>
        <v>05/05/2020 – DOMPE</v>
      </c>
      <c r="J90" s="105" t="str">
        <f>VLOOKUP($A90,MAR!$A$2:$AD$301,18,0)</f>
        <v>SIM</v>
      </c>
      <c r="K90" s="106">
        <f>VLOOKUP($A90,MAR!$A$2:$AD$301,20,0)</f>
        <v>43917</v>
      </c>
      <c r="L90" s="106">
        <f>VLOOKUP($A90,MAR!$A$2:$AD$301,21,0)</f>
        <v>44282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ht="42.0" customHeight="1">
      <c r="A91" s="103">
        <f t="shared" si="1"/>
        <v>84</v>
      </c>
      <c r="B91" s="104" t="str">
        <f>VLOOKUP($A91,MAR!$A$2:$AD$301,4,0)</f>
        <v>RAIMUNDO DA SILVA MELO</v>
      </c>
      <c r="C91" s="105" t="str">
        <f>VLOOKUP($A91,MAR!$A$2:$AD$301,5,0)</f>
        <v>VIGIA</v>
      </c>
      <c r="D91" s="105" t="str">
        <f>VLOOKUP($A91,MAR!$A$2:$AD$301,6,0)</f>
        <v>SEGURANÇA</v>
      </c>
      <c r="E91" s="105" t="str">
        <f>VLOOKUP($A91,MAR!$A$2:$AD$301,7,0)</f>
        <v>NÃO</v>
      </c>
      <c r="F91" s="105" t="str">
        <f>VLOOKUP($A91,MAR!$A$2:$AD$301,8,0)</f>
        <v>Promotoria de Justiça de Novo Airão</v>
      </c>
      <c r="G91" s="105" t="str">
        <f>VLOOKUP($A91,MAR!$A$2:$AD$301,15,0)</f>
        <v>026/2020</v>
      </c>
      <c r="H91" s="105" t="str">
        <f>VLOOKUP($A91,MAR!$A$2:$AD$301,16,0)</f>
        <v>09/07/2020 – DOMPE</v>
      </c>
      <c r="I91" s="105" t="str">
        <f>VLOOKUP($A91,MAR!$A$2:$AD$301,16,0)</f>
        <v>09/07/2020 – DOMPE</v>
      </c>
      <c r="J91" s="105" t="str">
        <f>VLOOKUP($A91,MAR!$A$2:$AD$301,18,0)</f>
        <v>NÃO</v>
      </c>
      <c r="K91" s="106">
        <f>VLOOKUP($A91,MAR!$A$2:$AD$301,20,0)</f>
        <v>44099</v>
      </c>
      <c r="L91" s="106">
        <f>VLOOKUP($A91,MAR!$A$2:$AD$301,21,0)</f>
        <v>44829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ht="42.0" customHeight="1">
      <c r="A92" s="103">
        <f t="shared" si="1"/>
        <v>85</v>
      </c>
      <c r="B92" s="104" t="str">
        <f>VLOOKUP($A92,MAR!$A$2:$AD$301,4,0)</f>
        <v>RAYSON RONNY RODRIGUES CORREIA</v>
      </c>
      <c r="C92" s="105" t="str">
        <f>VLOOKUP($A92,MAR!$A$2:$AD$301,5,0)</f>
        <v>CABO PM</v>
      </c>
      <c r="D92" s="105" t="str">
        <f>VLOOKUP($A92,MAR!$A$2:$AD$301,6,0)</f>
        <v>CABO DA POLICIA MILITAR</v>
      </c>
      <c r="E92" s="105" t="str">
        <f>VLOOKUP($A92,MAR!$A$2:$AD$301,7,0)</f>
        <v>NÃO</v>
      </c>
      <c r="F92" s="105" t="str">
        <f>VLOOKUP($A92,MAR!$A$2:$AD$301,8,0)</f>
        <v>GAECO</v>
      </c>
      <c r="G92" s="105" t="str">
        <f>VLOOKUP($A92,MAR!$A$2:$AD$301,15,0)</f>
        <v>ACT 001/2018</v>
      </c>
      <c r="H92" s="105" t="str">
        <f>VLOOKUP($A92,MAR!$A$2:$AD$301,16,0)</f>
        <v>24/08/2018 - DOMPE</v>
      </c>
      <c r="I92" s="105" t="str">
        <f>VLOOKUP($A92,MAR!$A$2:$AD$301,16,0)</f>
        <v>24/08/2018 - DOMPE</v>
      </c>
      <c r="J92" s="105" t="str">
        <f>VLOOKUP($A92,MAR!$A$2:$AD$301,18,0)</f>
        <v>NÃO</v>
      </c>
      <c r="K92" s="106">
        <f>VLOOKUP($A92,MAR!$A$2:$AD$301,20,0)</f>
        <v>44069</v>
      </c>
      <c r="L92" s="106">
        <f>VLOOKUP($A92,MAR!$A$2:$AD$301,21,0)</f>
        <v>45131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ht="42.0" customHeight="1">
      <c r="A93" s="103">
        <f t="shared" si="1"/>
        <v>86</v>
      </c>
      <c r="B93" s="104" t="str">
        <f>VLOOKUP($A93,MAR!$A$2:$AD$301,4,0)</f>
        <v>REGINA DE SOUSA RODRIGUES</v>
      </c>
      <c r="C93" s="105" t="str">
        <f>VLOOKUP($A93,MAR!$A$2:$AD$301,5,0)</f>
        <v>AUXILIAR DE SERVIÇOS GERAIS </v>
      </c>
      <c r="D93" s="105" t="str">
        <f>VLOOKUP($A93,MAR!$A$2:$AD$301,6,0)</f>
        <v>SERVIÇOS GERAIS</v>
      </c>
      <c r="E93" s="105" t="str">
        <f>VLOOKUP($A93,MAR!$A$2:$AD$301,7,0)</f>
        <v>NÃO</v>
      </c>
      <c r="F93" s="105" t="str">
        <f>VLOOKUP($A93,MAR!$A$2:$AD$301,8,0)</f>
        <v>Promotoria de Justiça de Iranduba</v>
      </c>
      <c r="G93" s="105" t="str">
        <f>VLOOKUP($A93,MAR!$A$2:$AD$301,15,0)</f>
        <v>023/2020</v>
      </c>
      <c r="H93" s="105" t="str">
        <f>VLOOKUP($A93,MAR!$A$2:$AD$301,16,0)</f>
        <v>29/05/2020 – DOMPE</v>
      </c>
      <c r="I93" s="105" t="str">
        <f>VLOOKUP($A93,MAR!$A$2:$AD$301,16,0)</f>
        <v>29/05/2020 – DOMPE</v>
      </c>
      <c r="J93" s="105" t="str">
        <f>VLOOKUP($A93,MAR!$A$2:$AD$301,18,0)</f>
        <v>SIM</v>
      </c>
      <c r="K93" s="106">
        <f>VLOOKUP($A93,MAR!$A$2:$AD$301,20,0)</f>
        <v>43965</v>
      </c>
      <c r="L93" s="106">
        <f>VLOOKUP($A93,MAR!$A$2:$AD$301,21,0)</f>
        <v>44330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ht="42.0" customHeight="1">
      <c r="A94" s="103">
        <f t="shared" si="1"/>
        <v>87</v>
      </c>
      <c r="B94" s="104" t="str">
        <f>VLOOKUP($A94,MAR!$A$2:$AD$301,4,0)</f>
        <v>REGINA PEDRINA ARAGÃO SALES</v>
      </c>
      <c r="C94" s="105" t="str">
        <f>VLOOKUP($A94,MAR!$A$2:$AD$301,5,0)</f>
        <v>AUXILIAR DE SERVIÇOS GERAIS</v>
      </c>
      <c r="D94" s="105" t="str">
        <f>VLOOKUP($A94,MAR!$A$2:$AD$301,6,0)</f>
        <v>SERVIÇO GERAIS</v>
      </c>
      <c r="E94" s="105" t="str">
        <f>VLOOKUP($A94,MAR!$A$2:$AD$301,7,0)</f>
        <v>NÃO</v>
      </c>
      <c r="F94" s="105" t="str">
        <f>VLOOKUP($A94,MAR!$A$2:$AD$301,8,0)</f>
        <v>Promotoria de Justiça de Santa Isabel do Rio Negro</v>
      </c>
      <c r="G94" s="105" t="str">
        <f>VLOOKUP($A94,MAR!$A$2:$AD$301,15,0)</f>
        <v>039/2020</v>
      </c>
      <c r="H94" s="107">
        <f>VLOOKUP($A94,MAR!$A$2:$AD$301,16,0)</f>
        <v>44200</v>
      </c>
      <c r="I94" s="107">
        <f>VLOOKUP($A94,MAR!$A$2:$AD$301,16,0)</f>
        <v>44200</v>
      </c>
      <c r="J94" s="105" t="str">
        <f>VLOOKUP($A94,MAR!$A$2:$AD$301,18,0)</f>
        <v>NÃO</v>
      </c>
      <c r="K94" s="106">
        <f>VLOOKUP($A94,MAR!$A$2:$AD$301,20,0)</f>
        <v>44183</v>
      </c>
      <c r="L94" s="106">
        <f>VLOOKUP($A94,MAR!$A$2:$AD$301,21,0)</f>
        <v>44548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ht="42.0" customHeight="1">
      <c r="A95" s="103">
        <f t="shared" si="1"/>
        <v>88</v>
      </c>
      <c r="B95" s="104" t="str">
        <f>VLOOKUP($A95,MAR!$A$2:$AD$301,4,0)</f>
        <v>REGINA SILVA DAMASCENO REIS</v>
      </c>
      <c r="C95" s="105" t="str">
        <f>VLOOKUP($A95,MAR!$A$2:$AD$301,5,0)</f>
        <v>AGENTE ADMINISTRATIVO </v>
      </c>
      <c r="D95" s="105" t="str">
        <f>VLOOKUP($A95,MAR!$A$2:$AD$301,6,0)</f>
        <v>ASSISTENTE ADMINISTRATIVO</v>
      </c>
      <c r="E95" s="105" t="str">
        <f>VLOOKUP($A95,MAR!$A$2:$AD$301,7,0)</f>
        <v>NÃO</v>
      </c>
      <c r="F95" s="105" t="str">
        <f>VLOOKUP($A95,MAR!$A$2:$AD$301,8,0)</f>
        <v>Promotoria de Justiça de Iranduba</v>
      </c>
      <c r="G95" s="105" t="str">
        <f>VLOOKUP($A95,MAR!$A$2:$AD$301,15,0)</f>
        <v>023/2020</v>
      </c>
      <c r="H95" s="105" t="str">
        <f>VLOOKUP($A95,MAR!$A$2:$AD$301,16,0)</f>
        <v>29/05/2020 – DOMPE</v>
      </c>
      <c r="I95" s="105" t="str">
        <f>VLOOKUP($A95,MAR!$A$2:$AD$301,16,0)</f>
        <v>29/05/2020 – DOMPE</v>
      </c>
      <c r="J95" s="105" t="str">
        <f>VLOOKUP($A95,MAR!$A$2:$AD$301,18,0)</f>
        <v>SIM</v>
      </c>
      <c r="K95" s="106">
        <f>VLOOKUP($A95,MAR!$A$2:$AD$301,20,0)</f>
        <v>43965</v>
      </c>
      <c r="L95" s="106">
        <f>VLOOKUP($A95,MAR!$A$2:$AD$301,21,0)</f>
        <v>44330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ht="42.0" customHeight="1">
      <c r="A96" s="103">
        <f t="shared" si="1"/>
        <v>89</v>
      </c>
      <c r="B96" s="104" t="str">
        <f>VLOOKUP($A96,MAR!$A$2:$AD$301,4,0)</f>
        <v>RODRIGO FERREIRA DE PADUA</v>
      </c>
      <c r="C96" s="105" t="str">
        <f>VLOOKUP($A96,MAR!$A$2:$AD$301,5,0)</f>
        <v>CABO PM</v>
      </c>
      <c r="D96" s="105" t="str">
        <f>VLOOKUP($A96,MAR!$A$2:$AD$301,6,0)</f>
        <v>CABO DA POLICIA MILITAR</v>
      </c>
      <c r="E96" s="105" t="str">
        <f>VLOOKUP($A96,MAR!$A$2:$AD$301,7,0)</f>
        <v>NÃO</v>
      </c>
      <c r="F96" s="105" t="str">
        <f>VLOOKUP($A96,MAR!$A$2:$AD$301,8,0)</f>
        <v>GAECO</v>
      </c>
      <c r="G96" s="105" t="str">
        <f>VLOOKUP($A96,MAR!$A$2:$AD$301,15,0)</f>
        <v>ACT 001/2018</v>
      </c>
      <c r="H96" s="105" t="str">
        <f>VLOOKUP($A96,MAR!$A$2:$AD$301,16,0)</f>
        <v>24/08/2018 - DOMPE</v>
      </c>
      <c r="I96" s="105" t="str">
        <f>VLOOKUP($A96,MAR!$A$2:$AD$301,16,0)</f>
        <v>24/08/2018 - DOMPE</v>
      </c>
      <c r="J96" s="105" t="str">
        <f>VLOOKUP($A96,MAR!$A$2:$AD$301,18,0)</f>
        <v>NÃO</v>
      </c>
      <c r="K96" s="106">
        <f>VLOOKUP($A96,MAR!$A$2:$AD$301,20,0)</f>
        <v>43306</v>
      </c>
      <c r="L96" s="106">
        <f>VLOOKUP($A96,MAR!$A$2:$AD$301,21,0)</f>
        <v>45131</v>
      </c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ht="42.0" customHeight="1">
      <c r="A97" s="103">
        <f t="shared" si="1"/>
        <v>90</v>
      </c>
      <c r="B97" s="104" t="str">
        <f>VLOOKUP($A97,MAR!$A$2:$AD$301,4,0)</f>
        <v>RONALDO MANGABEIRA DO NASCIMENTO</v>
      </c>
      <c r="C97" s="105" t="str">
        <f>VLOOKUP($A97,MAR!$A$2:$AD$301,5,0)</f>
        <v>MONITOR</v>
      </c>
      <c r="D97" s="105" t="str">
        <f>VLOOKUP($A97,MAR!$A$2:$AD$301,6,0)</f>
        <v>SERVIÇOS AUXILIARES ADMINISTRATIVOS</v>
      </c>
      <c r="E97" s="105" t="str">
        <f>VLOOKUP($A97,MAR!$A$2:$AD$301,7,0)</f>
        <v>NÃO</v>
      </c>
      <c r="F97" s="105" t="str">
        <f>VLOOKUP($A97,MAR!$A$2:$AD$301,8,0)</f>
        <v>Promotoria de Justiça de Tapauá</v>
      </c>
      <c r="G97" s="105" t="str">
        <f>VLOOKUP($A97,MAR!$A$2:$AD$301,15,0)</f>
        <v> 040/2020</v>
      </c>
      <c r="H97" s="105" t="str">
        <f>VLOOKUP($A97,MAR!$A$2:$AD$301,16,0)</f>
        <v>27/11/2020 - DOMPE</v>
      </c>
      <c r="I97" s="105" t="str">
        <f>VLOOKUP($A97,MAR!$A$2:$AD$301,16,0)</f>
        <v>27/11/2020 - DOMPE</v>
      </c>
      <c r="J97" s="105" t="str">
        <f>VLOOKUP($A97,MAR!$A$2:$AD$301,18,0)</f>
        <v>NÃO</v>
      </c>
      <c r="K97" s="106">
        <f>VLOOKUP($A97,MAR!$A$2:$AD$301,20,0)</f>
        <v>44142</v>
      </c>
      <c r="L97" s="106">
        <f>VLOOKUP($A97,MAR!$A$2:$AD$301,21,0)</f>
        <v>44872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ht="42.0" customHeight="1">
      <c r="A98" s="103">
        <f t="shared" si="1"/>
        <v>91</v>
      </c>
      <c r="B98" s="104" t="str">
        <f>VLOOKUP($A98,MAR!$A$2:$AD$301,4,0)</f>
        <v>ROSALINA SILVA DE FARIAS</v>
      </c>
      <c r="C98" s="105" t="str">
        <f>VLOOKUP($A98,MAR!$A$2:$AD$301,5,0)</f>
        <v>ASSISTENTE ADMINISTRATIVO</v>
      </c>
      <c r="D98" s="105" t="str">
        <f>VLOOKUP($A98,MAR!$A$2:$AD$301,6,0)</f>
        <v>ASSISTENTE ADMINISTRATIVO</v>
      </c>
      <c r="E98" s="105" t="str">
        <f>VLOOKUP($A98,MAR!$A$2:$AD$301,7,0)</f>
        <v>NÃO</v>
      </c>
      <c r="F98" s="105" t="str">
        <f>VLOOKUP($A98,MAR!$A$2:$AD$301,8,0)</f>
        <v>Promotoria de Justiça de Humaitá</v>
      </c>
      <c r="G98" s="105" t="str">
        <f>VLOOKUP($A98,MAR!$A$2:$AD$301,15,0)</f>
        <v>020/2020</v>
      </c>
      <c r="H98" s="105" t="str">
        <f>VLOOKUP($A98,MAR!$A$2:$AD$301,16,0)</f>
        <v>20/05/2020 – DOMPE</v>
      </c>
      <c r="I98" s="105" t="str">
        <f>VLOOKUP($A98,MAR!$A$2:$AD$301,16,0)</f>
        <v>20/05/2020 – DOMPE</v>
      </c>
      <c r="J98" s="105" t="str">
        <f>VLOOKUP($A98,MAR!$A$2:$AD$301,18,0)</f>
        <v>NÃO</v>
      </c>
      <c r="K98" s="106">
        <f>VLOOKUP($A98,MAR!$A$2:$AD$301,20,0)</f>
        <v>44015</v>
      </c>
      <c r="L98" s="106">
        <f>VLOOKUP($A98,MAR!$A$2:$AD$301,21,0)</f>
        <v>44745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ht="42.0" customHeight="1">
      <c r="A99" s="103">
        <f t="shared" si="1"/>
        <v>92</v>
      </c>
      <c r="B99" s="104" t="str">
        <f>VLOOKUP($A99,MAR!$A$2:$AD$301,4,0)</f>
        <v>ROSÂNGELA BASTOS DE MOURA</v>
      </c>
      <c r="C99" s="105" t="str">
        <f>VLOOKUP($A99,MAR!$A$2:$AD$301,5,0)</f>
        <v>AUXILIAR DE SERVIÇOS GERAIS</v>
      </c>
      <c r="D99" s="105" t="str">
        <f>VLOOKUP($A99,MAR!$A$2:$AD$301,6,0)</f>
        <v>SERVIÇOS GERAIS</v>
      </c>
      <c r="E99" s="105" t="str">
        <f>VLOOKUP($A99,MAR!$A$2:$AD$301,7,0)</f>
        <v>NÃO</v>
      </c>
      <c r="F99" s="105" t="str">
        <f>VLOOKUP($A99,MAR!$A$2:$AD$301,8,0)</f>
        <v>Promotoria de Justiça de Anori</v>
      </c>
      <c r="G99" s="105" t="str">
        <f>VLOOKUP($A99,MAR!$A$2:$AD$301,15,0)</f>
        <v>044/2020</v>
      </c>
      <c r="H99" s="105" t="str">
        <f>VLOOKUP($A99,MAR!$A$2:$AD$301,16,0)</f>
        <v>13/01/2021 - DOMPE</v>
      </c>
      <c r="I99" s="105" t="str">
        <f>VLOOKUP($A99,MAR!$A$2:$AD$301,16,0)</f>
        <v>13/01/2021 - DOMPE</v>
      </c>
      <c r="J99" s="105" t="str">
        <f>VLOOKUP($A99,MAR!$A$2:$AD$301,18,0)</f>
        <v>NÃO</v>
      </c>
      <c r="K99" s="106">
        <f>VLOOKUP($A99,MAR!$A$2:$AD$301,20,0)</f>
        <v>44170</v>
      </c>
      <c r="L99" s="106">
        <f>VLOOKUP($A99,MAR!$A$2:$AD$301,21,0)</f>
        <v>44900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ht="42.0" customHeight="1">
      <c r="A100" s="103">
        <f t="shared" si="1"/>
        <v>93</v>
      </c>
      <c r="B100" s="104" t="str">
        <f>VLOOKUP($A100,MAR!$A$2:$AD$301,4,0)</f>
        <v>LÉO RAIMUNDO DE LIMA HECK</v>
      </c>
      <c r="C100" s="105" t="str">
        <f>VLOOKUP($A100,MAR!$A$2:$AD$301,5,0)</f>
        <v>DIGITADOR</v>
      </c>
      <c r="D100" s="105" t="str">
        <f>VLOOKUP($A100,MAR!$A$2:$AD$301,6,0)</f>
        <v>DIGITADOR</v>
      </c>
      <c r="E100" s="105" t="str">
        <f>VLOOKUP($A100,MAR!$A$2:$AD$301,7,0)</f>
        <v>NÃO</v>
      </c>
      <c r="F100" s="105" t="str">
        <f>VLOOKUP($A100,MAR!$A$2:$AD$301,8,0)</f>
        <v>Promotoria de Justiça de Lábrea</v>
      </c>
      <c r="G100" s="105" t="str">
        <f>VLOOKUP($A100,MAR!$A$2:$AD$301,15,0)</f>
        <v>004/2021</v>
      </c>
      <c r="H100" s="105" t="str">
        <f>VLOOKUP($A100,MAR!$A$2:$AD$301,16,0)</f>
        <v>05/03/2021 - DOMPE</v>
      </c>
      <c r="I100" s="105" t="str">
        <f>VLOOKUP($A100,MAR!$A$2:$AD$301,16,0)</f>
        <v>05/03/2021 - DOMPE</v>
      </c>
      <c r="J100" s="105" t="str">
        <f>VLOOKUP($A100,MAR!$A$2:$AD$301,18,0)</f>
        <v>NÃO</v>
      </c>
      <c r="K100" s="106">
        <f>VLOOKUP($A100,MAR!$A$2:$AD$301,20,0)</f>
        <v>44260</v>
      </c>
      <c r="L100" s="106">
        <f>VLOOKUP($A100,MAR!$A$2:$AD$301,21,0)</f>
        <v>44990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ht="42.0" customHeight="1">
      <c r="A101" s="103">
        <f t="shared" si="1"/>
        <v>94</v>
      </c>
      <c r="B101" s="104" t="str">
        <f>VLOOKUP($A101,MAR!$A$2:$AD$301,4,0)</f>
        <v>ROSICLAUDIO SANTOS DA ROCHA</v>
      </c>
      <c r="C101" s="105" t="str">
        <f>VLOOKUP($A101,MAR!$A$2:$AD$301,5,0)</f>
        <v>VIGIA</v>
      </c>
      <c r="D101" s="105" t="str">
        <f>VLOOKUP($A101,MAR!$A$2:$AD$301,6,0)</f>
        <v>VIGIA</v>
      </c>
      <c r="E101" s="105" t="str">
        <f>VLOOKUP($A101,MAR!$A$2:$AD$301,7,0)</f>
        <v>NÃO</v>
      </c>
      <c r="F101" s="105" t="str">
        <f>VLOOKUP($A101,MAR!$A$2:$AD$301,8,0)</f>
        <v>Promotoria de Justiça de Lábrea</v>
      </c>
      <c r="G101" s="105" t="str">
        <f>VLOOKUP($A101,MAR!$A$2:$AD$301,15,0)</f>
        <v>025/2020</v>
      </c>
      <c r="H101" s="105" t="str">
        <f>VLOOKUP($A101,MAR!$A$2:$AD$301,16,0)</f>
        <v>18/06/2020 – DOMPE</v>
      </c>
      <c r="I101" s="105" t="str">
        <f>VLOOKUP($A101,MAR!$A$2:$AD$301,16,0)</f>
        <v>18/06/2020 – DOMPE</v>
      </c>
      <c r="J101" s="105" t="str">
        <f>VLOOKUP($A101,MAR!$A$2:$AD$301,18,0)</f>
        <v>NÃO</v>
      </c>
      <c r="K101" s="106">
        <f>VLOOKUP($A101,MAR!$A$2:$AD$301,20,0)</f>
        <v>44007</v>
      </c>
      <c r="L101" s="106">
        <f>VLOOKUP($A101,MAR!$A$2:$AD$301,21,0)</f>
        <v>44737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ht="42.0" customHeight="1">
      <c r="A102" s="103">
        <f t="shared" si="1"/>
        <v>95</v>
      </c>
      <c r="B102" s="104" t="str">
        <f>VLOOKUP($A102,MAR!$A$2:$AD$301,4,0)</f>
        <v>SANDRA MARIA DA SILVA VASCONCELOS</v>
      </c>
      <c r="C102" s="105" t="str">
        <f>VLOOKUP($A102,MAR!$A$2:$AD$301,5,0)</f>
        <v>GUARDA MUNICIPAL</v>
      </c>
      <c r="D102" s="105" t="str">
        <f>VLOOKUP($A102,MAR!$A$2:$AD$301,6,0)</f>
        <v>SERVIÇOS AUXILIARES ADMINISTRATIVOS E SEGURANÇA</v>
      </c>
      <c r="E102" s="105" t="str">
        <f>VLOOKUP($A102,MAR!$A$2:$AD$301,7,0)</f>
        <v>NÃO</v>
      </c>
      <c r="F102" s="105" t="str">
        <f>VLOOKUP($A102,MAR!$A$2:$AD$301,8,0)</f>
        <v>Promotoria de Justiça de Manicoré</v>
      </c>
      <c r="G102" s="105" t="str">
        <f>VLOOKUP($A102,MAR!$A$2:$AD$301,15,0)</f>
        <v>014/2020</v>
      </c>
      <c r="H102" s="105" t="str">
        <f>VLOOKUP($A102,MAR!$A$2:$AD$301,16,0)</f>
        <v>26/05/2020 – DOMPE</v>
      </c>
      <c r="I102" s="105" t="str">
        <f>VLOOKUP($A102,MAR!$A$2:$AD$301,16,0)</f>
        <v>26/05/2020 – DOMPE</v>
      </c>
      <c r="J102" s="105" t="str">
        <f>VLOOKUP($A102,MAR!$A$2:$AD$301,18,0)</f>
        <v>NÃO</v>
      </c>
      <c r="K102" s="106">
        <f>VLOOKUP($A102,MAR!$A$2:$AD$301,20,0)</f>
        <v>44010</v>
      </c>
      <c r="L102" s="107">
        <f>VLOOKUP($A102,MAR!$A$2:$AD$301,21,0)</f>
        <v>44740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ht="42.0" customHeight="1">
      <c r="A103" s="103">
        <f t="shared" si="1"/>
        <v>96</v>
      </c>
      <c r="B103" s="104" t="str">
        <f>VLOOKUP($A103,MAR!$A$2:$AD$301,4,0)</f>
        <v>SÉRGIO VASCONCELOS DOS SANTOS</v>
      </c>
      <c r="C103" s="105" t="str">
        <f>VLOOKUP($A103,MAR!$A$2:$AD$301,5,0)</f>
        <v>AGENTE ADMINISTRATIVO </v>
      </c>
      <c r="D103" s="105" t="str">
        <f>VLOOKUP($A103,MAR!$A$2:$AD$301,6,0)</f>
        <v>ASSISTENTE ADMINISTRATIVO</v>
      </c>
      <c r="E103" s="105" t="str">
        <f>VLOOKUP($A103,MAR!$A$2:$AD$301,7,0)</f>
        <v>NÃO</v>
      </c>
      <c r="F103" s="105" t="str">
        <f>VLOOKUP($A103,MAR!$A$2:$AD$301,8,0)</f>
        <v>Promotoria de Justiça de Iranduba</v>
      </c>
      <c r="G103" s="105" t="str">
        <f>VLOOKUP($A103,MAR!$A$2:$AD$301,15,0)</f>
        <v>023/2020</v>
      </c>
      <c r="H103" s="105" t="str">
        <f>VLOOKUP($A103,MAR!$A$2:$AD$301,16,0)</f>
        <v>29/05/2020 – DOMPE</v>
      </c>
      <c r="I103" s="105" t="str">
        <f>VLOOKUP($A103,MAR!$A$2:$AD$301,16,0)</f>
        <v>29/05/2020 – DOMPE</v>
      </c>
      <c r="J103" s="105" t="str">
        <f>VLOOKUP($A103,MAR!$A$2:$AD$301,18,0)</f>
        <v>SIM</v>
      </c>
      <c r="K103" s="106">
        <f>VLOOKUP($A103,MAR!$A$2:$AD$301,20,0)</f>
        <v>43965</v>
      </c>
      <c r="L103" s="106">
        <f>VLOOKUP($A103,MAR!$A$2:$AD$301,21,0)</f>
        <v>44330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ht="42.0" customHeight="1">
      <c r="A104" s="103">
        <f t="shared" si="1"/>
        <v>97</v>
      </c>
      <c r="B104" s="104" t="str">
        <f>VLOOKUP($A104,MAR!$A$2:$AD$301,4,0)</f>
        <v>SILVANI LUIZ SANTANA DE SA</v>
      </c>
      <c r="C104" s="105" t="str">
        <f>VLOOKUP($A104,MAR!$A$2:$AD$301,5,0)</f>
        <v>ASSISTENTE ADMINISTRATIVO</v>
      </c>
      <c r="D104" s="105" t="str">
        <f>VLOOKUP($A104,MAR!$A$2:$AD$301,6,0)</f>
        <v>ASSISTENTE ADMINISTRATIVO</v>
      </c>
      <c r="E104" s="105" t="str">
        <f>VLOOKUP($A104,MAR!$A$2:$AD$301,7,0)</f>
        <v>NÃO</v>
      </c>
      <c r="F104" s="105" t="str">
        <f>VLOOKUP($A104,MAR!$A$2:$AD$301,8,0)</f>
        <v>Promotoria de Justiça de Humaitá</v>
      </c>
      <c r="G104" s="105" t="str">
        <f>VLOOKUP($A104,MAR!$A$2:$AD$301,15,0)</f>
        <v>020/2020</v>
      </c>
      <c r="H104" s="105" t="str">
        <f>VLOOKUP($A104,MAR!$A$2:$AD$301,16,0)</f>
        <v>20/05/2020 – DOMPE</v>
      </c>
      <c r="I104" s="105" t="str">
        <f>VLOOKUP($A104,MAR!$A$2:$AD$301,16,0)</f>
        <v>20/05/2020 – DOMPE</v>
      </c>
      <c r="J104" s="105" t="str">
        <f>VLOOKUP($A104,MAR!$A$2:$AD$301,18,0)</f>
        <v>NÃO</v>
      </c>
      <c r="K104" s="106">
        <f>VLOOKUP($A104,MAR!$A$2:$AD$301,20,0)</f>
        <v>44015</v>
      </c>
      <c r="L104" s="106">
        <f>VLOOKUP($A104,MAR!$A$2:$AD$301,21,0)</f>
        <v>44745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ht="42.0" customHeight="1">
      <c r="A105" s="103">
        <f t="shared" si="1"/>
        <v>98</v>
      </c>
      <c r="B105" s="104" t="str">
        <f>VLOOKUP($A105,MAR!$A$2:$AD$301,4,0)</f>
        <v>SIPRIANO RIBEIRO COELHO</v>
      </c>
      <c r="C105" s="105" t="str">
        <f>VLOOKUP($A105,MAR!$A$2:$AD$301,5,0)</f>
        <v>ASSISTENTE TÉCNICO ADMINISTRATIVO</v>
      </c>
      <c r="D105" s="105" t="str">
        <f>VLOOKUP($A105,MAR!$A$2:$AD$301,6,0)</f>
        <v>SERVIÇOS AUXILIARES ADMINISTRATIVOS</v>
      </c>
      <c r="E105" s="105" t="str">
        <f>VLOOKUP($A105,MAR!$A$2:$AD$301,7,0)</f>
        <v>NÃO</v>
      </c>
      <c r="F105" s="105" t="str">
        <f>VLOOKUP($A105,MAR!$A$2:$AD$301,8,0)</f>
        <v>Promotoria de Justiça de Parintins</v>
      </c>
      <c r="G105" s="105" t="str">
        <f>VLOOKUP($A105,MAR!$A$2:$AD$301,15,0)</f>
        <v>042/2020</v>
      </c>
      <c r="H105" s="105" t="str">
        <f>VLOOKUP($A105,MAR!$A$2:$AD$301,16,0)</f>
        <v>03/12/2020 – DOMPE</v>
      </c>
      <c r="I105" s="105" t="str">
        <f>VLOOKUP($A105,MAR!$A$2:$AD$301,16,0)</f>
        <v>03/12/2020 – DOMPE</v>
      </c>
      <c r="J105" s="105" t="str">
        <f>VLOOKUP($A105,MAR!$A$2:$AD$301,18,0)</f>
        <v>NÃO</v>
      </c>
      <c r="K105" s="106">
        <f>VLOOKUP($A105,MAR!$A$2:$AD$301,20,0)</f>
        <v>44150</v>
      </c>
      <c r="L105" s="106">
        <f>VLOOKUP($A105,MAR!$A$2:$AD$301,21,0)</f>
        <v>44880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ht="42.0" customHeight="1">
      <c r="A106" s="103">
        <f t="shared" si="1"/>
        <v>99</v>
      </c>
      <c r="B106" s="104" t="str">
        <f>VLOOKUP($A106,MAR!$A$2:$AD$301,4,0)</f>
        <v>SUZANA FLEURY MENDES DA SILVA</v>
      </c>
      <c r="C106" s="105" t="str">
        <f>VLOOKUP($A106,MAR!$A$2:$AD$301,5,0)</f>
        <v>ASSESSOR II</v>
      </c>
      <c r="D106" s="105" t="str">
        <f>VLOOKUP($A106,MAR!$A$2:$AD$301,6,0)</f>
        <v>PSICÓLOGO</v>
      </c>
      <c r="E106" s="105" t="str">
        <f>VLOOKUP($A106,MAR!$A$2:$AD$301,7,0)</f>
        <v>NÃO</v>
      </c>
      <c r="F106" s="105" t="str">
        <f>VLOOKUP($A106,MAR!$A$2:$AD$301,8,0)</f>
        <v>Recomeçar</v>
      </c>
      <c r="G106" s="105" t="str">
        <f>VLOOKUP($A106,MAR!$A$2:$AD$301,15,0)</f>
        <v>003/2016</v>
      </c>
      <c r="H106" s="105" t="str">
        <f>VLOOKUP($A106,MAR!$A$2:$AD$301,16,0)</f>
        <v>09/09/2016 - DOMPE</v>
      </c>
      <c r="I106" s="105" t="str">
        <f>VLOOKUP($A106,MAR!$A$2:$AD$301,16,0)</f>
        <v>09/09/2016 - DOMPE</v>
      </c>
      <c r="J106" s="105" t="str">
        <f>VLOOKUP($A106,MAR!$A$2:$AD$301,18,0)</f>
        <v>NÃO</v>
      </c>
      <c r="K106" s="106">
        <f>VLOOKUP($A106,MAR!$A$2:$AD$301,20,0)</f>
        <v>42556</v>
      </c>
      <c r="L106" s="106">
        <f>VLOOKUP($A106,MAR!$A$2:$AD$301,21,0)</f>
        <v>44381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ht="42.0" customHeight="1">
      <c r="A107" s="103">
        <f t="shared" si="1"/>
        <v>100</v>
      </c>
      <c r="B107" s="104" t="str">
        <f>VLOOKUP($A107,MAR!$A$2:$AD$301,4,0)</f>
        <v>TÂNIA CAMPOS DE ASSIS</v>
      </c>
      <c r="C107" s="105" t="str">
        <f>VLOOKUP($A107,MAR!$A$2:$AD$301,5,0)</f>
        <v>AGENTE ADMINISTRATIVO</v>
      </c>
      <c r="D107" s="105" t="str">
        <f>VLOOKUP($A107,MAR!$A$2:$AD$301,6,0)</f>
        <v>SERVIÇOS AUXILIARES ADMINISTRATIVOS</v>
      </c>
      <c r="E107" s="105" t="str">
        <f>VLOOKUP($A107,MAR!$A$2:$AD$301,7,0)</f>
        <v>NÃO</v>
      </c>
      <c r="F107" s="105" t="str">
        <f>VLOOKUP($A107,MAR!$A$2:$AD$301,8,0)</f>
        <v>Promotoria de Justiça de Novo Airão</v>
      </c>
      <c r="G107" s="105" t="str">
        <f>VLOOKUP($A107,MAR!$A$2:$AD$301,15,0)</f>
        <v>026/2020</v>
      </c>
      <c r="H107" s="105" t="str">
        <f>VLOOKUP($A107,MAR!$A$2:$AD$301,16,0)</f>
        <v>09/07/2020 – DOMPE</v>
      </c>
      <c r="I107" s="105" t="str">
        <f>VLOOKUP($A107,MAR!$A$2:$AD$301,16,0)</f>
        <v>09/07/2020 – DOMPE</v>
      </c>
      <c r="J107" s="105" t="str">
        <f>VLOOKUP($A107,MAR!$A$2:$AD$301,18,0)</f>
        <v>NÃO</v>
      </c>
      <c r="K107" s="106">
        <f>VLOOKUP($A107,MAR!$A$2:$AD$301,20,0)</f>
        <v>44099</v>
      </c>
      <c r="L107" s="106">
        <f>VLOOKUP($A107,MAR!$A$2:$AD$301,21,0)</f>
        <v>44829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>
      <c r="A108" s="103">
        <f t="shared" si="1"/>
        <v>101</v>
      </c>
      <c r="B108" s="104" t="str">
        <f>VLOOKUP($A108,MAR!$A$2:$AD$301,4,0)</f>
        <v>TAYLON SILVA LIMA</v>
      </c>
      <c r="C108" s="105" t="str">
        <f>VLOOKUP($A108,MAR!$A$2:$AD$301,5,0)</f>
        <v>ASSISTENTE ADMINISTRATIVO</v>
      </c>
      <c r="D108" s="105" t="str">
        <f>VLOOKUP($A108,MAR!$A$2:$AD$301,6,0)</f>
        <v>ASSISTENTE ADMINISTRATIVO</v>
      </c>
      <c r="E108" s="105" t="str">
        <f>VLOOKUP($A108,MAR!$A$2:$AD$301,7,0)</f>
        <v>NÃO</v>
      </c>
      <c r="F108" s="105" t="str">
        <f>VLOOKUP($A108,MAR!$A$2:$AD$301,8,0)</f>
        <v>Promotoria de Justiça de Borba</v>
      </c>
      <c r="G108" s="105" t="str">
        <f>VLOOKUP($A108,MAR!$A$2:$AD$301,15,0)</f>
        <v>019/2020</v>
      </c>
      <c r="H108" s="105" t="str">
        <f>VLOOKUP($A108,MAR!$A$2:$AD$301,16,0)</f>
        <v>01/06/2020 – DOMPE</v>
      </c>
      <c r="I108" s="105" t="str">
        <f>VLOOKUP($A108,MAR!$A$2:$AD$301,16,0)</f>
        <v>01/06/2020 – DOMPE</v>
      </c>
      <c r="J108" s="105" t="str">
        <f>VLOOKUP($A108,MAR!$A$2:$AD$301,18,0)</f>
        <v>NÃO</v>
      </c>
      <c r="K108" s="106">
        <f>VLOOKUP($A108,MAR!$A$2:$AD$301,20,0)</f>
        <v>43958</v>
      </c>
      <c r="L108" s="106">
        <f>VLOOKUP($A108,MAR!$A$2:$AD$301,21,0)</f>
        <v>44688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>
      <c r="A109" s="103">
        <f t="shared" si="1"/>
        <v>102</v>
      </c>
      <c r="B109" s="104" t="str">
        <f>VLOOKUP($A109,MAR!$A$2:$AD$301,4,0)</f>
        <v>ULISSES DA SILVA BATALHA</v>
      </c>
      <c r="C109" s="105" t="str">
        <f>VLOOKUP($A109,MAR!$A$2:$AD$301,5,0)</f>
        <v>AUX. ADMINISTRATIVO</v>
      </c>
      <c r="D109" s="105" t="str">
        <f>VLOOKUP($A109,MAR!$A$2:$AD$301,6,0)</f>
        <v>SERVIÇOS AUXILIARES ADMINISTRATIVOS</v>
      </c>
      <c r="E109" s="105" t="str">
        <f>VLOOKUP($A109,MAR!$A$2:$AD$301,7,0)</f>
        <v>NÃO</v>
      </c>
      <c r="F109" s="105" t="str">
        <f>VLOOKUP($A109,MAR!$A$2:$AD$301,8,0)</f>
        <v>Promotoria de Justiça de Tefé</v>
      </c>
      <c r="G109" s="105" t="str">
        <f>VLOOKUP($A109,MAR!$A$2:$AD$301,15,0)</f>
        <v>008/2020</v>
      </c>
      <c r="H109" s="105" t="str">
        <f>VLOOKUP($A109,MAR!$A$2:$AD$301,16,0)</f>
        <v>16/04/2020 – DOMPE</v>
      </c>
      <c r="I109" s="105" t="str">
        <f>VLOOKUP($A109,MAR!$A$2:$AD$301,16,0)</f>
        <v>16/04/2020 – DOMPE</v>
      </c>
      <c r="J109" s="105" t="str">
        <f>VLOOKUP($A109,MAR!$A$2:$AD$301,18,0)</f>
        <v>NÃO</v>
      </c>
      <c r="K109" s="106">
        <f>VLOOKUP($A109,MAR!$A$2:$AD$301,20,0)</f>
        <v>43982</v>
      </c>
      <c r="L109" s="106">
        <f>VLOOKUP($A109,MAR!$A$2:$AD$301,21,0)</f>
        <v>44712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>
      <c r="A110" s="103">
        <f t="shared" si="1"/>
        <v>103</v>
      </c>
      <c r="B110" s="104" t="str">
        <f>VLOOKUP($A110,MAR!$A$2:$AD$301,4,0)</f>
        <v>ULISSES HERMESON CASTRO DE FARIAS</v>
      </c>
      <c r="C110" s="105" t="str">
        <f>VLOOKUP($A110,MAR!$A$2:$AD$301,5,0)</f>
        <v>EDITOR DE IMAGENS</v>
      </c>
      <c r="D110" s="105" t="str">
        <f>VLOOKUP($A110,MAR!$A$2:$AD$301,6,0)</f>
        <v>EDITOR DE IMAGENS</v>
      </c>
      <c r="E110" s="105" t="str">
        <f>VLOOKUP($A110,MAR!$A$2:$AD$301,7,0)</f>
        <v>NÃO</v>
      </c>
      <c r="F110" s="105" t="str">
        <f>VLOOKUP($A110,MAR!$A$2:$AD$301,8,0)</f>
        <v>ASCOM</v>
      </c>
      <c r="G110" s="105" t="str">
        <f>VLOOKUP($A110,MAR!$A$2:$AD$301,15,0)</f>
        <v>DECRETO 12 DE AGOSTO 2020</v>
      </c>
      <c r="H110" s="105" t="str">
        <f>VLOOKUP($A110,MAR!$A$2:$AD$301,16,0)</f>
        <v>25/08/2020 – DOMPE</v>
      </c>
      <c r="I110" s="105" t="str">
        <f>VLOOKUP($A110,MAR!$A$2:$AD$301,16,0)</f>
        <v>25/08/2020 – DOMPE</v>
      </c>
      <c r="J110" s="105" t="str">
        <f>VLOOKUP($A110,MAR!$A$2:$AD$301,18,0)</f>
        <v>NÃO</v>
      </c>
      <c r="K110" s="106">
        <f>VLOOKUP($A110,MAR!$A$2:$AD$301,20,0)</f>
        <v>44055</v>
      </c>
      <c r="L110" s="106">
        <f>VLOOKUP($A110,MAR!$A$2:$AD$301,21,0)</f>
        <v>44420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>
      <c r="A111" s="103">
        <f t="shared" si="1"/>
        <v>104</v>
      </c>
      <c r="B111" s="104" t="str">
        <f>VLOOKUP($A111,MAR!$A$2:$AD$301,4,0)</f>
        <v>VANIR CÉSAR MARTINS NOGUEIRA </v>
      </c>
      <c r="C111" s="105" t="str">
        <f>VLOOKUP($A111,MAR!$A$2:$AD$301,5,0)</f>
        <v>ANALISTA JUDICIÁRIO</v>
      </c>
      <c r="D111" s="105" t="str">
        <f>VLOOKUP($A111,MAR!$A$2:$AD$301,6,0)</f>
        <v>ASSESSOR JURÍDICO DE
PROCURADOR DE JUSTIÇA</v>
      </c>
      <c r="E111" s="105" t="str">
        <f>VLOOKUP($A111,MAR!$A$2:$AD$301,7,0)</f>
        <v>SIM</v>
      </c>
      <c r="F111" s="105" t="str">
        <f>VLOOKUP($A111,MAR!$A$2:$AD$301,8,0)</f>
        <v>4ª Procuradoria de Justiça</v>
      </c>
      <c r="G111" s="105" t="str">
        <f>VLOOKUP($A111,MAR!$A$2:$AD$301,15,0)</f>
        <v>ATO 253/2019/PGJ</v>
      </c>
      <c r="H111" s="105" t="str">
        <f>VLOOKUP($A111,MAR!$A$2:$AD$301,16,0)</f>
        <v>24/04/2020 – DJE RR</v>
      </c>
      <c r="I111" s="105" t="str">
        <f>VLOOKUP($A111,MAR!$A$2:$AD$301,16,0)</f>
        <v>24/04/2020 – DJE RR</v>
      </c>
      <c r="J111" s="105" t="str">
        <f>VLOOKUP($A111,MAR!$A$2:$AD$301,18,0)</f>
        <v>SIM</v>
      </c>
      <c r="K111" s="106">
        <f>VLOOKUP($A111,MAR!$A$2:$AD$301,20,0)</f>
        <v>44069</v>
      </c>
      <c r="L111" s="106">
        <f>VLOOKUP($A111,MAR!$A$2:$AD$301,21,0)</f>
        <v>44434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>
      <c r="A112" s="103">
        <f t="shared" si="1"/>
        <v>105</v>
      </c>
      <c r="B112" s="104" t="str">
        <f>VLOOKUP($A112,MAR!$A$2:$AD$301,4,0)</f>
        <v>VIRGILINA DE SOUZA TORRES</v>
      </c>
      <c r="C112" s="105" t="str">
        <f>VLOOKUP($A112,MAR!$A$2:$AD$301,5,0)</f>
        <v>AUXILIAR ADMINISTRATIVO</v>
      </c>
      <c r="D112" s="105" t="str">
        <f>VLOOKUP($A112,MAR!$A$2:$AD$301,6,0)</f>
        <v>SERVIÇOS AUXILIARES ADMINISTRATIVOS</v>
      </c>
      <c r="E112" s="105" t="str">
        <f>VLOOKUP($A112,MAR!$A$2:$AD$301,7,0)</f>
        <v>NÃO</v>
      </c>
      <c r="F112" s="105" t="str">
        <f>VLOOKUP($A112,MAR!$A$2:$AD$301,8,0)</f>
        <v>Promotoria de Justiça de Parintins</v>
      </c>
      <c r="G112" s="105" t="str">
        <f>VLOOKUP($A112,MAR!$A$2:$AD$301,15,0)</f>
        <v>042/2020</v>
      </c>
      <c r="H112" s="105" t="str">
        <f>VLOOKUP($A112,MAR!$A$2:$AD$301,16,0)</f>
        <v>03/12/2020 – DOMPE</v>
      </c>
      <c r="I112" s="105" t="str">
        <f>VLOOKUP($A112,MAR!$A$2:$AD$301,16,0)</f>
        <v>03/12/2020 – DOMPE</v>
      </c>
      <c r="J112" s="105" t="str">
        <f>VLOOKUP($A112,MAR!$A$2:$AD$301,18,0)</f>
        <v>NÃO</v>
      </c>
      <c r="K112" s="106">
        <f>VLOOKUP($A112,MAR!$A$2:$AD$301,20,0)</f>
        <v>44150</v>
      </c>
      <c r="L112" s="106">
        <f>VLOOKUP($A112,MAR!$A$2:$AD$301,21,0)</f>
        <v>44880</v>
      </c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>
      <c r="A113" s="103">
        <f t="shared" si="1"/>
        <v>106</v>
      </c>
      <c r="B113" s="104" t="str">
        <f>VLOOKUP($A113,MAR!$A$2:$AD$301,4,0)</f>
        <v>ZULEIDE ALVES DE ARAÚJO</v>
      </c>
      <c r="C113" s="105" t="str">
        <f>VLOOKUP($A113,MAR!$A$2:$AD$301,5,0)</f>
        <v>ZELADORA</v>
      </c>
      <c r="D113" s="105" t="str">
        <f>VLOOKUP($A113,MAR!$A$2:$AD$301,6,0)</f>
        <v>SERVIÇOS GERAIS</v>
      </c>
      <c r="E113" s="105" t="str">
        <f>VLOOKUP($A113,MAR!$A$2:$AD$301,7,0)</f>
        <v>NÃO</v>
      </c>
      <c r="F113" s="105" t="str">
        <f>VLOOKUP($A113,MAR!$A$2:$AD$301,8,0)</f>
        <v>Promotoria de Justiça de Carauari</v>
      </c>
      <c r="G113" s="105" t="str">
        <f>VLOOKUP($A113,MAR!$A$2:$AD$301,15,0)</f>
        <v>012/2020</v>
      </c>
      <c r="H113" s="105" t="str">
        <f>VLOOKUP($A113,MAR!$A$2:$AD$301,16,0)</f>
        <v>27/04/2020 - DOMPE</v>
      </c>
      <c r="I113" s="105" t="str">
        <f>VLOOKUP($A113,MAR!$A$2:$AD$301,16,0)</f>
        <v>27/04/2020 - DOMPE</v>
      </c>
      <c r="J113" s="105" t="str">
        <f>VLOOKUP($A113,MAR!$A$2:$AD$301,18,0)</f>
        <v>SIM</v>
      </c>
      <c r="K113" s="106">
        <f>VLOOKUP($A113,MAR!$A$2:$AD$301,20,0)</f>
        <v>43943</v>
      </c>
      <c r="L113" s="106">
        <f>VLOOKUP($A113,MAR!$A$2:$AD$301,21,0)</f>
        <v>44674</v>
      </c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ht="21.0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2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ht="21.0" customHeight="1">
      <c r="A115" s="113" t="s">
        <v>1069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5"/>
      <c r="L115" s="112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ht="16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112"/>
      <c r="L116" s="112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ht="16.5" customHeight="1">
      <c r="A117" s="28" t="s">
        <v>1070</v>
      </c>
      <c r="L117" s="11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ht="18.75" customHeight="1">
      <c r="A118" s="24" t="s">
        <v>1071</v>
      </c>
      <c r="L118" s="117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ht="16.5" customHeight="1">
      <c r="A119" s="28" t="s">
        <v>1072</v>
      </c>
      <c r="L119" s="11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112"/>
      <c r="L120" s="112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112"/>
      <c r="L121" s="112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112"/>
      <c r="L122" s="112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112"/>
      <c r="L123" s="112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112"/>
      <c r="L124" s="112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112"/>
      <c r="L125" s="112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112"/>
      <c r="L126" s="112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112"/>
      <c r="L127" s="112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112"/>
      <c r="L128" s="112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112"/>
      <c r="L129" s="112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112"/>
      <c r="L130" s="112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112"/>
      <c r="L131" s="112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</row>
    <row r="132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112"/>
      <c r="L132" s="112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12"/>
      <c r="L133" s="112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</row>
    <row r="134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12"/>
      <c r="L134" s="112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</row>
    <row r="135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12"/>
      <c r="L135" s="112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112"/>
      <c r="L136" s="112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</row>
    <row r="137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112"/>
      <c r="L137" s="112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</row>
    <row r="138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112"/>
      <c r="L138" s="112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112"/>
      <c r="L139" s="112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</row>
    <row r="140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112"/>
      <c r="L140" s="112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112"/>
      <c r="L141" s="112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112"/>
      <c r="L142" s="112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112"/>
      <c r="L143" s="112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112"/>
      <c r="L144" s="112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112"/>
      <c r="L145" s="112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112"/>
      <c r="L146" s="112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112"/>
      <c r="L147" s="112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112"/>
      <c r="L148" s="112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112"/>
      <c r="L149" s="112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112"/>
      <c r="L150" s="112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112"/>
      <c r="L151" s="112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112"/>
      <c r="L152" s="112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112"/>
      <c r="L153" s="112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112"/>
      <c r="L154" s="112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112"/>
      <c r="L155" s="112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112"/>
      <c r="L156" s="112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112"/>
      <c r="L157" s="112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112"/>
      <c r="L158" s="112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112"/>
      <c r="L159" s="112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112"/>
      <c r="L160" s="112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112"/>
      <c r="L161" s="112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112"/>
      <c r="L162" s="112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112"/>
      <c r="L163" s="112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  <row r="164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112"/>
      <c r="L164" s="112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112"/>
      <c r="L165" s="112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112"/>
      <c r="L166" s="112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</row>
    <row r="167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112"/>
      <c r="L167" s="112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</row>
    <row r="168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112"/>
      <c r="L168" s="112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</row>
    <row r="169" ht="16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112"/>
      <c r="L169" s="112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</row>
    <row r="170" ht="16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112"/>
      <c r="L170" s="112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</row>
    <row r="171" ht="16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112"/>
      <c r="L171" s="112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</row>
    <row r="172" ht="16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112"/>
      <c r="L172" s="112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</row>
    <row r="173" ht="16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112"/>
      <c r="L173" s="112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</row>
    <row r="174" ht="16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112"/>
      <c r="L174" s="112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</row>
    <row r="175" ht="16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112"/>
      <c r="L175" s="112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</row>
    <row r="176" ht="16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112"/>
      <c r="L176" s="112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</row>
    <row r="177" ht="16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112"/>
      <c r="L177" s="112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</row>
    <row r="178" ht="16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112"/>
      <c r="L178" s="112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</row>
    <row r="179" ht="16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112"/>
      <c r="L179" s="112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</row>
    <row r="180" ht="16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112"/>
      <c r="L180" s="112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</row>
    <row r="181" ht="16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112"/>
      <c r="L181" s="112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</row>
    <row r="182" ht="16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112"/>
      <c r="L182" s="112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</row>
    <row r="183" ht="16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112"/>
      <c r="L183" s="112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</row>
    <row r="184" ht="16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112"/>
      <c r="L184" s="112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</row>
    <row r="185" ht="16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112"/>
      <c r="L185" s="112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</row>
    <row r="186" ht="16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112"/>
      <c r="L186" s="112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</row>
    <row r="187" ht="16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112"/>
      <c r="L187" s="112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</row>
    <row r="188" ht="16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112"/>
      <c r="L188" s="112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</row>
    <row r="189" ht="16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112"/>
      <c r="L189" s="112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</row>
    <row r="190" ht="16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112"/>
      <c r="L190" s="112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</row>
    <row r="191" ht="16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112"/>
      <c r="L191" s="112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  <row r="192" ht="16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112"/>
      <c r="L192" s="112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</row>
    <row r="193" ht="16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112"/>
      <c r="L193" s="112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</row>
    <row r="194" ht="16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112"/>
      <c r="L194" s="112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</row>
    <row r="195" ht="16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112"/>
      <c r="L195" s="112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</row>
    <row r="196" ht="16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112"/>
      <c r="L196" s="112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</row>
    <row r="197" ht="16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112"/>
      <c r="L197" s="112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</row>
    <row r="198" ht="16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112"/>
      <c r="L198" s="112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</row>
    <row r="199" ht="16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112"/>
      <c r="L199" s="112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</row>
    <row r="200" ht="16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112"/>
      <c r="L200" s="112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</row>
    <row r="201" ht="16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112"/>
      <c r="L201" s="112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</row>
    <row r="202" ht="16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112"/>
      <c r="L202" s="112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</row>
    <row r="203" ht="16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112"/>
      <c r="L203" s="112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</row>
    <row r="204" ht="16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112"/>
      <c r="L204" s="112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</row>
    <row r="205" ht="16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112"/>
      <c r="L205" s="112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</row>
    <row r="206" ht="16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112"/>
      <c r="L206" s="112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</row>
    <row r="207" ht="16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112"/>
      <c r="L207" s="112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</row>
    <row r="208" ht="16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112"/>
      <c r="L208" s="112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</row>
    <row r="209" ht="16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112"/>
      <c r="L209" s="112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</row>
    <row r="210" ht="16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112"/>
      <c r="L210" s="112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</row>
    <row r="211" ht="16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112"/>
      <c r="L211" s="112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</row>
    <row r="212" ht="16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112"/>
      <c r="L212" s="112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</row>
    <row r="213" ht="16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112"/>
      <c r="L213" s="112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</row>
    <row r="214" ht="16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112"/>
      <c r="L214" s="112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</row>
    <row r="215" ht="16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112"/>
      <c r="L215" s="112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</row>
    <row r="216" ht="16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112"/>
      <c r="L216" s="112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</row>
    <row r="217" ht="16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112"/>
      <c r="L217" s="112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</row>
    <row r="218" ht="16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112"/>
      <c r="L218" s="112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</row>
    <row r="219" ht="16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112"/>
      <c r="L219" s="112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</row>
    <row r="220" ht="16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112"/>
      <c r="L220" s="112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</row>
    <row r="221" ht="16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112"/>
      <c r="L221" s="112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</row>
    <row r="222" ht="16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112"/>
      <c r="L222" s="112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</row>
    <row r="223" ht="16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112"/>
      <c r="L223" s="112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</row>
    <row r="224" ht="16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112"/>
      <c r="L224" s="112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</row>
    <row r="225" ht="16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112"/>
      <c r="L225" s="112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</row>
    <row r="226" ht="16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112"/>
      <c r="L226" s="112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</row>
    <row r="227" ht="16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112"/>
      <c r="L227" s="112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</row>
    <row r="228" ht="16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112"/>
      <c r="L228" s="112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</row>
    <row r="229" ht="16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112"/>
      <c r="L229" s="112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</row>
    <row r="230" ht="16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112"/>
      <c r="L230" s="112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</row>
    <row r="231" ht="16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112"/>
      <c r="L231" s="112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</row>
    <row r="232" ht="16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112"/>
      <c r="L232" s="112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</row>
    <row r="233" ht="16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112"/>
      <c r="L233" s="112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</row>
    <row r="234" ht="16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112"/>
      <c r="L234" s="112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</row>
    <row r="235" ht="16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112"/>
      <c r="L235" s="112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</row>
    <row r="236" ht="16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112"/>
      <c r="L236" s="112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</row>
    <row r="237" ht="16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112"/>
      <c r="L237" s="112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</row>
    <row r="238" ht="16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112"/>
      <c r="L238" s="112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</row>
    <row r="239" ht="16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112"/>
      <c r="L239" s="112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</row>
    <row r="240" ht="16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112"/>
      <c r="L240" s="112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</row>
    <row r="241" ht="16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112"/>
      <c r="L241" s="112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</row>
    <row r="242" ht="16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112"/>
      <c r="L242" s="112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</row>
    <row r="243" ht="16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112"/>
      <c r="L243" s="112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</row>
    <row r="244" ht="16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112"/>
      <c r="L244" s="112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</row>
    <row r="245" ht="16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112"/>
      <c r="L245" s="112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</row>
    <row r="246" ht="16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112"/>
      <c r="L246" s="112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</row>
    <row r="247" ht="16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112"/>
      <c r="L247" s="112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</row>
    <row r="248" ht="16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112"/>
      <c r="L248" s="112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</row>
    <row r="249" ht="16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112"/>
      <c r="L249" s="112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</row>
    <row r="250" ht="16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112"/>
      <c r="L250" s="112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</row>
    <row r="251" ht="16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112"/>
      <c r="L251" s="112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</row>
    <row r="252" ht="16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112"/>
      <c r="L252" s="112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</row>
    <row r="253" ht="16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112"/>
      <c r="L253" s="112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</row>
    <row r="254" ht="16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112"/>
      <c r="L254" s="112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</row>
    <row r="255" ht="16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112"/>
      <c r="L255" s="112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</row>
    <row r="256" ht="16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112"/>
      <c r="L256" s="112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</row>
    <row r="257" ht="16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112"/>
      <c r="L257" s="112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</row>
    <row r="258" ht="16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112"/>
      <c r="L258" s="112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</row>
    <row r="259" ht="16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112"/>
      <c r="L259" s="112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</row>
    <row r="260" ht="16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112"/>
      <c r="L260" s="112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</row>
    <row r="261" ht="16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112"/>
      <c r="L261" s="112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</row>
    <row r="262" ht="16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112"/>
      <c r="L262" s="112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</row>
    <row r="263" ht="16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112"/>
      <c r="L263" s="112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</row>
    <row r="264" ht="16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112"/>
      <c r="L264" s="112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</row>
    <row r="265" ht="16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112"/>
      <c r="L265" s="112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</row>
    <row r="266" ht="16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112"/>
      <c r="L266" s="112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</row>
    <row r="267" ht="16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112"/>
      <c r="L267" s="112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</row>
    <row r="268" ht="16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112"/>
      <c r="L268" s="112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</row>
    <row r="269" ht="16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112"/>
      <c r="L269" s="112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</row>
    <row r="270" ht="16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112"/>
      <c r="L270" s="112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</row>
    <row r="271" ht="16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112"/>
      <c r="L271" s="112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</row>
    <row r="272" ht="16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112"/>
      <c r="L272" s="112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</row>
    <row r="273" ht="16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112"/>
      <c r="L273" s="112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</row>
    <row r="274" ht="16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112"/>
      <c r="L274" s="112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</row>
    <row r="275" ht="16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112"/>
      <c r="L275" s="112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</row>
    <row r="276" ht="16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112"/>
      <c r="L276" s="112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</row>
    <row r="277" ht="16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112"/>
      <c r="L277" s="112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</row>
    <row r="278" ht="16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112"/>
      <c r="L278" s="112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</row>
    <row r="279" ht="16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112"/>
      <c r="L279" s="112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</row>
    <row r="280" ht="16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112"/>
      <c r="L280" s="112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</row>
    <row r="281" ht="16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112"/>
      <c r="L281" s="112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</row>
    <row r="282" ht="16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112"/>
      <c r="L282" s="112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</row>
    <row r="283" ht="16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112"/>
      <c r="L283" s="112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</row>
    <row r="284" ht="16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112"/>
      <c r="L284" s="112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</row>
    <row r="285" ht="16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112"/>
      <c r="L285" s="112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</row>
    <row r="286" ht="16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112"/>
      <c r="L286" s="112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</row>
    <row r="287" ht="16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112"/>
      <c r="L287" s="112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</row>
    <row r="288" ht="16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112"/>
      <c r="L288" s="112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</row>
    <row r="289" ht="16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112"/>
      <c r="L289" s="112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</row>
    <row r="290" ht="16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112"/>
      <c r="L290" s="112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</row>
    <row r="291" ht="16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112"/>
      <c r="L291" s="112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</row>
    <row r="292" ht="16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112"/>
      <c r="L292" s="112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</row>
    <row r="293" ht="16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112"/>
      <c r="L293" s="112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</row>
    <row r="294" ht="16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112"/>
      <c r="L294" s="112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</row>
    <row r="295" ht="16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112"/>
      <c r="L295" s="112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</row>
    <row r="296" ht="16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112"/>
      <c r="L296" s="112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</row>
    <row r="297" ht="16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112"/>
      <c r="L297" s="112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</row>
    <row r="298" ht="16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112"/>
      <c r="L298" s="112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</row>
    <row r="299" ht="16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112"/>
      <c r="L299" s="112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</row>
    <row r="300" ht="16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112"/>
      <c r="L300" s="112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</row>
    <row r="301" ht="16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112"/>
      <c r="L301" s="112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</row>
    <row r="302" ht="16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112"/>
      <c r="L302" s="112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</row>
    <row r="303" ht="16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112"/>
      <c r="L303" s="112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</row>
    <row r="304" ht="16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112"/>
      <c r="L304" s="112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</row>
    <row r="305" ht="16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112"/>
      <c r="L305" s="112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</row>
    <row r="306" ht="16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112"/>
      <c r="L306" s="112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</row>
    <row r="307" ht="16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112"/>
      <c r="L307" s="112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</row>
    <row r="308" ht="16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112"/>
      <c r="L308" s="112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</row>
    <row r="309" ht="16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112"/>
      <c r="L309" s="112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</row>
    <row r="310" ht="16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112"/>
      <c r="L310" s="112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</row>
    <row r="311" ht="16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112"/>
      <c r="L311" s="112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</row>
    <row r="312" ht="16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112"/>
      <c r="L312" s="112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</row>
    <row r="313" ht="16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112"/>
      <c r="L313" s="112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</row>
    <row r="314" ht="16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112"/>
      <c r="L314" s="112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</row>
    <row r="315" ht="16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112"/>
      <c r="L315" s="112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</row>
    <row r="316" ht="16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112"/>
      <c r="L316" s="112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</row>
    <row r="317" ht="16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112"/>
      <c r="L317" s="112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</row>
    <row r="318" ht="16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112"/>
      <c r="L318" s="112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</row>
    <row r="319" ht="16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112"/>
      <c r="L319" s="112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</row>
    <row r="320" ht="16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112"/>
      <c r="L320" s="112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</row>
    <row r="321" ht="16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112"/>
      <c r="L321" s="112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</row>
    <row r="322" ht="16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112"/>
      <c r="L322" s="112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</row>
    <row r="323" ht="16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112"/>
      <c r="L323" s="112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</row>
    <row r="324" ht="16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112"/>
      <c r="L324" s="112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</row>
    <row r="325" ht="16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112"/>
      <c r="L325" s="112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</row>
    <row r="326" ht="16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112"/>
      <c r="L326" s="112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</row>
    <row r="327" ht="16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112"/>
      <c r="L327" s="112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</row>
    <row r="328" ht="16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112"/>
      <c r="L328" s="112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</row>
    <row r="329" ht="16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112"/>
      <c r="L329" s="112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</row>
    <row r="330" ht="16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112"/>
      <c r="L330" s="112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</row>
    <row r="331" ht="16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112"/>
      <c r="L331" s="112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</row>
    <row r="332" ht="16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112"/>
      <c r="L332" s="112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</row>
    <row r="333" ht="16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112"/>
      <c r="L333" s="112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</row>
    <row r="334" ht="16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112"/>
      <c r="L334" s="112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</row>
    <row r="335" ht="16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112"/>
      <c r="L335" s="112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</row>
    <row r="336" ht="16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112"/>
      <c r="L336" s="112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</row>
    <row r="337" ht="16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112"/>
      <c r="L337" s="112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</row>
    <row r="338" ht="16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112"/>
      <c r="L338" s="112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</row>
    <row r="339" ht="16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112"/>
      <c r="L339" s="112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</row>
    <row r="340" ht="16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112"/>
      <c r="L340" s="112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</row>
    <row r="341" ht="16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112"/>
      <c r="L341" s="112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</row>
    <row r="342" ht="16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112"/>
      <c r="L342" s="112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</row>
    <row r="343" ht="16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112"/>
      <c r="L343" s="112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</row>
    <row r="344" ht="16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112"/>
      <c r="L344" s="112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</row>
    <row r="345" ht="16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112"/>
      <c r="L345" s="112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</row>
    <row r="346" ht="16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112"/>
      <c r="L346" s="112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</row>
    <row r="347" ht="16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112"/>
      <c r="L347" s="112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</row>
    <row r="348" ht="16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112"/>
      <c r="L348" s="112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</row>
    <row r="349" ht="16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112"/>
      <c r="L349" s="112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</row>
    <row r="350" ht="16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112"/>
      <c r="L350" s="112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</row>
    <row r="351" ht="16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112"/>
      <c r="L351" s="112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</row>
    <row r="352" ht="16.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112"/>
      <c r="L352" s="112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</row>
    <row r="353" ht="16.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112"/>
      <c r="L353" s="112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</row>
    <row r="354" ht="16.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112"/>
      <c r="L354" s="112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</row>
    <row r="355" ht="16.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112"/>
      <c r="L355" s="112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</row>
    <row r="356" ht="16.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112"/>
      <c r="L356" s="112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</row>
    <row r="357" ht="16.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112"/>
      <c r="L357" s="112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</row>
    <row r="358" ht="16.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112"/>
      <c r="L358" s="112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</row>
    <row r="359" ht="16.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112"/>
      <c r="L359" s="112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</row>
    <row r="360" ht="16.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112"/>
      <c r="L360" s="112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</row>
    <row r="361" ht="16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112"/>
      <c r="L361" s="112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</row>
    <row r="362" ht="16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112"/>
      <c r="L362" s="112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</row>
    <row r="363" ht="16.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112"/>
      <c r="L363" s="112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</row>
    <row r="364" ht="16.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112"/>
      <c r="L364" s="112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</row>
    <row r="365" ht="16.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112"/>
      <c r="L365" s="112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</row>
    <row r="366" ht="16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112"/>
      <c r="L366" s="112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</row>
    <row r="367" ht="16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112"/>
      <c r="L367" s="112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</row>
    <row r="368" ht="16.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112"/>
      <c r="L368" s="112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</row>
    <row r="369" ht="16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112"/>
      <c r="L369" s="112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</row>
    <row r="370" ht="16.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112"/>
      <c r="L370" s="112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</row>
    <row r="371" ht="16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112"/>
      <c r="L371" s="112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</row>
    <row r="372" ht="16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112"/>
      <c r="L372" s="112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</row>
    <row r="373" ht="16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112"/>
      <c r="L373" s="112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</row>
    <row r="374" ht="16.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112"/>
      <c r="L374" s="112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</row>
    <row r="375" ht="16.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112"/>
      <c r="L375" s="112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</row>
    <row r="376" ht="16.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112"/>
      <c r="L376" s="112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</row>
    <row r="377" ht="16.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112"/>
      <c r="L377" s="112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</row>
    <row r="378" ht="16.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112"/>
      <c r="L378" s="112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</row>
    <row r="379" ht="16.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112"/>
      <c r="L379" s="112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</row>
    <row r="380" ht="16.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112"/>
      <c r="L380" s="112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</row>
    <row r="381" ht="16.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112"/>
      <c r="L381" s="112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</row>
    <row r="382" ht="16.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112"/>
      <c r="L382" s="112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</row>
    <row r="383" ht="16.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112"/>
      <c r="L383" s="112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</row>
    <row r="384" ht="16.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112"/>
      <c r="L384" s="112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</row>
    <row r="385" ht="16.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112"/>
      <c r="L385" s="112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</row>
    <row r="386" ht="16.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112"/>
      <c r="L386" s="112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</row>
    <row r="387" ht="16.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112"/>
      <c r="L387" s="112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</row>
    <row r="388" ht="16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112"/>
      <c r="L388" s="112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</row>
    <row r="389" ht="16.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112"/>
      <c r="L389" s="112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</row>
    <row r="390" ht="16.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112"/>
      <c r="L390" s="112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</row>
    <row r="391" ht="16.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112"/>
      <c r="L391" s="112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</row>
    <row r="392" ht="16.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112"/>
      <c r="L392" s="112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</row>
    <row r="393" ht="16.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112"/>
      <c r="L393" s="112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</row>
    <row r="394" ht="16.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112"/>
      <c r="L394" s="112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</row>
    <row r="395" ht="16.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112"/>
      <c r="L395" s="112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</row>
    <row r="396" ht="16.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112"/>
      <c r="L396" s="112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</row>
    <row r="397" ht="16.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112"/>
      <c r="L397" s="112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</row>
    <row r="398" ht="16.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112"/>
      <c r="L398" s="112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</row>
    <row r="399" ht="16.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112"/>
      <c r="L399" s="112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</row>
    <row r="400" ht="16.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112"/>
      <c r="L400" s="112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</row>
    <row r="401" ht="16.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112"/>
      <c r="L401" s="112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</row>
    <row r="402" ht="16.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112"/>
      <c r="L402" s="112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</row>
    <row r="403" ht="16.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112"/>
      <c r="L403" s="112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</row>
    <row r="404" ht="16.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112"/>
      <c r="L404" s="112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</row>
    <row r="405" ht="16.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112"/>
      <c r="L405" s="112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</row>
    <row r="406" ht="16.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112"/>
      <c r="L406" s="112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</row>
    <row r="407" ht="16.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112"/>
      <c r="L407" s="112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</row>
    <row r="408" ht="16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112"/>
      <c r="L408" s="112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</row>
    <row r="409" ht="16.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112"/>
      <c r="L409" s="112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</row>
    <row r="410" ht="16.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112"/>
      <c r="L410" s="112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</row>
    <row r="411" ht="16.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112"/>
      <c r="L411" s="112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</row>
    <row r="412" ht="16.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112"/>
      <c r="L412" s="112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</row>
    <row r="413" ht="16.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112"/>
      <c r="L413" s="112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</row>
    <row r="414" ht="16.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112"/>
      <c r="L414" s="112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</row>
    <row r="415" ht="16.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112"/>
      <c r="L415" s="112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</row>
    <row r="416" ht="16.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112"/>
      <c r="L416" s="112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</row>
    <row r="417" ht="16.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112"/>
      <c r="L417" s="112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</row>
    <row r="418" ht="16.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112"/>
      <c r="L418" s="112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</row>
    <row r="419" ht="16.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112"/>
      <c r="L419" s="112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</row>
    <row r="420" ht="16.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112"/>
      <c r="L420" s="112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</row>
    <row r="421" ht="16.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112"/>
      <c r="L421" s="112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</row>
    <row r="422" ht="16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112"/>
      <c r="L422" s="112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</row>
    <row r="423" ht="16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112"/>
      <c r="L423" s="112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</row>
    <row r="424" ht="16.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112"/>
      <c r="L424" s="112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</row>
    <row r="425" ht="16.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112"/>
      <c r="L425" s="112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</row>
    <row r="426" ht="16.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112"/>
      <c r="L426" s="112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</row>
    <row r="427" ht="16.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112"/>
      <c r="L427" s="112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</row>
    <row r="428" ht="16.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112"/>
      <c r="L428" s="112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</row>
    <row r="429" ht="16.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112"/>
      <c r="L429" s="112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</row>
    <row r="430" ht="16.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112"/>
      <c r="L430" s="112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</row>
    <row r="431" ht="16.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112"/>
      <c r="L431" s="112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</row>
    <row r="432" ht="16.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112"/>
      <c r="L432" s="112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</row>
    <row r="433" ht="16.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112"/>
      <c r="L433" s="112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</row>
    <row r="434" ht="16.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112"/>
      <c r="L434" s="112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</row>
    <row r="435" ht="16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112"/>
      <c r="L435" s="112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</row>
    <row r="436" ht="16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112"/>
      <c r="L436" s="112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</row>
    <row r="437" ht="16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112"/>
      <c r="L437" s="112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</row>
    <row r="438" ht="16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112"/>
      <c r="L438" s="112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</row>
    <row r="439" ht="16.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112"/>
      <c r="L439" s="112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</row>
    <row r="440" ht="16.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112"/>
      <c r="L440" s="112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</row>
    <row r="441" ht="16.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112"/>
      <c r="L441" s="112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</row>
    <row r="442" ht="16.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112"/>
      <c r="L442" s="112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</row>
    <row r="443" ht="16.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112"/>
      <c r="L443" s="112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</row>
    <row r="444" ht="16.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112"/>
      <c r="L444" s="112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</row>
    <row r="445" ht="16.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112"/>
      <c r="L445" s="112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</row>
    <row r="446" ht="16.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112"/>
      <c r="L446" s="112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</row>
    <row r="447" ht="16.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112"/>
      <c r="L447" s="112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</row>
    <row r="448" ht="16.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112"/>
      <c r="L448" s="112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</row>
    <row r="449" ht="16.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112"/>
      <c r="L449" s="112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</row>
    <row r="450" ht="16.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112"/>
      <c r="L450" s="112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</row>
    <row r="451" ht="16.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112"/>
      <c r="L451" s="112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</row>
    <row r="452" ht="16.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112"/>
      <c r="L452" s="112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</row>
    <row r="453" ht="16.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112"/>
      <c r="L453" s="112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</row>
    <row r="454" ht="16.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112"/>
      <c r="L454" s="112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</row>
    <row r="455" ht="16.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112"/>
      <c r="L455" s="112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</row>
    <row r="456" ht="16.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112"/>
      <c r="L456" s="112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</row>
    <row r="457" ht="16.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112"/>
      <c r="L457" s="112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</row>
    <row r="458" ht="16.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112"/>
      <c r="L458" s="112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</row>
    <row r="459" ht="16.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112"/>
      <c r="L459" s="112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</row>
    <row r="460" ht="16.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112"/>
      <c r="L460" s="112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</row>
    <row r="461" ht="16.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112"/>
      <c r="L461" s="112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</row>
    <row r="462" ht="16.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112"/>
      <c r="L462" s="112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</row>
    <row r="463" ht="16.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112"/>
      <c r="L463" s="112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</row>
    <row r="464" ht="16.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112"/>
      <c r="L464" s="112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</row>
    <row r="465" ht="16.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112"/>
      <c r="L465" s="112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</row>
    <row r="466" ht="16.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112"/>
      <c r="L466" s="112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</row>
    <row r="467" ht="16.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112"/>
      <c r="L467" s="112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</row>
    <row r="468" ht="16.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112"/>
      <c r="L468" s="112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</row>
    <row r="469" ht="16.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112"/>
      <c r="L469" s="112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</row>
    <row r="470" ht="16.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112"/>
      <c r="L470" s="112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</row>
    <row r="471" ht="16.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112"/>
      <c r="L471" s="112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</row>
    <row r="472" ht="16.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112"/>
      <c r="L472" s="112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</row>
    <row r="473" ht="16.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112"/>
      <c r="L473" s="112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</row>
    <row r="474" ht="16.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112"/>
      <c r="L474" s="112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</row>
    <row r="475" ht="16.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112"/>
      <c r="L475" s="112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</row>
    <row r="476" ht="16.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112"/>
      <c r="L476" s="112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</row>
    <row r="477" ht="16.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112"/>
      <c r="L477" s="112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</row>
    <row r="478" ht="16.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112"/>
      <c r="L478" s="112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</row>
    <row r="479" ht="16.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112"/>
      <c r="L479" s="112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</row>
    <row r="480" ht="16.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112"/>
      <c r="L480" s="112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</row>
    <row r="481" ht="16.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112"/>
      <c r="L481" s="112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</row>
    <row r="482" ht="16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112"/>
      <c r="L482" s="112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</row>
    <row r="483" ht="16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112"/>
      <c r="L483" s="112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</row>
    <row r="484" ht="16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112"/>
      <c r="L484" s="112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</row>
    <row r="485" ht="16.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112"/>
      <c r="L485" s="112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</row>
    <row r="486" ht="16.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112"/>
      <c r="L486" s="112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</row>
    <row r="487" ht="16.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112"/>
      <c r="L487" s="112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</row>
    <row r="488" ht="16.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112"/>
      <c r="L488" s="112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</row>
    <row r="489" ht="16.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112"/>
      <c r="L489" s="112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</row>
    <row r="490" ht="16.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112"/>
      <c r="L490" s="112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</row>
    <row r="491" ht="16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112"/>
      <c r="L491" s="112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</row>
    <row r="492" ht="16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112"/>
      <c r="L492" s="112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</row>
    <row r="493" ht="16.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112"/>
      <c r="L493" s="112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</row>
    <row r="494" ht="16.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112"/>
      <c r="L494" s="112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</row>
    <row r="495" ht="16.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112"/>
      <c r="L495" s="112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</row>
    <row r="496" ht="16.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112"/>
      <c r="L496" s="112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</row>
    <row r="497" ht="16.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112"/>
      <c r="L497" s="112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</row>
    <row r="498" ht="16.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112"/>
      <c r="L498" s="112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</row>
    <row r="499" ht="16.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112"/>
      <c r="L499" s="112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</row>
    <row r="500" ht="16.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112"/>
      <c r="L500" s="112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</row>
    <row r="501" ht="16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112"/>
      <c r="L501" s="112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</row>
    <row r="502" ht="16.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112"/>
      <c r="L502" s="112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</row>
    <row r="503" ht="16.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112"/>
      <c r="L503" s="112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</row>
    <row r="504" ht="16.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112"/>
      <c r="L504" s="112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</row>
    <row r="505" ht="16.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112"/>
      <c r="L505" s="112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</row>
    <row r="506" ht="16.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112"/>
      <c r="L506" s="112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</row>
    <row r="507" ht="16.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112"/>
      <c r="L507" s="112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</row>
    <row r="508" ht="16.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112"/>
      <c r="L508" s="112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</row>
    <row r="509" ht="16.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112"/>
      <c r="L509" s="112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</row>
    <row r="510" ht="16.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112"/>
      <c r="L510" s="112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</row>
    <row r="511" ht="16.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112"/>
      <c r="L511" s="112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</row>
    <row r="512" ht="16.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112"/>
      <c r="L512" s="112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</row>
    <row r="513" ht="16.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112"/>
      <c r="L513" s="112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</row>
    <row r="514" ht="16.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112"/>
      <c r="L514" s="112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</row>
    <row r="515" ht="16.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112"/>
      <c r="L515" s="112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</row>
    <row r="516" ht="16.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112"/>
      <c r="L516" s="112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</row>
    <row r="517" ht="16.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112"/>
      <c r="L517" s="112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</row>
    <row r="518" ht="16.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112"/>
      <c r="L518" s="112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</row>
    <row r="519" ht="16.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112"/>
      <c r="L519" s="112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</row>
    <row r="520" ht="16.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112"/>
      <c r="L520" s="112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</row>
    <row r="521" ht="16.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112"/>
      <c r="L521" s="112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</row>
    <row r="522" ht="16.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112"/>
      <c r="L522" s="112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</row>
    <row r="523" ht="16.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112"/>
      <c r="L523" s="112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</row>
    <row r="524" ht="16.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112"/>
      <c r="L524" s="112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</row>
    <row r="525" ht="16.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112"/>
      <c r="L525" s="112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</row>
    <row r="526" ht="16.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112"/>
      <c r="L526" s="112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</row>
    <row r="527" ht="16.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112"/>
      <c r="L527" s="112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</row>
    <row r="528" ht="16.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112"/>
      <c r="L528" s="112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</row>
    <row r="529" ht="16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112"/>
      <c r="L529" s="112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</row>
    <row r="530" ht="16.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112"/>
      <c r="L530" s="112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</row>
    <row r="531" ht="16.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112"/>
      <c r="L531" s="112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</row>
    <row r="532" ht="16.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112"/>
      <c r="L532" s="112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</row>
    <row r="533" ht="16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112"/>
      <c r="L533" s="112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</row>
    <row r="534" ht="16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112"/>
      <c r="L534" s="112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</row>
    <row r="535" ht="16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112"/>
      <c r="L535" s="112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</row>
    <row r="536" ht="16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112"/>
      <c r="L536" s="112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</row>
    <row r="537" ht="16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112"/>
      <c r="L537" s="112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</row>
    <row r="538" ht="16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112"/>
      <c r="L538" s="112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</row>
    <row r="539" ht="16.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112"/>
      <c r="L539" s="112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</row>
    <row r="540" ht="16.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112"/>
      <c r="L540" s="112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</row>
    <row r="541" ht="16.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112"/>
      <c r="L541" s="112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</row>
    <row r="542" ht="16.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112"/>
      <c r="L542" s="112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</row>
    <row r="543" ht="16.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112"/>
      <c r="L543" s="112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</row>
    <row r="544" ht="16.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112"/>
      <c r="L544" s="112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</row>
    <row r="545" ht="16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112"/>
      <c r="L545" s="112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</row>
    <row r="546" ht="16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112"/>
      <c r="L546" s="112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</row>
    <row r="547" ht="16.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112"/>
      <c r="L547" s="112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</row>
    <row r="548" ht="16.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112"/>
      <c r="L548" s="112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</row>
    <row r="549" ht="16.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112"/>
      <c r="L549" s="112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</row>
    <row r="550" ht="16.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112"/>
      <c r="L550" s="112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</row>
    <row r="551" ht="16.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112"/>
      <c r="L551" s="112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</row>
    <row r="552" ht="16.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112"/>
      <c r="L552" s="112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</row>
    <row r="553" ht="16.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112"/>
      <c r="L553" s="112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</row>
    <row r="554" ht="16.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112"/>
      <c r="L554" s="112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</row>
    <row r="555" ht="16.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112"/>
      <c r="L555" s="112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</row>
    <row r="556" ht="16.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112"/>
      <c r="L556" s="112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</row>
    <row r="557" ht="16.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112"/>
      <c r="L557" s="112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</row>
    <row r="558" ht="16.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112"/>
      <c r="L558" s="112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</row>
    <row r="559" ht="16.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112"/>
      <c r="L559" s="112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</row>
    <row r="560" ht="16.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112"/>
      <c r="L560" s="112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</row>
    <row r="561" ht="16.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112"/>
      <c r="L561" s="112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</row>
    <row r="562" ht="16.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112"/>
      <c r="L562" s="112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</row>
    <row r="563" ht="16.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112"/>
      <c r="L563" s="112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</row>
    <row r="564" ht="16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112"/>
      <c r="L564" s="112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</row>
    <row r="565" ht="16.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112"/>
      <c r="L565" s="112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</row>
    <row r="566" ht="16.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112"/>
      <c r="L566" s="112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</row>
    <row r="567" ht="16.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112"/>
      <c r="L567" s="112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</row>
    <row r="568" ht="16.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112"/>
      <c r="L568" s="112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</row>
    <row r="569" ht="16.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112"/>
      <c r="L569" s="112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</row>
    <row r="570" ht="16.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112"/>
      <c r="L570" s="112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</row>
    <row r="571" ht="16.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112"/>
      <c r="L571" s="112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</row>
    <row r="572" ht="16.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112"/>
      <c r="L572" s="112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</row>
    <row r="573" ht="16.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112"/>
      <c r="L573" s="112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</row>
    <row r="574" ht="16.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112"/>
      <c r="L574" s="112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</row>
    <row r="575" ht="16.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112"/>
      <c r="L575" s="112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</row>
    <row r="576" ht="16.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112"/>
      <c r="L576" s="112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</row>
    <row r="577" ht="16.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112"/>
      <c r="L577" s="112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</row>
    <row r="578" ht="16.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112"/>
      <c r="L578" s="112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</row>
    <row r="579" ht="16.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112"/>
      <c r="L579" s="112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</row>
    <row r="580" ht="16.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112"/>
      <c r="L580" s="112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</row>
    <row r="581" ht="16.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112"/>
      <c r="L581" s="112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</row>
    <row r="582" ht="16.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112"/>
      <c r="L582" s="112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</row>
    <row r="583" ht="16.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112"/>
      <c r="L583" s="112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</row>
    <row r="584" ht="16.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112"/>
      <c r="L584" s="112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</row>
    <row r="585" ht="16.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112"/>
      <c r="L585" s="112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</row>
    <row r="586" ht="16.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112"/>
      <c r="L586" s="112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</row>
    <row r="587" ht="16.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112"/>
      <c r="L587" s="112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</row>
    <row r="588" ht="16.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112"/>
      <c r="L588" s="112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</row>
    <row r="589" ht="16.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112"/>
      <c r="L589" s="112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</row>
    <row r="590" ht="16.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112"/>
      <c r="L590" s="112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</row>
    <row r="591" ht="16.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112"/>
      <c r="L591" s="112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</row>
    <row r="592" ht="16.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112"/>
      <c r="L592" s="112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</row>
    <row r="593" ht="16.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112"/>
      <c r="L593" s="112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</row>
    <row r="594" ht="16.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112"/>
      <c r="L594" s="112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</row>
    <row r="595" ht="16.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112"/>
      <c r="L595" s="112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</row>
    <row r="596" ht="16.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112"/>
      <c r="L596" s="112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</row>
    <row r="597" ht="16.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112"/>
      <c r="L597" s="112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</row>
    <row r="598" ht="16.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112"/>
      <c r="L598" s="112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</row>
    <row r="599" ht="16.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112"/>
      <c r="L599" s="112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</row>
    <row r="600" ht="16.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112"/>
      <c r="L600" s="112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</row>
    <row r="601" ht="16.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112"/>
      <c r="L601" s="112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</row>
    <row r="602" ht="16.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112"/>
      <c r="L602" s="112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</row>
    <row r="603" ht="16.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112"/>
      <c r="L603" s="112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</row>
    <row r="604" ht="16.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112"/>
      <c r="L604" s="112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</row>
    <row r="605" ht="16.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112"/>
      <c r="L605" s="112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</row>
    <row r="606" ht="16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112"/>
      <c r="L606" s="112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</row>
    <row r="607" ht="16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112"/>
      <c r="L607" s="112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</row>
    <row r="608" ht="16.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112"/>
      <c r="L608" s="112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</row>
    <row r="609" ht="16.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112"/>
      <c r="L609" s="112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</row>
    <row r="610" ht="16.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112"/>
      <c r="L610" s="112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</row>
    <row r="611" ht="16.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112"/>
      <c r="L611" s="112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</row>
    <row r="612" ht="16.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112"/>
      <c r="L612" s="112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</row>
    <row r="613" ht="16.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112"/>
      <c r="L613" s="112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</row>
    <row r="614" ht="16.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112"/>
      <c r="L614" s="112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</row>
    <row r="615" ht="16.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112"/>
      <c r="L615" s="112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</row>
    <row r="616" ht="16.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112"/>
      <c r="L616" s="112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</row>
    <row r="617" ht="16.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112"/>
      <c r="L617" s="112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</row>
    <row r="618" ht="16.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112"/>
      <c r="L618" s="112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</row>
    <row r="619" ht="16.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112"/>
      <c r="L619" s="112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</row>
    <row r="620" ht="16.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112"/>
      <c r="L620" s="112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</row>
    <row r="621" ht="16.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112"/>
      <c r="L621" s="112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</row>
    <row r="622" ht="16.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112"/>
      <c r="L622" s="112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</row>
    <row r="623" ht="16.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112"/>
      <c r="L623" s="112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</row>
    <row r="624" ht="16.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112"/>
      <c r="L624" s="112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</row>
    <row r="625" ht="16.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112"/>
      <c r="L625" s="112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</row>
    <row r="626" ht="16.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112"/>
      <c r="L626" s="112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</row>
    <row r="627" ht="16.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112"/>
      <c r="L627" s="112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</row>
    <row r="628" ht="16.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112"/>
      <c r="L628" s="112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</row>
    <row r="629" ht="16.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112"/>
      <c r="L629" s="112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</row>
    <row r="630" ht="16.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112"/>
      <c r="L630" s="112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</row>
    <row r="631" ht="16.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112"/>
      <c r="L631" s="112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</row>
    <row r="632" ht="16.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112"/>
      <c r="L632" s="112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</row>
    <row r="633" ht="16.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112"/>
      <c r="L633" s="112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</row>
    <row r="634" ht="16.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112"/>
      <c r="L634" s="112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</row>
    <row r="635" ht="16.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112"/>
      <c r="L635" s="112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</row>
    <row r="636" ht="16.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112"/>
      <c r="L636" s="112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</row>
    <row r="637" ht="16.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112"/>
      <c r="L637" s="112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</row>
    <row r="638" ht="16.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112"/>
      <c r="L638" s="112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</row>
    <row r="639" ht="16.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112"/>
      <c r="L639" s="112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</row>
    <row r="640" ht="16.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112"/>
      <c r="L640" s="112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</row>
    <row r="641" ht="16.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112"/>
      <c r="L641" s="112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</row>
    <row r="642" ht="16.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112"/>
      <c r="L642" s="112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</row>
    <row r="643" ht="16.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112"/>
      <c r="L643" s="112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</row>
    <row r="644" ht="16.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112"/>
      <c r="L644" s="112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</row>
    <row r="645" ht="16.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112"/>
      <c r="L645" s="112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</row>
    <row r="646" ht="16.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112"/>
      <c r="L646" s="112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</row>
    <row r="647" ht="16.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112"/>
      <c r="L647" s="112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</row>
    <row r="648" ht="16.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112"/>
      <c r="L648" s="112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</row>
    <row r="649" ht="16.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112"/>
      <c r="L649" s="112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</row>
    <row r="650" ht="16.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112"/>
      <c r="L650" s="112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</row>
    <row r="651" ht="16.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112"/>
      <c r="L651" s="112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</row>
    <row r="652" ht="16.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112"/>
      <c r="L652" s="112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</row>
    <row r="653" ht="16.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112"/>
      <c r="L653" s="112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</row>
    <row r="654" ht="16.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112"/>
      <c r="L654" s="112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</row>
    <row r="655" ht="16.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112"/>
      <c r="L655" s="112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</row>
    <row r="656" ht="16.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112"/>
      <c r="L656" s="112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</row>
    <row r="657" ht="16.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112"/>
      <c r="L657" s="112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</row>
    <row r="658" ht="16.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112"/>
      <c r="L658" s="112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</row>
    <row r="659" ht="16.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112"/>
      <c r="L659" s="112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</row>
    <row r="660" ht="16.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112"/>
      <c r="L660" s="112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</row>
    <row r="661" ht="16.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112"/>
      <c r="L661" s="112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</row>
    <row r="662" ht="16.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112"/>
      <c r="L662" s="112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</row>
    <row r="663" ht="16.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112"/>
      <c r="L663" s="112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</row>
    <row r="664" ht="16.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112"/>
      <c r="L664" s="112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</row>
    <row r="665" ht="16.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112"/>
      <c r="L665" s="112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</row>
    <row r="666" ht="16.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112"/>
      <c r="L666" s="112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</row>
    <row r="667" ht="16.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112"/>
      <c r="L667" s="112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</row>
    <row r="668" ht="16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112"/>
      <c r="L668" s="112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</row>
    <row r="669" ht="16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112"/>
      <c r="L669" s="112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</row>
    <row r="670" ht="16.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112"/>
      <c r="L670" s="112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</row>
    <row r="671" ht="16.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112"/>
      <c r="L671" s="112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</row>
    <row r="672" ht="16.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112"/>
      <c r="L672" s="112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</row>
    <row r="673" ht="16.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112"/>
      <c r="L673" s="112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</row>
    <row r="674" ht="16.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112"/>
      <c r="L674" s="112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</row>
    <row r="675" ht="16.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112"/>
      <c r="L675" s="112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</row>
    <row r="676" ht="16.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112"/>
      <c r="L676" s="112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</row>
    <row r="677" ht="16.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112"/>
      <c r="L677" s="112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</row>
    <row r="678" ht="16.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112"/>
      <c r="L678" s="112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</row>
    <row r="679" ht="16.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112"/>
      <c r="L679" s="112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</row>
    <row r="680" ht="16.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112"/>
      <c r="L680" s="112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</row>
    <row r="681" ht="16.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112"/>
      <c r="L681" s="112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</row>
    <row r="682" ht="16.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112"/>
      <c r="L682" s="112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</row>
    <row r="683" ht="16.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112"/>
      <c r="L683" s="112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</row>
    <row r="684" ht="16.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112"/>
      <c r="L684" s="112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</row>
    <row r="685" ht="16.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112"/>
      <c r="L685" s="112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</row>
    <row r="686" ht="16.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112"/>
      <c r="L686" s="112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</row>
    <row r="687" ht="16.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112"/>
      <c r="L687" s="112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</row>
    <row r="688" ht="16.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112"/>
      <c r="L688" s="112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</row>
    <row r="689" ht="16.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112"/>
      <c r="L689" s="112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</row>
    <row r="690" ht="16.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112"/>
      <c r="L690" s="112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</row>
    <row r="691" ht="16.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112"/>
      <c r="L691" s="112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</row>
    <row r="692" ht="16.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112"/>
      <c r="L692" s="112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</row>
    <row r="693" ht="16.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112"/>
      <c r="L693" s="112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</row>
    <row r="694" ht="16.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112"/>
      <c r="L694" s="112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</row>
    <row r="695" ht="16.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112"/>
      <c r="L695" s="112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</row>
    <row r="696" ht="16.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112"/>
      <c r="L696" s="112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</row>
    <row r="697" ht="16.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112"/>
      <c r="L697" s="112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</row>
    <row r="698" ht="16.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112"/>
      <c r="L698" s="112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</row>
    <row r="699" ht="16.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112"/>
      <c r="L699" s="112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</row>
    <row r="700" ht="16.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112"/>
      <c r="L700" s="112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</row>
    <row r="701" ht="16.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112"/>
      <c r="L701" s="112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</row>
    <row r="702" ht="16.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112"/>
      <c r="L702" s="112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</row>
    <row r="703" ht="16.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112"/>
      <c r="L703" s="112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</row>
    <row r="704" ht="16.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112"/>
      <c r="L704" s="112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</row>
    <row r="705" ht="16.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112"/>
      <c r="L705" s="112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</row>
    <row r="706" ht="16.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112"/>
      <c r="L706" s="112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</row>
    <row r="707" ht="16.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112"/>
      <c r="L707" s="112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</row>
    <row r="708" ht="16.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112"/>
      <c r="L708" s="112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</row>
    <row r="709" ht="16.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112"/>
      <c r="L709" s="112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</row>
    <row r="710" ht="16.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112"/>
      <c r="L710" s="112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</row>
    <row r="711" ht="16.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112"/>
      <c r="L711" s="112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</row>
    <row r="712" ht="16.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112"/>
      <c r="L712" s="112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</row>
    <row r="713" ht="16.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112"/>
      <c r="L713" s="112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</row>
    <row r="714" ht="16.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112"/>
      <c r="L714" s="112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</row>
    <row r="715" ht="16.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112"/>
      <c r="L715" s="112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</row>
    <row r="716" ht="16.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112"/>
      <c r="L716" s="112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</row>
    <row r="717" ht="16.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112"/>
      <c r="L717" s="112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</row>
    <row r="718" ht="16.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112"/>
      <c r="L718" s="112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</row>
    <row r="719" ht="16.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112"/>
      <c r="L719" s="112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</row>
    <row r="720" ht="16.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112"/>
      <c r="L720" s="112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</row>
    <row r="721" ht="16.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112"/>
      <c r="L721" s="112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</row>
    <row r="722" ht="16.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112"/>
      <c r="L722" s="112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</row>
    <row r="723" ht="16.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112"/>
      <c r="L723" s="112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</row>
    <row r="724" ht="16.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112"/>
      <c r="L724" s="112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</row>
    <row r="725" ht="16.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112"/>
      <c r="L725" s="112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</row>
    <row r="726" ht="16.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112"/>
      <c r="L726" s="112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</row>
    <row r="727" ht="16.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112"/>
      <c r="L727" s="112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</row>
    <row r="728" ht="16.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112"/>
      <c r="L728" s="112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</row>
    <row r="729" ht="16.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112"/>
      <c r="L729" s="112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</row>
    <row r="730" ht="16.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112"/>
      <c r="L730" s="112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</row>
    <row r="731" ht="16.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112"/>
      <c r="L731" s="112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</row>
    <row r="732" ht="16.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112"/>
      <c r="L732" s="112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</row>
    <row r="733" ht="16.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112"/>
      <c r="L733" s="112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</row>
    <row r="734" ht="16.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112"/>
      <c r="L734" s="112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</row>
    <row r="735" ht="16.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112"/>
      <c r="L735" s="112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</row>
    <row r="736" ht="16.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112"/>
      <c r="L736" s="112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</row>
    <row r="737" ht="16.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112"/>
      <c r="L737" s="112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</row>
    <row r="738" ht="16.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112"/>
      <c r="L738" s="112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</row>
    <row r="739" ht="16.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112"/>
      <c r="L739" s="112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</row>
    <row r="740" ht="16.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112"/>
      <c r="L740" s="112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</row>
    <row r="741" ht="16.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112"/>
      <c r="L741" s="112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</row>
    <row r="742" ht="16.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112"/>
      <c r="L742" s="112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</row>
    <row r="743" ht="16.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112"/>
      <c r="L743" s="112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</row>
    <row r="744" ht="16.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112"/>
      <c r="L744" s="112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</row>
    <row r="745" ht="16.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112"/>
      <c r="L745" s="112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</row>
    <row r="746" ht="16.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112"/>
      <c r="L746" s="112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</row>
    <row r="747" ht="16.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112"/>
      <c r="L747" s="112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</row>
    <row r="748" ht="16.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112"/>
      <c r="L748" s="112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</row>
    <row r="749" ht="16.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112"/>
      <c r="L749" s="112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</row>
    <row r="750" ht="16.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112"/>
      <c r="L750" s="112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</row>
    <row r="751" ht="16.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112"/>
      <c r="L751" s="112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</row>
    <row r="752" ht="16.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112"/>
      <c r="L752" s="112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</row>
    <row r="753" ht="16.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112"/>
      <c r="L753" s="112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</row>
    <row r="754" ht="16.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112"/>
      <c r="L754" s="112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</row>
    <row r="755" ht="16.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112"/>
      <c r="L755" s="112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</row>
    <row r="756" ht="16.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112"/>
      <c r="L756" s="112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</row>
    <row r="757" ht="16.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112"/>
      <c r="L757" s="112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</row>
    <row r="758" ht="16.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112"/>
      <c r="L758" s="112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</row>
    <row r="759" ht="16.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112"/>
      <c r="L759" s="112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</row>
    <row r="760" ht="16.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112"/>
      <c r="L760" s="112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</row>
    <row r="761" ht="16.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112"/>
      <c r="L761" s="112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</row>
    <row r="762" ht="16.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112"/>
      <c r="L762" s="112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</row>
    <row r="763" ht="16.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112"/>
      <c r="L763" s="112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</row>
    <row r="764" ht="16.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112"/>
      <c r="L764" s="112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</row>
    <row r="765" ht="16.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112"/>
      <c r="L765" s="112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</row>
    <row r="766" ht="16.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112"/>
      <c r="L766" s="112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</row>
    <row r="767" ht="16.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112"/>
      <c r="L767" s="112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</row>
    <row r="768" ht="16.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112"/>
      <c r="L768" s="112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</row>
    <row r="769" ht="16.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112"/>
      <c r="L769" s="112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</row>
    <row r="770" ht="16.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112"/>
      <c r="L770" s="112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</row>
    <row r="771" ht="16.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112"/>
      <c r="L771" s="112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</row>
    <row r="772" ht="16.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112"/>
      <c r="L772" s="112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</row>
    <row r="773" ht="16.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112"/>
      <c r="L773" s="112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</row>
    <row r="774" ht="16.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112"/>
      <c r="L774" s="112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</row>
    <row r="775" ht="16.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112"/>
      <c r="L775" s="112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</row>
    <row r="776" ht="16.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112"/>
      <c r="L776" s="112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</row>
    <row r="777" ht="16.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112"/>
      <c r="L777" s="112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</row>
    <row r="778" ht="16.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112"/>
      <c r="L778" s="112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</row>
    <row r="779" ht="16.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112"/>
      <c r="L779" s="112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</row>
    <row r="780" ht="16.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112"/>
      <c r="L780" s="112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</row>
    <row r="781" ht="16.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112"/>
      <c r="L781" s="112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</row>
    <row r="782" ht="16.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112"/>
      <c r="L782" s="112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</row>
    <row r="783" ht="16.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112"/>
      <c r="L783" s="112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</row>
    <row r="784" ht="16.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112"/>
      <c r="L784" s="112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</row>
    <row r="785" ht="16.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112"/>
      <c r="L785" s="112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</row>
    <row r="786" ht="16.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112"/>
      <c r="L786" s="112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</row>
    <row r="787" ht="16.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112"/>
      <c r="L787" s="112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</row>
    <row r="788" ht="16.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112"/>
      <c r="L788" s="112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</row>
    <row r="789" ht="16.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112"/>
      <c r="L789" s="112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</row>
    <row r="790" ht="16.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112"/>
      <c r="L790" s="112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</row>
    <row r="791" ht="16.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112"/>
      <c r="L791" s="112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</row>
    <row r="792" ht="16.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112"/>
      <c r="L792" s="112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</row>
    <row r="793" ht="16.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112"/>
      <c r="L793" s="112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</row>
    <row r="794" ht="16.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112"/>
      <c r="L794" s="112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</row>
    <row r="795" ht="16.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112"/>
      <c r="L795" s="112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</row>
    <row r="796" ht="16.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112"/>
      <c r="L796" s="112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</row>
    <row r="797" ht="16.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112"/>
      <c r="L797" s="112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</row>
    <row r="798" ht="16.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112"/>
      <c r="L798" s="112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</row>
    <row r="799" ht="16.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112"/>
      <c r="L799" s="112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</row>
    <row r="800" ht="16.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112"/>
      <c r="L800" s="112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</row>
    <row r="801" ht="16.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112"/>
      <c r="L801" s="112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</row>
    <row r="802" ht="16.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112"/>
      <c r="L802" s="112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</row>
    <row r="803" ht="16.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112"/>
      <c r="L803" s="112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</row>
    <row r="804" ht="16.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112"/>
      <c r="L804" s="112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</row>
    <row r="805" ht="16.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112"/>
      <c r="L805" s="112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</row>
    <row r="806" ht="16.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112"/>
      <c r="L806" s="112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</row>
    <row r="807" ht="16.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112"/>
      <c r="L807" s="112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</row>
    <row r="808" ht="16.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112"/>
      <c r="L808" s="112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</row>
    <row r="809" ht="16.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112"/>
      <c r="L809" s="112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</row>
    <row r="810" ht="16.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112"/>
      <c r="L810" s="112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</row>
    <row r="811" ht="16.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112"/>
      <c r="L811" s="112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</row>
    <row r="812" ht="16.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112"/>
      <c r="L812" s="112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</row>
    <row r="813" ht="16.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112"/>
      <c r="L813" s="112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</row>
    <row r="814" ht="16.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112"/>
      <c r="L814" s="112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</row>
    <row r="815" ht="16.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112"/>
      <c r="L815" s="112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</row>
    <row r="816" ht="16.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112"/>
      <c r="L816" s="112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</row>
    <row r="817" ht="16.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112"/>
      <c r="L817" s="112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</row>
    <row r="818" ht="16.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112"/>
      <c r="L818" s="112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</row>
    <row r="819" ht="16.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112"/>
      <c r="L819" s="112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</row>
    <row r="820" ht="16.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112"/>
      <c r="L820" s="112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</row>
    <row r="821" ht="16.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112"/>
      <c r="L821" s="112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</row>
    <row r="822" ht="16.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112"/>
      <c r="L822" s="112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</row>
    <row r="823" ht="16.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112"/>
      <c r="L823" s="112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</row>
    <row r="824" ht="16.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112"/>
      <c r="L824" s="112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</row>
    <row r="825" ht="16.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112"/>
      <c r="L825" s="112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</row>
    <row r="826" ht="16.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112"/>
      <c r="L826" s="112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</row>
    <row r="827" ht="16.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112"/>
      <c r="L827" s="112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</row>
    <row r="828" ht="16.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112"/>
      <c r="L828" s="112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</row>
    <row r="829" ht="16.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112"/>
      <c r="L829" s="112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</row>
    <row r="830" ht="16.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112"/>
      <c r="L830" s="112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</row>
    <row r="831" ht="16.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112"/>
      <c r="L831" s="112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</row>
    <row r="832" ht="16.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112"/>
      <c r="L832" s="112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</row>
    <row r="833" ht="16.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112"/>
      <c r="L833" s="112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</row>
    <row r="834" ht="16.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112"/>
      <c r="L834" s="112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</row>
    <row r="835" ht="16.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112"/>
      <c r="L835" s="112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</row>
    <row r="836" ht="16.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112"/>
      <c r="L836" s="112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</row>
    <row r="837" ht="16.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112"/>
      <c r="L837" s="112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</row>
    <row r="838" ht="16.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112"/>
      <c r="L838" s="112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</row>
    <row r="839" ht="16.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112"/>
      <c r="L839" s="112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</row>
    <row r="840" ht="16.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112"/>
      <c r="L840" s="112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</row>
    <row r="841" ht="16.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112"/>
      <c r="L841" s="112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</row>
    <row r="842" ht="16.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112"/>
      <c r="L842" s="112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</row>
    <row r="843" ht="16.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112"/>
      <c r="L843" s="112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</row>
    <row r="844" ht="16.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112"/>
      <c r="L844" s="112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</row>
    <row r="845" ht="16.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112"/>
      <c r="L845" s="112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</row>
    <row r="846" ht="16.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112"/>
      <c r="L846" s="112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</row>
    <row r="847" ht="16.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112"/>
      <c r="L847" s="112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</row>
    <row r="848" ht="16.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112"/>
      <c r="L848" s="112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</row>
    <row r="849" ht="16.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112"/>
      <c r="L849" s="112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</row>
    <row r="850" ht="16.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112"/>
      <c r="L850" s="112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</row>
    <row r="851" ht="16.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112"/>
      <c r="L851" s="112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</row>
    <row r="852" ht="16.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112"/>
      <c r="L852" s="112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</row>
    <row r="853" ht="16.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112"/>
      <c r="L853" s="112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</row>
    <row r="854" ht="16.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112"/>
      <c r="L854" s="112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</row>
    <row r="855" ht="16.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112"/>
      <c r="L855" s="112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</row>
    <row r="856" ht="16.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112"/>
      <c r="L856" s="112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</row>
    <row r="857" ht="16.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112"/>
      <c r="L857" s="112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</row>
    <row r="858" ht="16.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112"/>
      <c r="L858" s="112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</row>
    <row r="859" ht="16.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112"/>
      <c r="L859" s="112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</row>
    <row r="860" ht="16.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112"/>
      <c r="L860" s="112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</row>
    <row r="861" ht="16.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112"/>
      <c r="L861" s="112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</row>
    <row r="862" ht="16.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112"/>
      <c r="L862" s="112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</row>
    <row r="863" ht="16.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112"/>
      <c r="L863" s="112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</row>
    <row r="864" ht="16.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112"/>
      <c r="L864" s="112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</row>
    <row r="865" ht="16.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112"/>
      <c r="L865" s="112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</row>
    <row r="866" ht="16.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112"/>
      <c r="L866" s="112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</row>
    <row r="867" ht="16.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112"/>
      <c r="L867" s="112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</row>
    <row r="868" ht="16.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112"/>
      <c r="L868" s="112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</row>
    <row r="869" ht="16.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112"/>
      <c r="L869" s="112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</row>
    <row r="870" ht="16.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112"/>
      <c r="L870" s="112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</row>
    <row r="871" ht="16.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112"/>
      <c r="L871" s="112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</row>
    <row r="872" ht="16.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112"/>
      <c r="L872" s="112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</row>
    <row r="873" ht="16.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112"/>
      <c r="L873" s="112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</row>
    <row r="874" ht="16.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112"/>
      <c r="L874" s="112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</row>
    <row r="875" ht="16.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112"/>
      <c r="L875" s="112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</row>
    <row r="876" ht="16.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112"/>
      <c r="L876" s="112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</row>
    <row r="877" ht="16.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112"/>
      <c r="L877" s="112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</row>
    <row r="878" ht="16.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112"/>
      <c r="L878" s="112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</row>
    <row r="879" ht="16.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112"/>
      <c r="L879" s="112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</row>
    <row r="880" ht="16.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112"/>
      <c r="L880" s="112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</row>
    <row r="881" ht="16.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112"/>
      <c r="L881" s="112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</row>
    <row r="882" ht="16.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112"/>
      <c r="L882" s="112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</row>
    <row r="883" ht="16.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112"/>
      <c r="L883" s="112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</row>
    <row r="884" ht="16.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112"/>
      <c r="L884" s="112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</row>
    <row r="885" ht="16.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112"/>
      <c r="L885" s="112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</row>
    <row r="886" ht="16.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112"/>
      <c r="L886" s="112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</row>
    <row r="887" ht="16.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112"/>
      <c r="L887" s="112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</row>
    <row r="888" ht="16.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112"/>
      <c r="L888" s="112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</row>
    <row r="889" ht="16.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112"/>
      <c r="L889" s="112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</row>
    <row r="890" ht="16.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112"/>
      <c r="L890" s="112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</row>
    <row r="891" ht="16.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112"/>
      <c r="L891" s="112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</row>
    <row r="892" ht="16.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112"/>
      <c r="L892" s="112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</row>
    <row r="893" ht="16.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112"/>
      <c r="L893" s="112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</row>
    <row r="894" ht="16.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112"/>
      <c r="L894" s="112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</row>
    <row r="895" ht="16.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112"/>
      <c r="L895" s="112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</row>
    <row r="896" ht="16.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112"/>
      <c r="L896" s="112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</row>
    <row r="897" ht="16.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112"/>
      <c r="L897" s="112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</row>
    <row r="898" ht="16.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112"/>
      <c r="L898" s="112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</row>
    <row r="899" ht="16.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112"/>
      <c r="L899" s="112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</row>
    <row r="900" ht="16.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112"/>
      <c r="L900" s="112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</row>
    <row r="901" ht="16.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112"/>
      <c r="L901" s="112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</row>
    <row r="902" ht="16.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112"/>
      <c r="L902" s="112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</row>
    <row r="903" ht="16.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112"/>
      <c r="L903" s="112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</row>
    <row r="904" ht="16.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112"/>
      <c r="L904" s="112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</row>
    <row r="905" ht="16.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112"/>
      <c r="L905" s="112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</row>
    <row r="906" ht="16.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112"/>
      <c r="L906" s="112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</row>
    <row r="907" ht="16.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112"/>
      <c r="L907" s="112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</row>
    <row r="908" ht="16.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112"/>
      <c r="L908" s="112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</row>
    <row r="909" ht="16.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112"/>
      <c r="L909" s="112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</row>
    <row r="910" ht="16.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112"/>
      <c r="L910" s="112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</row>
    <row r="911" ht="16.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112"/>
      <c r="L911" s="112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</row>
    <row r="912" ht="16.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112"/>
      <c r="L912" s="112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</row>
    <row r="913" ht="16.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112"/>
      <c r="L913" s="112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</row>
    <row r="914" ht="16.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112"/>
      <c r="L914" s="112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</row>
    <row r="915" ht="16.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112"/>
      <c r="L915" s="112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</row>
    <row r="916" ht="16.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112"/>
      <c r="L916" s="112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</row>
    <row r="917" ht="16.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112"/>
      <c r="L917" s="112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</row>
    <row r="918" ht="16.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112"/>
      <c r="L918" s="112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</row>
    <row r="919" ht="16.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112"/>
      <c r="L919" s="112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</row>
    <row r="920" ht="16.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112"/>
      <c r="L920" s="112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</row>
    <row r="921" ht="16.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112"/>
      <c r="L921" s="112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</row>
    <row r="922" ht="16.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112"/>
      <c r="L922" s="112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</row>
    <row r="923" ht="16.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112"/>
      <c r="L923" s="112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</row>
    <row r="924" ht="16.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112"/>
      <c r="L924" s="112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</row>
    <row r="925" ht="16.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112"/>
      <c r="L925" s="112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</row>
    <row r="926" ht="16.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112"/>
      <c r="L926" s="112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</row>
    <row r="927" ht="16.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112"/>
      <c r="L927" s="112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</row>
    <row r="928" ht="16.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112"/>
      <c r="L928" s="112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</row>
    <row r="929" ht="16.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112"/>
      <c r="L929" s="112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</row>
    <row r="930" ht="16.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112"/>
      <c r="L930" s="112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</row>
    <row r="931" ht="16.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112"/>
      <c r="L931" s="112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</row>
    <row r="932" ht="16.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112"/>
      <c r="L932" s="112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</row>
    <row r="933" ht="16.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112"/>
      <c r="L933" s="112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</row>
    <row r="934" ht="16.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112"/>
      <c r="L934" s="112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</row>
    <row r="935" ht="16.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112"/>
      <c r="L935" s="112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</row>
    <row r="936" ht="16.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112"/>
      <c r="L936" s="112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</row>
    <row r="937" ht="16.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112"/>
      <c r="L937" s="112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</row>
    <row r="938" ht="16.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112"/>
      <c r="L938" s="112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</row>
    <row r="939" ht="16.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112"/>
      <c r="L939" s="112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</row>
    <row r="940" ht="16.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112"/>
      <c r="L940" s="112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</row>
    <row r="941" ht="16.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112"/>
      <c r="L941" s="112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</row>
    <row r="942" ht="16.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112"/>
      <c r="L942" s="112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</row>
    <row r="943" ht="16.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112"/>
      <c r="L943" s="112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</row>
    <row r="944" ht="16.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112"/>
      <c r="L944" s="112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</row>
    <row r="945" ht="16.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112"/>
      <c r="L945" s="112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</row>
    <row r="946" ht="16.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112"/>
      <c r="L946" s="112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</row>
    <row r="947" ht="16.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112"/>
      <c r="L947" s="112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</row>
    <row r="948" ht="16.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112"/>
      <c r="L948" s="112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</row>
    <row r="949" ht="16.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112"/>
      <c r="L949" s="112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</row>
    <row r="950" ht="16.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112"/>
      <c r="L950" s="112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</row>
    <row r="951" ht="16.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112"/>
      <c r="L951" s="112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</row>
    <row r="952" ht="16.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112"/>
      <c r="L952" s="112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</row>
    <row r="953" ht="16.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112"/>
      <c r="L953" s="112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</row>
    <row r="954" ht="16.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112"/>
      <c r="L954" s="112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</row>
    <row r="955" ht="16.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112"/>
      <c r="L955" s="112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</row>
    <row r="956" ht="16.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112"/>
      <c r="L956" s="112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</row>
    <row r="957" ht="16.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112"/>
      <c r="L957" s="112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</row>
    <row r="958" ht="16.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112"/>
      <c r="L958" s="112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</row>
    <row r="959" ht="16.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112"/>
      <c r="L959" s="112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</row>
    <row r="960" ht="16.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112"/>
      <c r="L960" s="112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</row>
    <row r="961" ht="16.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112"/>
      <c r="L961" s="112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</row>
    <row r="962" ht="16.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112"/>
      <c r="L962" s="112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</row>
    <row r="963" ht="16.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112"/>
      <c r="L963" s="112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</row>
    <row r="964" ht="16.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112"/>
      <c r="L964" s="112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</row>
    <row r="965" ht="16.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112"/>
      <c r="L965" s="112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</row>
    <row r="966" ht="16.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112"/>
      <c r="L966" s="112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</row>
    <row r="967" ht="16.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112"/>
      <c r="L967" s="112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</row>
    <row r="968" ht="16.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112"/>
      <c r="L968" s="112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</row>
    <row r="969" ht="16.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112"/>
      <c r="L969" s="112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</row>
    <row r="970" ht="16.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112"/>
      <c r="L970" s="112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</row>
    <row r="971" ht="16.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112"/>
      <c r="L971" s="112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</row>
    <row r="972" ht="16.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112"/>
      <c r="L972" s="112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</row>
    <row r="973" ht="16.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112"/>
      <c r="L973" s="112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</row>
    <row r="974" ht="16.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112"/>
      <c r="L974" s="112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</row>
    <row r="975" ht="16.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112"/>
      <c r="L975" s="112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</row>
    <row r="976" ht="16.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112"/>
      <c r="L976" s="112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</row>
    <row r="977" ht="16.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112"/>
      <c r="L977" s="112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</row>
    <row r="978" ht="16.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112"/>
      <c r="L978" s="112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</row>
    <row r="979" ht="16.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112"/>
      <c r="L979" s="112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</row>
    <row r="980" ht="16.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112"/>
      <c r="L980" s="112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</row>
    <row r="981" ht="16.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112"/>
      <c r="L981" s="112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</row>
    <row r="982" ht="16.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112"/>
      <c r="L982" s="112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</row>
    <row r="983" ht="16.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112"/>
      <c r="L983" s="112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</row>
    <row r="984" ht="16.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112"/>
      <c r="L984" s="112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</row>
    <row r="985" ht="16.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112"/>
      <c r="L985" s="112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</row>
    <row r="986" ht="16.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112"/>
      <c r="L986" s="112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</row>
    <row r="987" ht="16.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112"/>
      <c r="L987" s="112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</row>
    <row r="988" ht="16.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112"/>
      <c r="L988" s="112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</row>
    <row r="989" ht="16.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112"/>
      <c r="L989" s="112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</row>
    <row r="990" ht="16.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112"/>
      <c r="L990" s="112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</row>
    <row r="991" ht="16.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112"/>
      <c r="L991" s="112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</row>
    <row r="992" ht="16.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112"/>
      <c r="L992" s="112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</row>
    <row r="993" ht="16.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112"/>
      <c r="L993" s="112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</row>
    <row r="994" ht="16.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112"/>
      <c r="L994" s="112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</row>
    <row r="995" ht="16.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112"/>
      <c r="L995" s="112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</row>
    <row r="996" ht="16.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112"/>
      <c r="L996" s="112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</row>
    <row r="997" ht="16.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112"/>
      <c r="L997" s="112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</row>
    <row r="998" ht="16.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112"/>
      <c r="L998" s="112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</row>
    <row r="999" ht="16.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112"/>
      <c r="L999" s="112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</row>
    <row r="1000" ht="16.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112"/>
      <c r="L1000" s="112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</row>
    <row r="1001" ht="16.5" customHeight="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112"/>
      <c r="L1001" s="112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</row>
  </sheetData>
  <mergeCells count="6">
    <mergeCell ref="D1:J5"/>
    <mergeCell ref="K1:L5"/>
    <mergeCell ref="A115:K115"/>
    <mergeCell ref="A117:K117"/>
    <mergeCell ref="A118:K118"/>
    <mergeCell ref="A119:K119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5.29"/>
    <col customWidth="1" min="2" max="2" width="54.43"/>
    <col customWidth="1" min="3" max="3" width="29.0"/>
    <col customWidth="1" min="4" max="4" width="32.29"/>
    <col customWidth="1" min="5" max="5" width="21.86"/>
    <col customWidth="1" min="6" max="6" width="28.43"/>
    <col customWidth="1" min="7" max="7" width="15.86"/>
    <col customWidth="1" min="8" max="8" width="14.57"/>
    <col customWidth="1" min="9" max="9" width="30.57"/>
    <col customWidth="1" min="10" max="10" width="11.43"/>
    <col customWidth="1" min="11" max="12" width="14.43"/>
    <col customWidth="1" min="13" max="32" width="11.43"/>
  </cols>
  <sheetData>
    <row r="1" ht="16.5" customHeight="1">
      <c r="A1" s="1"/>
      <c r="B1" s="1"/>
      <c r="C1" s="1"/>
      <c r="D1" s="99" t="s">
        <v>1053</v>
      </c>
      <c r="E1" s="3"/>
      <c r="F1" s="3"/>
      <c r="G1" s="3"/>
      <c r="H1" s="3"/>
      <c r="I1" s="3"/>
      <c r="J1" s="5"/>
      <c r="K1" s="100" t="s">
        <v>1068</v>
      </c>
      <c r="L1" s="5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ht="16.5" customHeight="1">
      <c r="A2" s="1"/>
      <c r="B2" s="1"/>
      <c r="C2" s="1"/>
      <c r="D2" s="7"/>
      <c r="J2" s="8"/>
      <c r="K2" s="7"/>
      <c r="L2" s="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ht="16.5" customHeight="1">
      <c r="A3" s="1"/>
      <c r="B3" s="1"/>
      <c r="C3" s="1"/>
      <c r="D3" s="7"/>
      <c r="J3" s="8"/>
      <c r="K3" s="7"/>
      <c r="L3" s="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ht="16.5" customHeight="1">
      <c r="A4" s="1"/>
      <c r="B4" s="1"/>
      <c r="C4" s="1"/>
      <c r="D4" s="7"/>
      <c r="J4" s="8"/>
      <c r="K4" s="7"/>
      <c r="L4" s="8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ht="16.5" customHeight="1">
      <c r="A5" s="1"/>
      <c r="B5" s="1"/>
      <c r="C5" s="1"/>
      <c r="D5" s="9"/>
      <c r="E5" s="10"/>
      <c r="F5" s="10"/>
      <c r="G5" s="10"/>
      <c r="H5" s="10"/>
      <c r="I5" s="10"/>
      <c r="J5" s="11"/>
      <c r="K5" s="9"/>
      <c r="L5" s="11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idden="1">
      <c r="A6" s="1"/>
      <c r="B6" s="1">
        <v>4.0</v>
      </c>
      <c r="C6" s="1">
        <v>5.0</v>
      </c>
      <c r="D6" s="1">
        <v>6.0</v>
      </c>
      <c r="E6" s="1">
        <v>7.0</v>
      </c>
      <c r="F6" s="1">
        <v>8.0</v>
      </c>
      <c r="G6" s="1">
        <v>15.0</v>
      </c>
      <c r="H6" s="1">
        <v>16.0</v>
      </c>
      <c r="I6" s="1">
        <v>13.0</v>
      </c>
      <c r="J6" s="1">
        <v>18.0</v>
      </c>
      <c r="K6" s="101">
        <v>20.0</v>
      </c>
      <c r="L6" s="101">
        <v>21.0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ht="16.5" customHeight="1">
      <c r="A7" s="12"/>
      <c r="B7" s="12" t="s">
        <v>4</v>
      </c>
      <c r="C7" s="12" t="s">
        <v>1055</v>
      </c>
      <c r="D7" s="12" t="s">
        <v>1056</v>
      </c>
      <c r="E7" s="12" t="s">
        <v>1057</v>
      </c>
      <c r="F7" s="12" t="s">
        <v>7</v>
      </c>
      <c r="G7" s="12" t="s">
        <v>1058</v>
      </c>
      <c r="H7" s="12" t="s">
        <v>9</v>
      </c>
      <c r="I7" s="12" t="s">
        <v>55</v>
      </c>
      <c r="J7" s="12" t="s">
        <v>11</v>
      </c>
      <c r="K7" s="102" t="s">
        <v>61</v>
      </c>
      <c r="L7" s="102" t="s">
        <v>62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ht="42.0" customHeight="1">
      <c r="A8" s="103">
        <f t="shared" ref="A8:A113" si="1">A7+1</f>
        <v>1</v>
      </c>
      <c r="B8" s="104" t="str">
        <f>VLOOKUP($A8,MAR!$A$2:$AD$301,4,0)</f>
        <v>ADRIANA DOS REIS TAVARES</v>
      </c>
      <c r="C8" s="105" t="str">
        <f>VLOOKUP($A8,MAR!$A$2:$AD$301,5,0)</f>
        <v>ASSESSOR III</v>
      </c>
      <c r="D8" s="105" t="str">
        <f>VLOOKUP($A8,MAR!$A$2:$AD$301,6,0)</f>
        <v>ASSISTENTE SOCIAL</v>
      </c>
      <c r="E8" s="105" t="str">
        <f>VLOOKUP($A8,MAR!$A$2:$AD$301,7,0)</f>
        <v>NÃO</v>
      </c>
      <c r="F8" s="105" t="str">
        <f>VLOOKUP($A8,MAR!$A$2:$AD$301,8,0)</f>
        <v>Recomeçar</v>
      </c>
      <c r="G8" s="105" t="str">
        <f>VLOOKUP($A8,MAR!$A$2:$AD$301,15,0)</f>
        <v>003/2016</v>
      </c>
      <c r="H8" s="105" t="str">
        <f>VLOOKUP($A8,MAR!$A$2:$AD$301,16,0)</f>
        <v>09/09/2016 - DOMPE</v>
      </c>
      <c r="I8" s="105" t="str">
        <f>VLOOKUP($A8,MAR!$A$2:$AD$301,16,0)</f>
        <v>09/09/2016 - DOMPE</v>
      </c>
      <c r="J8" s="105" t="str">
        <f>VLOOKUP($A8,MAR!$A$2:$AD$301,18,0)</f>
        <v>NÃO</v>
      </c>
      <c r="K8" s="106">
        <f>VLOOKUP($A8,MAR!$A$2:$AD$301,20,0)</f>
        <v>42556</v>
      </c>
      <c r="L8" s="106">
        <f>VLOOKUP($A8,MAR!$A$2:$AD$301,21,0)</f>
        <v>44381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ht="42.0" customHeight="1">
      <c r="A9" s="103">
        <f t="shared" si="1"/>
        <v>2</v>
      </c>
      <c r="B9" s="104" t="str">
        <f>VLOOKUP($A9,MAR!$A$2:$AD$301,4,0)</f>
        <v>ANAIR CRYSTINA SIMAS PEREIRA SOBRINHO</v>
      </c>
      <c r="C9" s="105" t="str">
        <f>VLOOKUP($A9,MAR!$A$2:$AD$301,5,0)</f>
        <v>INVESTIGADOR DE POLÍCIA CIVIL</v>
      </c>
      <c r="D9" s="105" t="str">
        <f>VLOOKUP($A9,MAR!$A$2:$AD$301,6,0)</f>
        <v>INVESTIGADOR DE POLÍCIA CIVIL</v>
      </c>
      <c r="E9" s="105" t="str">
        <f>VLOOKUP($A9,MAR!$A$2:$AD$301,7,0)</f>
        <v>NÃO</v>
      </c>
      <c r="F9" s="105" t="str">
        <f>VLOOKUP($A9,MAR!$A$2:$AD$301,8,0)</f>
        <v>GAECO</v>
      </c>
      <c r="G9" s="105" t="str">
        <f>VLOOKUP($A9,MAR!$A$2:$AD$301,15,0)</f>
        <v>ACT 001/2018</v>
      </c>
      <c r="H9" s="105" t="str">
        <f>VLOOKUP($A9,MAR!$A$2:$AD$301,16,0)</f>
        <v>24/08/2018 - DOMPE</v>
      </c>
      <c r="I9" s="105" t="str">
        <f>VLOOKUP($A9,MAR!$A$2:$AD$301,16,0)</f>
        <v>24/08/2018 - DOMPE</v>
      </c>
      <c r="J9" s="105" t="str">
        <f>VLOOKUP($A9,MAR!$A$2:$AD$301,18,0)</f>
        <v>NÃO</v>
      </c>
      <c r="K9" s="106">
        <f>VLOOKUP($A9,MAR!$A$2:$AD$301,20,0)</f>
        <v>43435</v>
      </c>
      <c r="L9" s="106">
        <f>VLOOKUP($A9,MAR!$A$2:$AD$301,21,0)</f>
        <v>45131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ht="42.0" customHeight="1">
      <c r="A10" s="103">
        <f t="shared" si="1"/>
        <v>3</v>
      </c>
      <c r="B10" s="104" t="str">
        <f>VLOOKUP($A10,MAR!$A$2:$AD$301,4,0)</f>
        <v>ANDRÉ DA SILVA REGO</v>
      </c>
      <c r="C10" s="105" t="str">
        <f>VLOOKUP($A10,MAR!$A$2:$AD$301,5,0)</f>
        <v>VIGIA</v>
      </c>
      <c r="D10" s="105" t="str">
        <f>VLOOKUP($A10,MAR!$A$2:$AD$301,6,0)</f>
        <v>VIGIA</v>
      </c>
      <c r="E10" s="105" t="str">
        <f>VLOOKUP($A10,MAR!$A$2:$AD$301,7,0)</f>
        <v>NÃO</v>
      </c>
      <c r="F10" s="105" t="str">
        <f>VLOOKUP($A10,MAR!$A$2:$AD$301,8,0)</f>
        <v>Promotoria de Justiça de Careiro Castanho</v>
      </c>
      <c r="G10" s="105" t="str">
        <f>VLOOKUP($A10,MAR!$A$2:$AD$301,15,0)</f>
        <v>024/2020</v>
      </c>
      <c r="H10" s="105" t="str">
        <f>VLOOKUP($A10,MAR!$A$2:$AD$301,16,0)</f>
        <v>28/05/2020 – DOMPE</v>
      </c>
      <c r="I10" s="105" t="str">
        <f>VLOOKUP($A10,MAR!$A$2:$AD$301,16,0)</f>
        <v>28/05/2020 – DOMPE</v>
      </c>
      <c r="J10" s="105" t="str">
        <f>VLOOKUP($A10,MAR!$A$2:$AD$301,18,0)</f>
        <v>NÃO</v>
      </c>
      <c r="K10" s="106">
        <f>VLOOKUP($A10,MAR!$A$2:$AD$301,20,0)</f>
        <v>43976</v>
      </c>
      <c r="L10" s="106">
        <f>VLOOKUP($A10,MAR!$A$2:$AD$301,21,0)</f>
        <v>44706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ht="42.0" customHeight="1">
      <c r="A11" s="103">
        <f t="shared" si="1"/>
        <v>4</v>
      </c>
      <c r="B11" s="104" t="str">
        <f>VLOOKUP($A11,MAR!$A$2:$AD$301,4,0)</f>
        <v>ANTÔNIA ECILENE ALBUQUERQUE SOUZA </v>
      </c>
      <c r="C11" s="105" t="str">
        <f>VLOOKUP($A11,MAR!$A$2:$AD$301,5,0)</f>
        <v>AUXILIAR DE SERVIÇOS GERAIS</v>
      </c>
      <c r="D11" s="105" t="str">
        <f>VLOOKUP($A11,MAR!$A$2:$AD$301,6,0)</f>
        <v>SERVIÇOS GERAIS</v>
      </c>
      <c r="E11" s="105" t="str">
        <f>VLOOKUP($A11,MAR!$A$2:$AD$301,7,0)</f>
        <v>NÃO</v>
      </c>
      <c r="F11" s="105" t="str">
        <f>VLOOKUP($A11,MAR!$A$2:$AD$301,8,0)</f>
        <v>Promotoria de Justiça de Tefé</v>
      </c>
      <c r="G11" s="105" t="str">
        <f>VLOOKUP($A11,MAR!$A$2:$AD$301,15,0)</f>
        <v>008/2020</v>
      </c>
      <c r="H11" s="105" t="str">
        <f>VLOOKUP($A11,MAR!$A$2:$AD$301,16,0)</f>
        <v>16/04/2020 – DOMPE</v>
      </c>
      <c r="I11" s="105" t="str">
        <f>VLOOKUP($A11,MAR!$A$2:$AD$301,16,0)</f>
        <v>16/04/2020 – DOMPE</v>
      </c>
      <c r="J11" s="105" t="str">
        <f>VLOOKUP($A11,MAR!$A$2:$AD$301,18,0)</f>
        <v>NÃO</v>
      </c>
      <c r="K11" s="106">
        <f>VLOOKUP($A11,MAR!$A$2:$AD$301,20,0)</f>
        <v>43982</v>
      </c>
      <c r="L11" s="106">
        <f>VLOOKUP($A11,MAR!$A$2:$AD$301,21,0)</f>
        <v>44712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ht="42.0" customHeight="1">
      <c r="A12" s="103">
        <f t="shared" si="1"/>
        <v>5</v>
      </c>
      <c r="B12" s="104" t="str">
        <f>VLOOKUP($A12,MAR!$A$2:$AD$301,4,0)</f>
        <v>ANTÔNIA ZILDA FRÓZ CÉZAR</v>
      </c>
      <c r="C12" s="105" t="str">
        <f>VLOOKUP($A12,MAR!$A$2:$AD$301,5,0)</f>
        <v>AUXILIAR DE SERVIÇOS GERAIS</v>
      </c>
      <c r="D12" s="105" t="str">
        <f>VLOOKUP($A12,MAR!$A$2:$AD$301,6,0)</f>
        <v>SERVIÇOS GERAIS</v>
      </c>
      <c r="E12" s="105" t="str">
        <f>VLOOKUP($A12,MAR!$A$2:$AD$301,7,0)</f>
        <v>NÃO</v>
      </c>
      <c r="F12" s="105" t="str">
        <f>VLOOKUP($A12,MAR!$A$2:$AD$301,8,0)</f>
        <v>Promotoria de Justiça de Juruá</v>
      </c>
      <c r="G12" s="105" t="str">
        <f>VLOOKUP($A12,MAR!$A$2:$AD$301,15,0)</f>
        <v>T.A Nº01 ao 021/2020</v>
      </c>
      <c r="H12" s="105" t="str">
        <f>VLOOKUP($A12,MAR!$A$2:$AD$301,16,0)</f>
        <v>16/10/2020 – DOMPE</v>
      </c>
      <c r="I12" s="105" t="str">
        <f>VLOOKUP($A12,MAR!$A$2:$AD$301,16,0)</f>
        <v>16/10/2020 – DOMPE</v>
      </c>
      <c r="J12" s="105" t="str">
        <f>VLOOKUP($A12,MAR!$A$2:$AD$301,18,0)</f>
        <v>NÃO</v>
      </c>
      <c r="K12" s="106">
        <f>VLOOKUP($A12,MAR!$A$2:$AD$301,20,0)</f>
        <v>44118</v>
      </c>
      <c r="L12" s="106">
        <f>VLOOKUP($A12,MAR!$A$2:$AD$301,21,0)</f>
        <v>44795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ht="42.0" customHeight="1">
      <c r="A13" s="103">
        <f t="shared" si="1"/>
        <v>6</v>
      </c>
      <c r="B13" s="104" t="str">
        <f>VLOOKUP($A13,MAR!$A$2:$AD$301,4,0)</f>
        <v>ANTONIO CARLOS VASCONCELOS DOS SANTOS</v>
      </c>
      <c r="C13" s="105" t="str">
        <f>VLOOKUP($A13,MAR!$A$2:$AD$301,5,0)</f>
        <v>VIGIA</v>
      </c>
      <c r="D13" s="105" t="str">
        <f>VLOOKUP($A13,MAR!$A$2:$AD$301,6,0)</f>
        <v>SEGURANÇA</v>
      </c>
      <c r="E13" s="105" t="str">
        <f>VLOOKUP($A13,MAR!$A$2:$AD$301,7,0)</f>
        <v>NÃO</v>
      </c>
      <c r="F13" s="105" t="str">
        <f>VLOOKUP($A13,MAR!$A$2:$AD$301,8,0)</f>
        <v>Promotoria de Justiça de Iranduba</v>
      </c>
      <c r="G13" s="105" t="str">
        <f>VLOOKUP($A13,MAR!$A$2:$AD$301,15,0)</f>
        <v>022/2020</v>
      </c>
      <c r="H13" s="105" t="str">
        <f>VLOOKUP($A13,MAR!$A$2:$AD$301,16,0)</f>
        <v>29/05/2020 – DOMPE</v>
      </c>
      <c r="I13" s="105" t="str">
        <f>VLOOKUP($A13,MAR!$A$2:$AD$301,16,0)</f>
        <v>29/05/2020 – DOMPE</v>
      </c>
      <c r="J13" s="105" t="str">
        <f>VLOOKUP($A13,MAR!$A$2:$AD$301,18,0)</f>
        <v>NÃO</v>
      </c>
      <c r="K13" s="106">
        <f>VLOOKUP($A13,MAR!$A$2:$AD$301,20,0)</f>
        <v>43965</v>
      </c>
      <c r="L13" s="106">
        <f>VLOOKUP($A13,MAR!$A$2:$AD$301,21,0)</f>
        <v>44330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ht="42.0" customHeight="1">
      <c r="A14" s="103">
        <f t="shared" si="1"/>
        <v>7</v>
      </c>
      <c r="B14" s="104" t="str">
        <f>VLOOKUP($A14,MAR!$A$2:$AD$301,4,0)</f>
        <v>ARNALDO MANGABEIRA DO NASCIMENTO</v>
      </c>
      <c r="C14" s="105" t="str">
        <f>VLOOKUP($A14,MAR!$A$2:$AD$301,5,0)</f>
        <v>AUXILIAR DE SERVIÇOS GERAIS</v>
      </c>
      <c r="D14" s="105" t="str">
        <f>VLOOKUP($A14,MAR!$A$2:$AD$301,6,0)</f>
        <v>SERVIÇOS GERAIS</v>
      </c>
      <c r="E14" s="105" t="str">
        <f>VLOOKUP($A14,MAR!$A$2:$AD$301,7,0)</f>
        <v>NÃO</v>
      </c>
      <c r="F14" s="105" t="str">
        <f>VLOOKUP($A14,MAR!$A$2:$AD$301,8,0)</f>
        <v>Promotoria de Justiça de Tapauá</v>
      </c>
      <c r="G14" s="105" t="str">
        <f>VLOOKUP($A14,MAR!$A$2:$AD$301,15,0)</f>
        <v> 040/2020</v>
      </c>
      <c r="H14" s="105" t="str">
        <f>VLOOKUP($A14,MAR!$A$2:$AD$301,16,0)</f>
        <v>27/11/2020 - DOMPE</v>
      </c>
      <c r="I14" s="105" t="str">
        <f>VLOOKUP($A14,MAR!$A$2:$AD$301,16,0)</f>
        <v>27/11/2020 - DOMPE</v>
      </c>
      <c r="J14" s="105" t="str">
        <f>VLOOKUP($A14,MAR!$A$2:$AD$301,18,0)</f>
        <v>NÃO</v>
      </c>
      <c r="K14" s="106">
        <f>VLOOKUP($A14,MAR!$A$2:$AD$301,20,0)</f>
        <v>44142</v>
      </c>
      <c r="L14" s="106">
        <f>VLOOKUP($A14,MAR!$A$2:$AD$301,21,0)</f>
        <v>44872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ht="42.0" customHeight="1">
      <c r="A15" s="103">
        <f t="shared" si="1"/>
        <v>8</v>
      </c>
      <c r="B15" s="104" t="str">
        <f>VLOOKUP($A15,MAR!$A$2:$AD$301,4,0)</f>
        <v>AURICELSON COELHO DA SILVA</v>
      </c>
      <c r="C15" s="105" t="str">
        <f>VLOOKUP($A15,MAR!$A$2:$AD$301,5,0)</f>
        <v>AUX. ADMINISTRATIVO</v>
      </c>
      <c r="D15" s="105" t="str">
        <f>VLOOKUP($A15,MAR!$A$2:$AD$301,6,0)</f>
        <v>SERVIÇOS AUXILIARES ADMINISTRATIVOS</v>
      </c>
      <c r="E15" s="105" t="str">
        <f>VLOOKUP($A15,MAR!$A$2:$AD$301,7,0)</f>
        <v>NÃO</v>
      </c>
      <c r="F15" s="105" t="str">
        <f>VLOOKUP($A15,MAR!$A$2:$AD$301,8,0)</f>
        <v>Promotoria de Justiça de Fonte Boa</v>
      </c>
      <c r="G15" s="105" t="str">
        <f>VLOOKUP($A15,MAR!$A$2:$AD$301,15,0)</f>
        <v>001/2020</v>
      </c>
      <c r="H15" s="105" t="str">
        <f>VLOOKUP($A15,MAR!$A$2:$AD$301,16,0)</f>
        <v>14/02/2020 – DOMPE</v>
      </c>
      <c r="I15" s="105" t="str">
        <f>VLOOKUP($A15,MAR!$A$2:$AD$301,16,0)</f>
        <v>14/02/2020 – DOMPE</v>
      </c>
      <c r="J15" s="105" t="str">
        <f>VLOOKUP($A15,MAR!$A$2:$AD$301,18,0)</f>
        <v>NÃO</v>
      </c>
      <c r="K15" s="106">
        <f>VLOOKUP($A15,MAR!$A$2:$AD$301,20,0)</f>
        <v>43872</v>
      </c>
      <c r="L15" s="106">
        <f>VLOOKUP($A15,MAR!$A$2:$AD$301,21,0)</f>
        <v>44604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ht="42.0" customHeight="1">
      <c r="A16" s="103">
        <f t="shared" si="1"/>
        <v>9</v>
      </c>
      <c r="B16" s="104" t="str">
        <f>VLOOKUP($A16,MAR!$A$2:$AD$301,4,0)</f>
        <v>BENEDITA PESSOA DOS SANTOS</v>
      </c>
      <c r="C16" s="105" t="str">
        <f>VLOOKUP($A16,MAR!$A$2:$AD$301,5,0)</f>
        <v>SERVIÇOS GERAIS</v>
      </c>
      <c r="D16" s="105" t="str">
        <f>VLOOKUP($A16,MAR!$A$2:$AD$301,6,0)</f>
        <v>SERVIÇOS GERAIS</v>
      </c>
      <c r="E16" s="105" t="str">
        <f>VLOOKUP($A16,MAR!$A$2:$AD$301,7,0)</f>
        <v>NÃO</v>
      </c>
      <c r="F16" s="105" t="str">
        <f>VLOOKUP($A16,MAR!$A$2:$AD$301,8,0)</f>
        <v>Promotoria de Justiça de Boca do Acre</v>
      </c>
      <c r="G16" s="105" t="str">
        <f>VLOOKUP($A16,MAR!$A$2:$AD$301,15,0)</f>
        <v>033/2020</v>
      </c>
      <c r="H16" s="105" t="str">
        <f>VLOOKUP($A16,MAR!$A$2:$AD$301,16,0)</f>
        <v>24/09/2020 – DOMPE</v>
      </c>
      <c r="I16" s="105" t="str">
        <f>VLOOKUP($A16,MAR!$A$2:$AD$301,16,0)</f>
        <v>24/09/2020 – DOMPE</v>
      </c>
      <c r="J16" s="105" t="str">
        <f>VLOOKUP($A16,MAR!$A$2:$AD$301,18,0)</f>
        <v>NÃO</v>
      </c>
      <c r="K16" s="106">
        <f>VLOOKUP($A16,MAR!$A$2:$AD$301,20,0)</f>
        <v>44108</v>
      </c>
      <c r="L16" s="106">
        <f>VLOOKUP($A16,MAR!$A$2:$AD$301,21,0)</f>
        <v>44838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ht="42.0" customHeight="1">
      <c r="A17" s="103">
        <f t="shared" si="1"/>
        <v>10</v>
      </c>
      <c r="B17" s="104" t="str">
        <f>VLOOKUP($A17,MAR!$A$2:$AD$301,4,0)</f>
        <v>CARLOS EDUARDO DE ALMEIDA OLIVEIRA</v>
      </c>
      <c r="C17" s="105" t="str">
        <f>VLOOKUP($A17,MAR!$A$2:$AD$301,5,0)</f>
        <v>CABO PM</v>
      </c>
      <c r="D17" s="105" t="str">
        <f>VLOOKUP($A17,MAR!$A$2:$AD$301,6,0)</f>
        <v>CABO PM</v>
      </c>
      <c r="E17" s="105" t="str">
        <f>VLOOKUP($A17,MAR!$A$2:$AD$301,7,0)</f>
        <v>NÃO</v>
      </c>
      <c r="F17" s="105" t="str">
        <f>VLOOKUP($A17,MAR!$A$2:$AD$301,8,0)</f>
        <v>GAECO</v>
      </c>
      <c r="G17" s="105" t="str">
        <f>VLOOKUP($A17,MAR!$A$2:$AD$301,15,0)</f>
        <v>ACT 001/2018</v>
      </c>
      <c r="H17" s="105" t="str">
        <f>VLOOKUP($A17,MAR!$A$2:$AD$301,16,0)</f>
        <v>24/08/2018 - DOMPE</v>
      </c>
      <c r="I17" s="105" t="str">
        <f>VLOOKUP($A17,MAR!$A$2:$AD$301,16,0)</f>
        <v>24/08/2018 - DOMPE</v>
      </c>
      <c r="J17" s="105" t="str">
        <f>VLOOKUP($A17,MAR!$A$2:$AD$301,18,0)</f>
        <v>NÃO</v>
      </c>
      <c r="K17" s="106">
        <f>VLOOKUP($A17,MAR!$A$2:$AD$301,20,0)</f>
        <v>43306</v>
      </c>
      <c r="L17" s="106">
        <f>VLOOKUP($A17,MAR!$A$2:$AD$301,21,0)</f>
        <v>45131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ht="42.0" customHeight="1">
      <c r="A18" s="103">
        <f t="shared" si="1"/>
        <v>11</v>
      </c>
      <c r="B18" s="104" t="str">
        <f>VLOOKUP($A18,MAR!$A$2:$AD$301,4,0)</f>
        <v>CARMEM RUTI RIBEIRO GATTO MAIA</v>
      </c>
      <c r="C18" s="105" t="str">
        <f>VLOOKUP($A18,MAR!$A$2:$AD$301,5,0)</f>
        <v>ASSISTENTE TÉCNICO ADMINISTRATIVO</v>
      </c>
      <c r="D18" s="105" t="str">
        <f>VLOOKUP($A18,MAR!$A$2:$AD$301,6,0)</f>
        <v>SERVIÇOS AUXILIARES ADMINISTRATIVOS</v>
      </c>
      <c r="E18" s="105" t="str">
        <f>VLOOKUP($A18,MAR!$A$2:$AD$301,7,0)</f>
        <v>NÃO</v>
      </c>
      <c r="F18" s="105" t="str">
        <f>VLOOKUP($A18,MAR!$A$2:$AD$301,8,0)</f>
        <v>Promotoria de Justiça de Parintins</v>
      </c>
      <c r="G18" s="105" t="str">
        <f>VLOOKUP($A18,MAR!$A$2:$AD$301,15,0)</f>
        <v>042/2020</v>
      </c>
      <c r="H18" s="105" t="str">
        <f>VLOOKUP($A18,MAR!$A$2:$AD$301,16,0)</f>
        <v>03/12/2020 – DOMPE</v>
      </c>
      <c r="I18" s="105" t="str">
        <f>VLOOKUP($A18,MAR!$A$2:$AD$301,16,0)</f>
        <v>03/12/2020 – DOMPE</v>
      </c>
      <c r="J18" s="105" t="str">
        <f>VLOOKUP($A18,MAR!$A$2:$AD$301,18,0)</f>
        <v>NÃO</v>
      </c>
      <c r="K18" s="106">
        <f>VLOOKUP($A18,MAR!$A$2:$AD$301,20,0)</f>
        <v>44150</v>
      </c>
      <c r="L18" s="106">
        <f>VLOOKUP($A18,MAR!$A$2:$AD$301,21,0)</f>
        <v>44880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ht="42.0" customHeight="1">
      <c r="A19" s="103">
        <f t="shared" si="1"/>
        <v>12</v>
      </c>
      <c r="B19" s="104" t="str">
        <f>VLOOKUP($A19,MAR!$A$2:$AD$301,4,0)</f>
        <v>CARMINDA FURTADO RODRIGUES</v>
      </c>
      <c r="C19" s="105" t="str">
        <f>VLOOKUP($A19,MAR!$A$2:$AD$301,5,0)</f>
        <v>ASSISTENTE ADMINISTRATIVO</v>
      </c>
      <c r="D19" s="105" t="str">
        <f>VLOOKUP($A19,MAR!$A$2:$AD$301,6,0)</f>
        <v>SERVIÇOS AUXILIARES ADMINISTRATIVOS</v>
      </c>
      <c r="E19" s="105" t="str">
        <f>VLOOKUP($A19,MAR!$A$2:$AD$301,7,0)</f>
        <v>NÃO</v>
      </c>
      <c r="F19" s="105" t="str">
        <f>VLOOKUP($A19,MAR!$A$2:$AD$301,8,0)</f>
        <v>Promotoria de Justiça de Barcelos</v>
      </c>
      <c r="G19" s="105" t="str">
        <f>VLOOKUP($A19,MAR!$A$2:$AD$301,15,0)</f>
        <v>032/2020</v>
      </c>
      <c r="H19" s="105" t="str">
        <f>VLOOKUP($A19,MAR!$A$2:$AD$301,16,0)</f>
        <v>01/09/2020 – DOMPE</v>
      </c>
      <c r="I19" s="105" t="str">
        <f>VLOOKUP($A19,MAR!$A$2:$AD$301,16,0)</f>
        <v>01/09/2020 – DOMPE</v>
      </c>
      <c r="J19" s="105" t="str">
        <f>VLOOKUP($A19,MAR!$A$2:$AD$301,18,0)</f>
        <v>NÃO</v>
      </c>
      <c r="K19" s="106">
        <f>VLOOKUP($A19,MAR!$A$2:$AD$301,20,0)</f>
        <v>44151</v>
      </c>
      <c r="L19" s="106">
        <f>VLOOKUP($A19,MAR!$A$2:$AD$301,21,0)</f>
        <v>44881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ht="42.0" customHeight="1">
      <c r="A20" s="103">
        <f t="shared" si="1"/>
        <v>13</v>
      </c>
      <c r="B20" s="104" t="str">
        <f>VLOOKUP($A20,MAR!$A$2:$AD$301,4,0)</f>
        <v>CLAUDINEIA DE OLIVEIRA SILVA</v>
      </c>
      <c r="C20" s="105" t="str">
        <f>VLOOKUP($A20,MAR!$A$2:$AD$301,5,0)</f>
        <v>AUX. ADMINISTRATIVO</v>
      </c>
      <c r="D20" s="105" t="str">
        <f>VLOOKUP($A20,MAR!$A$2:$AD$301,6,0)</f>
        <v>SERVIÇOS AUXILIARES ADMINISTRATIVOS</v>
      </c>
      <c r="E20" s="105" t="str">
        <f>VLOOKUP($A20,MAR!$A$2:$AD$301,7,0)</f>
        <v>NÃO</v>
      </c>
      <c r="F20" s="105" t="str">
        <f>VLOOKUP($A20,MAR!$A$2:$AD$301,8,0)</f>
        <v>Promotoria de Justiça de Santo Antônio de Iça</v>
      </c>
      <c r="G20" s="105" t="str">
        <f>VLOOKUP($A20,MAR!$A$2:$AD$301,15,0)</f>
        <v>002/2021</v>
      </c>
      <c r="H20" s="105" t="str">
        <f>VLOOKUP($A20,MAR!$A$2:$AD$301,16,0)</f>
        <v>01/03/2021 - DOMPE</v>
      </c>
      <c r="I20" s="105" t="str">
        <f>VLOOKUP($A20,MAR!$A$2:$AD$301,16,0)</f>
        <v>01/03/2021 - DOMPE</v>
      </c>
      <c r="J20" s="105" t="str">
        <f>VLOOKUP($A20,MAR!$A$2:$AD$301,18,0)</f>
        <v>NÃO</v>
      </c>
      <c r="K20" s="106">
        <f>VLOOKUP($A20,MAR!$A$2:$AD$301,20,0)</f>
        <v>44251</v>
      </c>
      <c r="L20" s="106">
        <f>VLOOKUP($A20,MAR!$A$2:$AD$301,21,0)</f>
        <v>44981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ht="42.0" customHeight="1">
      <c r="A21" s="103">
        <f t="shared" si="1"/>
        <v>14</v>
      </c>
      <c r="B21" s="104" t="str">
        <f>VLOOKUP($A21,MAR!$A$2:$AD$301,4,0)</f>
        <v>DANILO DE SOUZA ANSELMO</v>
      </c>
      <c r="C21" s="105" t="str">
        <f>VLOOKUP($A21,MAR!$A$2:$AD$301,5,0)</f>
        <v>ASSISTENTE ADMINISTRATIVO</v>
      </c>
      <c r="D21" s="105" t="str">
        <f>VLOOKUP($A21,MAR!$A$2:$AD$301,6,0)</f>
        <v>SERVIÇOS AUXILIARES ADMINISTRATIVOS</v>
      </c>
      <c r="E21" s="105" t="str">
        <f>VLOOKUP($A21,MAR!$A$2:$AD$301,7,0)</f>
        <v>NÃO</v>
      </c>
      <c r="F21" s="105" t="str">
        <f>VLOOKUP($A21,MAR!$A$2:$AD$301,8,0)</f>
        <v>Promotoria de Justiça de Maués</v>
      </c>
      <c r="G21" s="105" t="str">
        <f>VLOOKUP($A21,MAR!$A$2:$AD$301,15,0)</f>
        <v>043/2020</v>
      </c>
      <c r="H21" s="105" t="str">
        <f>VLOOKUP($A21,MAR!$A$2:$AD$301,16,0)</f>
        <v>09/12/2020 – DOMPE</v>
      </c>
      <c r="I21" s="105" t="str">
        <f>VLOOKUP($A21,MAR!$A$2:$AD$301,16,0)</f>
        <v>09/12/2020 – DOMPE</v>
      </c>
      <c r="J21" s="105" t="str">
        <f>VLOOKUP($A21,MAR!$A$2:$AD$301,18,0)</f>
        <v>NÃO</v>
      </c>
      <c r="K21" s="106">
        <f>VLOOKUP($A21,MAR!$A$2:$AD$301,20,0)</f>
        <v>44168</v>
      </c>
      <c r="L21" s="106">
        <f>VLOOKUP($A21,MAR!$A$2:$AD$301,21,0)</f>
        <v>44898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ht="42.0" customHeight="1">
      <c r="A22" s="103">
        <f t="shared" si="1"/>
        <v>15</v>
      </c>
      <c r="B22" s="104" t="str">
        <f>VLOOKUP($A22,MAR!$A$2:$AD$301,4,0)</f>
        <v>DELZINA BARBOSA GOMES</v>
      </c>
      <c r="C22" s="105" t="str">
        <f>VLOOKUP($A22,MAR!$A$2:$AD$301,5,0)</f>
        <v>AUXILIAR DE SERVIÇOS GERAIS</v>
      </c>
      <c r="D22" s="105" t="str">
        <f>VLOOKUP($A22,MAR!$A$2:$AD$301,6,0)</f>
        <v>SERVIÇOS GERAIS</v>
      </c>
      <c r="E22" s="105" t="str">
        <f>VLOOKUP($A22,MAR!$A$2:$AD$301,7,0)</f>
        <v>NÃO</v>
      </c>
      <c r="F22" s="105" t="str">
        <f>VLOOKUP($A22,MAR!$A$2:$AD$301,8,0)</f>
        <v>Promotoria de Justiça de Tabatinga</v>
      </c>
      <c r="G22" s="105" t="str">
        <f>VLOOKUP($A22,MAR!$A$2:$AD$301,15,0)</f>
        <v>002/2020</v>
      </c>
      <c r="H22" s="105" t="str">
        <f>VLOOKUP($A22,MAR!$A$2:$AD$301,16,0)</f>
        <v>04/02/2020 – DOMPE</v>
      </c>
      <c r="I22" s="105" t="str">
        <f>VLOOKUP($A22,MAR!$A$2:$AD$301,16,0)</f>
        <v>04/02/2020 – DOMPE</v>
      </c>
      <c r="J22" s="105" t="str">
        <f>VLOOKUP($A22,MAR!$A$2:$AD$301,18,0)</f>
        <v>NÃO</v>
      </c>
      <c r="K22" s="106">
        <f>VLOOKUP($A22,MAR!$A$2:$AD$301,20,0)</f>
        <v>43864</v>
      </c>
      <c r="L22" s="106">
        <f>VLOOKUP($A22,MAR!$A$2:$AD$301,21,0)</f>
        <v>44594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ht="42.0" customHeight="1">
      <c r="A23" s="103">
        <f t="shared" si="1"/>
        <v>16</v>
      </c>
      <c r="B23" s="104" t="str">
        <f>VLOOKUP($A23,MAR!$A$2:$AD$301,4,0)</f>
        <v>DEUZANIR SANTOS DE SOUZA</v>
      </c>
      <c r="C23" s="105" t="str">
        <f>VLOOKUP($A23,MAR!$A$2:$AD$301,5,0)</f>
        <v>AUXILIAR DE SERVIÇOS GERAIS</v>
      </c>
      <c r="D23" s="105" t="str">
        <f>VLOOKUP($A23,MAR!$A$2:$AD$301,6,0)</f>
        <v>SERVIÇO GERAIS</v>
      </c>
      <c r="E23" s="105" t="str">
        <f>VLOOKUP($A23,MAR!$A$2:$AD$301,7,0)</f>
        <v>NÃO</v>
      </c>
      <c r="F23" s="105" t="str">
        <f>VLOOKUP($A23,MAR!$A$2:$AD$301,8,0)</f>
        <v>Promotoria de Justiça de Coari</v>
      </c>
      <c r="G23" s="105" t="str">
        <f>VLOOKUP($A23,MAR!$A$2:$AD$301,15,0)</f>
        <v>015/2020</v>
      </c>
      <c r="H23" s="105" t="str">
        <f>VLOOKUP($A23,MAR!$A$2:$AD$301,16,0)</f>
        <v>05/05/2020 – DOMPE</v>
      </c>
      <c r="I23" s="105" t="str">
        <f>VLOOKUP($A23,MAR!$A$2:$AD$301,16,0)</f>
        <v>05/05/2020 – DOMPE</v>
      </c>
      <c r="J23" s="105" t="str">
        <f>VLOOKUP($A23,MAR!$A$2:$AD$301,18,0)</f>
        <v>SIM</v>
      </c>
      <c r="K23" s="106">
        <f>VLOOKUP($A23,MAR!$A$2:$AD$301,20,0)</f>
        <v>43917</v>
      </c>
      <c r="L23" s="106">
        <f>VLOOKUP($A23,MAR!$A$2:$AD$301,21,0)</f>
        <v>44282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ht="42.0" customHeight="1">
      <c r="A24" s="103">
        <f t="shared" si="1"/>
        <v>17</v>
      </c>
      <c r="B24" s="104" t="str">
        <f>VLOOKUP($A24,MAR!$A$2:$AD$301,4,0)</f>
        <v>DIEGO ASSIS CRUZ</v>
      </c>
      <c r="C24" s="105" t="str">
        <f>VLOOKUP($A24,MAR!$A$2:$AD$301,5,0)</f>
        <v>INVESTIGADOR DE POLÍCIA CIVIL</v>
      </c>
      <c r="D24" s="105" t="str">
        <f>VLOOKUP($A24,MAR!$A$2:$AD$301,6,0)</f>
        <v>INVESTIGADOR DE POLÍCIA CIVIL</v>
      </c>
      <c r="E24" s="105" t="str">
        <f>VLOOKUP($A24,MAR!$A$2:$AD$301,7,0)</f>
        <v>NÃO</v>
      </c>
      <c r="F24" s="105" t="str">
        <f>VLOOKUP($A24,MAR!$A$2:$AD$301,8,0)</f>
        <v>GAECO</v>
      </c>
      <c r="G24" s="105" t="str">
        <f>VLOOKUP($A24,MAR!$A$2:$AD$301,15,0)</f>
        <v>ACT 001/2018</v>
      </c>
      <c r="H24" s="105" t="str">
        <f>VLOOKUP($A24,MAR!$A$2:$AD$301,16,0)</f>
        <v>24/08/2018 - DOMPE</v>
      </c>
      <c r="I24" s="105" t="str">
        <f>VLOOKUP($A24,MAR!$A$2:$AD$301,16,0)</f>
        <v>24/08/2018 - DOMPE</v>
      </c>
      <c r="J24" s="105" t="str">
        <f>VLOOKUP($A24,MAR!$A$2:$AD$301,18,0)</f>
        <v>NÃO</v>
      </c>
      <c r="K24" s="106">
        <f>VLOOKUP($A24,MAR!$A$2:$AD$301,20,0)</f>
        <v>43983</v>
      </c>
      <c r="L24" s="106">
        <f>VLOOKUP($A24,MAR!$A$2:$AD$301,21,0)</f>
        <v>45131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ht="42.0" customHeight="1">
      <c r="A25" s="103">
        <f t="shared" si="1"/>
        <v>18</v>
      </c>
      <c r="B25" s="104" t="str">
        <f>VLOOKUP($A25,MAR!$A$2:$AD$301,4,0)</f>
        <v>DIEGO FERNANDES AYOUB BAZZI</v>
      </c>
      <c r="C25" s="105" t="str">
        <f>VLOOKUP($A25,MAR!$A$2:$AD$301,5,0)</f>
        <v>INVESTIGADOR DE POLÍCIA CIVIL</v>
      </c>
      <c r="D25" s="105" t="str">
        <f>VLOOKUP($A25,MAR!$A$2:$AD$301,6,0)</f>
        <v>INVESTIGADOR DE POLÍCIA CIVIL</v>
      </c>
      <c r="E25" s="105" t="str">
        <f>VLOOKUP($A25,MAR!$A$2:$AD$301,7,0)</f>
        <v>NÃO</v>
      </c>
      <c r="F25" s="105" t="str">
        <f>VLOOKUP($A25,MAR!$A$2:$AD$301,8,0)</f>
        <v>GAECO</v>
      </c>
      <c r="G25" s="105" t="str">
        <f>VLOOKUP($A25,MAR!$A$2:$AD$301,15,0)</f>
        <v>ACT 001/2018</v>
      </c>
      <c r="H25" s="105" t="str">
        <f>VLOOKUP($A25,MAR!$A$2:$AD$301,16,0)</f>
        <v>24/08/2018 - DOMPE</v>
      </c>
      <c r="I25" s="105" t="str">
        <f>VLOOKUP($A25,MAR!$A$2:$AD$301,16,0)</f>
        <v>24/08/2018 - DOMPE</v>
      </c>
      <c r="J25" s="105" t="str">
        <f>VLOOKUP($A25,MAR!$A$2:$AD$301,18,0)</f>
        <v>NÃO</v>
      </c>
      <c r="K25" s="106">
        <f>VLOOKUP($A25,MAR!$A$2:$AD$301,20,0)</f>
        <v>43435</v>
      </c>
      <c r="L25" s="106">
        <f>VLOOKUP($A25,MAR!$A$2:$AD$301,21,0)</f>
        <v>45131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ht="42.0" customHeight="1">
      <c r="A26" s="103">
        <f t="shared" si="1"/>
        <v>19</v>
      </c>
      <c r="B26" s="104" t="str">
        <f>VLOOKUP($A26,MAR!$A$2:$AD$301,4,0)</f>
        <v>DIONEY SILVA BERNETE</v>
      </c>
      <c r="C26" s="105" t="str">
        <f>VLOOKUP($A26,MAR!$A$2:$AD$301,5,0)</f>
        <v>DIGITADOR</v>
      </c>
      <c r="D26" s="105" t="str">
        <f>VLOOKUP($A26,MAR!$A$2:$AD$301,6,0)</f>
        <v>SERVIÇOS AUXILIARES ADMINISTRATIVOS</v>
      </c>
      <c r="E26" s="105" t="str">
        <f>VLOOKUP($A26,MAR!$A$2:$AD$301,7,0)</f>
        <v>NÃO</v>
      </c>
      <c r="F26" s="105" t="str">
        <f>VLOOKUP($A26,MAR!$A$2:$AD$301,8,0)</f>
        <v>Promotoria de Justiça de Pauini</v>
      </c>
      <c r="G26" s="105" t="str">
        <f>VLOOKUP($A26,MAR!$A$2:$AD$301,15,0)</f>
        <v>038/2020</v>
      </c>
      <c r="H26" s="105" t="str">
        <f>VLOOKUP($A26,MAR!$A$2:$AD$301,16,0)</f>
        <v>05/11/2020 - DOMPE</v>
      </c>
      <c r="I26" s="105" t="str">
        <f>VLOOKUP($A26,MAR!$A$2:$AD$301,16,0)</f>
        <v>05/11/2020 - DOMPE</v>
      </c>
      <c r="J26" s="105" t="str">
        <f>VLOOKUP($A26,MAR!$A$2:$AD$301,18,0)</f>
        <v>NÃO</v>
      </c>
      <c r="K26" s="106">
        <f>VLOOKUP($A26,MAR!$A$2:$AD$301,20,0)</f>
        <v>44138</v>
      </c>
      <c r="L26" s="106">
        <f>VLOOKUP($A26,MAR!$A$2:$AD$301,21,0)</f>
        <v>44868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ht="42.0" customHeight="1">
      <c r="A27" s="103">
        <f t="shared" si="1"/>
        <v>20</v>
      </c>
      <c r="B27" s="104" t="str">
        <f>VLOOKUP($A27,MAR!$A$2:$AD$301,4,0)</f>
        <v>EDLA CUNHA DA SILVA</v>
      </c>
      <c r="C27" s="105" t="str">
        <f>VLOOKUP($A27,MAR!$A$2:$AD$301,5,0)</f>
        <v>AGENTE ADMINISTRATIVO</v>
      </c>
      <c r="D27" s="105" t="str">
        <f>VLOOKUP($A27,MAR!$A$2:$AD$301,6,0)</f>
        <v>ASSISTENTE ADMINISTRATIVO</v>
      </c>
      <c r="E27" s="105" t="str">
        <f>VLOOKUP($A27,MAR!$A$2:$AD$301,7,0)</f>
        <v>NÃO</v>
      </c>
      <c r="F27" s="105" t="str">
        <f>VLOOKUP($A27,MAR!$A$2:$AD$301,8,0)</f>
        <v>Promotoria de Justiça de Alvarães</v>
      </c>
      <c r="G27" s="105" t="str">
        <f>VLOOKUP($A27,MAR!$A$2:$AD$301,15,0)</f>
        <v>028/2020</v>
      </c>
      <c r="H27" s="105" t="str">
        <f>VLOOKUP($A27,MAR!$A$2:$AD$301,16,0)</f>
        <v>04/08/2020 – DOMPE</v>
      </c>
      <c r="I27" s="105" t="str">
        <f>VLOOKUP($A27,MAR!$A$2:$AD$301,16,0)</f>
        <v>04/08/2020 – DOMPE</v>
      </c>
      <c r="J27" s="105" t="str">
        <f>VLOOKUP($A27,MAR!$A$2:$AD$301,18,0)</f>
        <v>NÃO</v>
      </c>
      <c r="K27" s="106">
        <f>VLOOKUP($A27,MAR!$A$2:$AD$301,20,0)</f>
        <v>44000</v>
      </c>
      <c r="L27" s="106">
        <f>VLOOKUP($A27,MAR!$A$2:$AD$301,21,0)</f>
        <v>44730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ht="42.0" customHeight="1">
      <c r="A28" s="103">
        <f t="shared" si="1"/>
        <v>21</v>
      </c>
      <c r="B28" s="104" t="str">
        <f>VLOOKUP($A28,MAR!$A$2:$AD$301,4,0)</f>
        <v>EDSON DE LIMA CURSINO</v>
      </c>
      <c r="C28" s="105" t="str">
        <f>VLOOKUP($A28,MAR!$A$2:$AD$301,5,0)</f>
        <v>AUXILIAR ADMINISTRATIVO</v>
      </c>
      <c r="D28" s="105" t="str">
        <f>VLOOKUP($A28,MAR!$A$2:$AD$301,6,0)</f>
        <v>SERVIÇOS AUXILIARES ADMINISTRATIVOS</v>
      </c>
      <c r="E28" s="105" t="str">
        <f>VLOOKUP($A28,MAR!$A$2:$AD$301,7,0)</f>
        <v>NÃO</v>
      </c>
      <c r="F28" s="105" t="str">
        <f>VLOOKUP($A28,MAR!$A$2:$AD$301,8,0)</f>
        <v>Promotoria de Justiça de Itacoatiara</v>
      </c>
      <c r="G28" s="105" t="str">
        <f>VLOOKUP($A28,MAR!$A$2:$AD$301,15,0)</f>
        <v>031/2020</v>
      </c>
      <c r="H28" s="105" t="str">
        <f>VLOOKUP($A28,MAR!$A$2:$AD$301,16,0)</f>
        <v>31/08/2020 – DOMPE</v>
      </c>
      <c r="I28" s="105" t="str">
        <f>VLOOKUP($A28,MAR!$A$2:$AD$301,16,0)</f>
        <v>31/08/2020 – DOMPE</v>
      </c>
      <c r="J28" s="105" t="str">
        <f>VLOOKUP($A28,MAR!$A$2:$AD$301,18,0)</f>
        <v>NÃO</v>
      </c>
      <c r="K28" s="106">
        <f>VLOOKUP($A28,MAR!$A$2:$AD$301,20,0)</f>
        <v>44053</v>
      </c>
      <c r="L28" s="106">
        <f>VLOOKUP($A28,MAR!$A$2:$AD$301,21,0)</f>
        <v>44783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ht="42.0" customHeight="1">
      <c r="A29" s="103">
        <f t="shared" si="1"/>
        <v>22</v>
      </c>
      <c r="B29" s="104" t="str">
        <f>VLOOKUP($A29,MAR!$A$2:$AD$301,4,0)</f>
        <v>EDVANDRO DO LAGO SILVA</v>
      </c>
      <c r="C29" s="105" t="str">
        <f>VLOOKUP($A29,MAR!$A$2:$AD$301,5,0)</f>
        <v>AUXILIAR DE SERVIÇOS GERAIS</v>
      </c>
      <c r="D29" s="105" t="str">
        <f>VLOOKUP($A29,MAR!$A$2:$AD$301,6,0)</f>
        <v>SERVIÇO GERAIS</v>
      </c>
      <c r="E29" s="105" t="str">
        <f>VLOOKUP($A29,MAR!$A$2:$AD$301,7,0)</f>
        <v>NÃO</v>
      </c>
      <c r="F29" s="105" t="str">
        <f>VLOOKUP($A29,MAR!$A$2:$AD$301,8,0)</f>
        <v>Promotoria de Justiça de Autazes</v>
      </c>
      <c r="G29" s="105" t="str">
        <f>VLOOKUP($A29,MAR!$A$2:$AD$301,15,0)</f>
        <v>005/2020</v>
      </c>
      <c r="H29" s="105" t="str">
        <f>VLOOKUP($A29,MAR!$A$2:$AD$301,16,0)</f>
        <v>17/03/2020 – DOMPE</v>
      </c>
      <c r="I29" s="105" t="str">
        <f>VLOOKUP($A29,MAR!$A$2:$AD$301,16,0)</f>
        <v>17/03/2020 – DOMPE</v>
      </c>
      <c r="J29" s="105" t="str">
        <f>VLOOKUP($A29,MAR!$A$2:$AD$301,18,0)</f>
        <v>NÃO</v>
      </c>
      <c r="K29" s="106">
        <f>VLOOKUP($A29,MAR!$A$2:$AD$301,20,0)</f>
        <v>43972</v>
      </c>
      <c r="L29" s="106">
        <f>VLOOKUP($A29,MAR!$A$2:$AD$301,21,0)</f>
        <v>44702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ht="42.0" customHeight="1">
      <c r="A30" s="103">
        <f t="shared" si="1"/>
        <v>23</v>
      </c>
      <c r="B30" s="104" t="str">
        <f>VLOOKUP($A30,MAR!$A$2:$AD$301,4,0)</f>
        <v>ELCILENE BELTRÃO OLIVEIRA</v>
      </c>
      <c r="C30" s="105" t="str">
        <f>VLOOKUP($A30,MAR!$A$2:$AD$301,5,0)</f>
        <v>AUX. ADMINISTRATIVO</v>
      </c>
      <c r="D30" s="105" t="str">
        <f>VLOOKUP($A30,MAR!$A$2:$AD$301,6,0)</f>
        <v>SERVIÇO AUXILIARES ADMINISTRATIVOS</v>
      </c>
      <c r="E30" s="105" t="str">
        <f>VLOOKUP($A30,MAR!$A$2:$AD$301,7,0)</f>
        <v>NÃO</v>
      </c>
      <c r="F30" s="105" t="str">
        <f>VLOOKUP($A30,MAR!$A$2:$AD$301,8,0)</f>
        <v>Promotoria de Justiça de Barreirinha</v>
      </c>
      <c r="G30" s="105" t="str">
        <f>VLOOKUP($A30,MAR!$A$2:$AD$301,15,0)</f>
        <v>041/2020</v>
      </c>
      <c r="H30" s="105" t="str">
        <f>VLOOKUP($A30,MAR!$A$2:$AD$301,16,0)</f>
        <v>01/12/2020 – DOMPE</v>
      </c>
      <c r="I30" s="105" t="str">
        <f>VLOOKUP($A30,MAR!$A$2:$AD$301,16,0)</f>
        <v>01/12/2020 – DOMPE</v>
      </c>
      <c r="J30" s="105" t="str">
        <f>VLOOKUP($A30,MAR!$A$2:$AD$301,18,0)</f>
        <v>NÃO</v>
      </c>
      <c r="K30" s="106">
        <f>VLOOKUP($A30,MAR!$A$2:$AD$301,20,0)</f>
        <v>44165</v>
      </c>
      <c r="L30" s="106">
        <f>VLOOKUP($A30,MAR!$A$2:$AD$301,21,0)</f>
        <v>44895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ht="42.0" customHeight="1">
      <c r="A31" s="103">
        <f t="shared" si="1"/>
        <v>24</v>
      </c>
      <c r="B31" s="104" t="str">
        <f>VLOOKUP($A31,MAR!$A$2:$AD$301,4,0)</f>
        <v>ELMA COELHO PENA</v>
      </c>
      <c r="C31" s="105" t="str">
        <f>VLOOKUP($A31,MAR!$A$2:$AD$301,5,0)</f>
        <v>AGENTE ADMINISTRATIVO</v>
      </c>
      <c r="D31" s="105" t="str">
        <f>VLOOKUP($A31,MAR!$A$2:$AD$301,6,0)</f>
        <v>SERVIÇOS AUXILIARES ADMINISTRATIVOS</v>
      </c>
      <c r="E31" s="105" t="str">
        <f>VLOOKUP($A31,MAR!$A$2:$AD$301,7,0)</f>
        <v>NÃO</v>
      </c>
      <c r="F31" s="105" t="str">
        <f>VLOOKUP($A31,MAR!$A$2:$AD$301,8,0)</f>
        <v>Promotoria de Justiça de Presidente Figueiredo</v>
      </c>
      <c r="G31" s="105" t="str">
        <f>VLOOKUP($A31,MAR!$A$2:$AD$301,15,0)</f>
        <v>046/2020</v>
      </c>
      <c r="H31" s="107">
        <f>VLOOKUP($A31,MAR!$A$2:$AD$301,16,0)</f>
        <v>44204</v>
      </c>
      <c r="I31" s="107">
        <f>VLOOKUP($A31,MAR!$A$2:$AD$301,16,0)</f>
        <v>44204</v>
      </c>
      <c r="J31" s="105" t="str">
        <f>VLOOKUP($A31,MAR!$A$2:$AD$301,18,0)</f>
        <v>NÃO</v>
      </c>
      <c r="K31" s="106">
        <f>VLOOKUP($A31,MAR!$A$2:$AD$301,20,0)</f>
        <v>44211</v>
      </c>
      <c r="L31" s="106">
        <f>VLOOKUP($A31,MAR!$A$2:$AD$301,21,0)</f>
        <v>44941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ht="42.0" customHeight="1">
      <c r="A32" s="103">
        <f t="shared" si="1"/>
        <v>25</v>
      </c>
      <c r="B32" s="104" t="str">
        <f>VLOOKUP($A32,MAR!$A$2:$AD$301,4,0)</f>
        <v>EMIDIMAR CLAUDIO SANTIAGO</v>
      </c>
      <c r="C32" s="105" t="str">
        <f>VLOOKUP($A32,MAR!$A$2:$AD$301,5,0)</f>
        <v>VIGIA</v>
      </c>
      <c r="D32" s="105" t="str">
        <f>VLOOKUP($A32,MAR!$A$2:$AD$301,6,0)</f>
        <v>VIGIA</v>
      </c>
      <c r="E32" s="105" t="str">
        <f>VLOOKUP($A32,MAR!$A$2:$AD$301,7,0)</f>
        <v>NÃO</v>
      </c>
      <c r="F32" s="105" t="str">
        <f>VLOOKUP($A32,MAR!$A$2:$AD$301,8,0)</f>
        <v>Promotoria de Justiça de Carauari</v>
      </c>
      <c r="G32" s="105" t="str">
        <f>VLOOKUP($A32,MAR!$A$2:$AD$301,15,0)</f>
        <v>012/2020</v>
      </c>
      <c r="H32" s="105" t="str">
        <f>VLOOKUP($A32,MAR!$A$2:$AD$301,16,0)</f>
        <v>27/04/2020 – DOMPE</v>
      </c>
      <c r="I32" s="105" t="str">
        <f>VLOOKUP($A32,MAR!$A$2:$AD$301,16,0)</f>
        <v>27/04/2020 – DOMPE</v>
      </c>
      <c r="J32" s="105" t="str">
        <f>VLOOKUP($A32,MAR!$A$2:$AD$301,18,0)</f>
        <v>SIM</v>
      </c>
      <c r="K32" s="106">
        <f>VLOOKUP($A32,MAR!$A$2:$AD$301,20,0)</f>
        <v>43943</v>
      </c>
      <c r="L32" s="106">
        <f>VLOOKUP($A32,MAR!$A$2:$AD$301,21,0)</f>
        <v>44674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ht="42.0" customHeight="1">
      <c r="A33" s="103">
        <f t="shared" si="1"/>
        <v>26</v>
      </c>
      <c r="B33" s="104" t="str">
        <f>VLOOKUP($A33,MAR!$A$2:$AD$301,4,0)</f>
        <v>ERIK DIXON LIRA JAICO</v>
      </c>
      <c r="C33" s="105" t="str">
        <f>VLOOKUP($A33,MAR!$A$2:$AD$301,5,0)</f>
        <v>AUX. ADMINISTRATIVO</v>
      </c>
      <c r="D33" s="105" t="str">
        <f>VLOOKUP($A33,MAR!$A$2:$AD$301,6,0)</f>
        <v>SERVIÇOS AUXILIARES ADMINISTRATIVOS</v>
      </c>
      <c r="E33" s="105" t="str">
        <f>VLOOKUP($A33,MAR!$A$2:$AD$301,7,0)</f>
        <v>NÃO</v>
      </c>
      <c r="F33" s="105" t="str">
        <f>VLOOKUP($A33,MAR!$A$2:$AD$301,8,0)</f>
        <v>Promotoria de Justiça de Tabatinga</v>
      </c>
      <c r="G33" s="105" t="str">
        <f>VLOOKUP($A33,MAR!$A$2:$AD$301,15,0)</f>
        <v>002/2020</v>
      </c>
      <c r="H33" s="105" t="str">
        <f>VLOOKUP($A33,MAR!$A$2:$AD$301,16,0)</f>
        <v>04/02/2020 – DOMPE</v>
      </c>
      <c r="I33" s="105" t="str">
        <f>VLOOKUP($A33,MAR!$A$2:$AD$301,16,0)</f>
        <v>04/02/2020 – DOMPE</v>
      </c>
      <c r="J33" s="105" t="str">
        <f>VLOOKUP($A33,MAR!$A$2:$AD$301,18,0)</f>
        <v>NÃO</v>
      </c>
      <c r="K33" s="106">
        <f>VLOOKUP($A33,MAR!$A$2:$AD$301,20,0)</f>
        <v>43864</v>
      </c>
      <c r="L33" s="106">
        <f>VLOOKUP($A33,MAR!$A$2:$AD$301,21,0)</f>
        <v>44594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ht="42.0" customHeight="1">
      <c r="A34" s="103">
        <f t="shared" si="1"/>
        <v>27</v>
      </c>
      <c r="B34" s="104" t="str">
        <f>VLOOKUP($A34,MAR!$A$2:$AD$301,4,0)</f>
        <v>ERNANDES LOPES</v>
      </c>
      <c r="C34" s="105" t="str">
        <f>VLOOKUP($A34,MAR!$A$2:$AD$301,5,0)</f>
        <v>MONITOR I</v>
      </c>
      <c r="D34" s="105" t="str">
        <f>VLOOKUP($A34,MAR!$A$2:$AD$301,6,0)</f>
        <v>SERVIÇOS AUXILIARES ADMINISTRATIVOS</v>
      </c>
      <c r="E34" s="105" t="str">
        <f>VLOOKUP($A34,MAR!$A$2:$AD$301,7,0)</f>
        <v>NÃO</v>
      </c>
      <c r="F34" s="105" t="str">
        <f>VLOOKUP($A34,MAR!$A$2:$AD$301,8,0)</f>
        <v>Promotoria de Justiça de Manacapuru</v>
      </c>
      <c r="G34" s="105" t="str">
        <f>VLOOKUP($A34,MAR!$A$2:$AD$301,15,0)</f>
        <v>007/2021</v>
      </c>
      <c r="H34" s="105" t="str">
        <f>VLOOKUP($A34,MAR!$A$2:$AD$301,16,0)</f>
        <v>25/03/2021 - DOMPE</v>
      </c>
      <c r="I34" s="105" t="str">
        <f>VLOOKUP($A34,MAR!$A$2:$AD$301,16,0)</f>
        <v>25/03/2021 - DOMPE</v>
      </c>
      <c r="J34" s="105" t="str">
        <f>VLOOKUP($A34,MAR!$A$2:$AD$301,18,0)</f>
        <v>NÃO</v>
      </c>
      <c r="K34" s="108">
        <f>VLOOKUP($A34,MAR!$A$2:$AD$301,20,0)</f>
        <v>44278</v>
      </c>
      <c r="L34" s="106">
        <f>VLOOKUP($A34,MAR!$A$2:$AD$301,21,0)</f>
        <v>45008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ht="42.0" customHeight="1">
      <c r="A35" s="103">
        <f t="shared" si="1"/>
        <v>28</v>
      </c>
      <c r="B35" s="104" t="str">
        <f>VLOOKUP($A35,MAR!$A$2:$AD$301,4,0)</f>
        <v>FABIANA DA SILVA ANDRADE</v>
      </c>
      <c r="C35" s="105" t="str">
        <f>VLOOKUP($A35,MAR!$A$2:$AD$301,5,0)</f>
        <v>AGENTE DE DEFESA AMBIENTAL</v>
      </c>
      <c r="D35" s="105" t="str">
        <f>VLOOKUP($A35,MAR!$A$2:$AD$301,6,0)</f>
        <v>SERVIÇOS AUXILIARES ADMINISTRATIVOS</v>
      </c>
      <c r="E35" s="105" t="str">
        <f>VLOOKUP($A35,MAR!$A$2:$AD$301,7,0)</f>
        <v>NÃO</v>
      </c>
      <c r="F35" s="105" t="str">
        <f>VLOOKUP($A35,MAR!$A$2:$AD$301,8,0)</f>
        <v>Promotoria de Justiça de Itacoatiara</v>
      </c>
      <c r="G35" s="105" t="str">
        <f>VLOOKUP($A35,MAR!$A$2:$AD$301,15,0)</f>
        <v>031/2020</v>
      </c>
      <c r="H35" s="105" t="str">
        <f>VLOOKUP($A35,MAR!$A$2:$AD$301,16,0)</f>
        <v>31/08/2020 – DOMPE</v>
      </c>
      <c r="I35" s="105" t="str">
        <f>VLOOKUP($A35,MAR!$A$2:$AD$301,16,0)</f>
        <v>31/08/2020 – DOMPE</v>
      </c>
      <c r="J35" s="105" t="str">
        <f>VLOOKUP($A35,MAR!$A$2:$AD$301,18,0)</f>
        <v>NÃO</v>
      </c>
      <c r="K35" s="106">
        <f>VLOOKUP($A35,MAR!$A$2:$AD$301,20,0)</f>
        <v>44053</v>
      </c>
      <c r="L35" s="106">
        <f>VLOOKUP($A35,MAR!$A$2:$AD$301,21,0)</f>
        <v>44783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ht="42.0" customHeight="1">
      <c r="A36" s="103">
        <f t="shared" si="1"/>
        <v>29</v>
      </c>
      <c r="B36" s="104" t="str">
        <f>VLOOKUP($A36,MAR!$A$2:$AD$301,4,0)</f>
        <v>FABIANO INHUMA QUEIROZ</v>
      </c>
      <c r="C36" s="105" t="str">
        <f>VLOOKUP($A36,MAR!$A$2:$AD$301,5,0)</f>
        <v>AUXILIAR ADMINISTRATIVO</v>
      </c>
      <c r="D36" s="105" t="str">
        <f>VLOOKUP($A36,MAR!$A$2:$AD$301,6,0)</f>
        <v>SERVIÇOS AUXILIARES ADMINISTRATIVOS</v>
      </c>
      <c r="E36" s="105" t="str">
        <f>VLOOKUP($A36,MAR!$A$2:$AD$301,7,0)</f>
        <v>NÃO</v>
      </c>
      <c r="F36" s="105" t="str">
        <f>VLOOKUP($A36,MAR!$A$2:$AD$301,8,0)</f>
        <v>Promotoria de Justiça de Tefé</v>
      </c>
      <c r="G36" s="105" t="str">
        <f>VLOOKUP($A36,MAR!$A$2:$AD$301,15,0)</f>
        <v>008/2020</v>
      </c>
      <c r="H36" s="105" t="str">
        <f>VLOOKUP($A36,MAR!$A$2:$AD$301,16,0)</f>
        <v>16/04/2020 – DOMPE</v>
      </c>
      <c r="I36" s="105" t="str">
        <f>VLOOKUP($A36,MAR!$A$2:$AD$301,16,0)</f>
        <v>16/04/2020 – DOMPE</v>
      </c>
      <c r="J36" s="105" t="str">
        <f>VLOOKUP($A36,MAR!$A$2:$AD$301,18,0)</f>
        <v>NÃO</v>
      </c>
      <c r="K36" s="106">
        <f>VLOOKUP($A36,MAR!$A$2:$AD$301,20,0)</f>
        <v>43982</v>
      </c>
      <c r="L36" s="106">
        <f>VLOOKUP($A36,MAR!$A$2:$AD$301,21,0)</f>
        <v>44712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ht="42.0" customHeight="1">
      <c r="A37" s="103">
        <f t="shared" si="1"/>
        <v>30</v>
      </c>
      <c r="B37" s="104" t="str">
        <f>VLOOKUP($A37,MAR!$A$2:$AD$301,4,0)</f>
        <v>FILLIPE REBELLO SANTOS DE SOUZA</v>
      </c>
      <c r="C37" s="105" t="str">
        <f>VLOOKUP($A37,MAR!$A$2:$AD$301,5,0)</f>
        <v>CABO PM</v>
      </c>
      <c r="D37" s="105" t="str">
        <f>VLOOKUP($A37,MAR!$A$2:$AD$301,6,0)</f>
        <v>CABO DA POLICIA MILITAR</v>
      </c>
      <c r="E37" s="105" t="str">
        <f>VLOOKUP($A37,MAR!$A$2:$AD$301,7,0)</f>
        <v>NÃO</v>
      </c>
      <c r="F37" s="105" t="str">
        <f>VLOOKUP($A37,MAR!$A$2:$AD$301,8,0)</f>
        <v>GAECO</v>
      </c>
      <c r="G37" s="105" t="str">
        <f>VLOOKUP($A37,MAR!$A$2:$AD$301,15,0)</f>
        <v>ACT 001/2018</v>
      </c>
      <c r="H37" s="105" t="str">
        <f>VLOOKUP($A37,MAR!$A$2:$AD$301,16,0)</f>
        <v>24/08/2018 - DOMPE</v>
      </c>
      <c r="I37" s="105" t="str">
        <f>VLOOKUP($A37,MAR!$A$2:$AD$301,16,0)</f>
        <v>24/08/2018 - DOMPE</v>
      </c>
      <c r="J37" s="105" t="str">
        <f>VLOOKUP($A37,MAR!$A$2:$AD$301,18,0)</f>
        <v>NÃO</v>
      </c>
      <c r="K37" s="106">
        <f>VLOOKUP($A37,MAR!$A$2:$AD$301,20,0)</f>
        <v>43306</v>
      </c>
      <c r="L37" s="106">
        <f>VLOOKUP($A37,MAR!$A$2:$AD$301,21,0)</f>
        <v>45131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ht="42.0" customHeight="1">
      <c r="A38" s="103">
        <f t="shared" si="1"/>
        <v>31</v>
      </c>
      <c r="B38" s="104" t="str">
        <f>VLOOKUP($A38,MAR!$A$2:$AD$301,4,0)</f>
        <v>FLORA BARBOZA FEITOZA</v>
      </c>
      <c r="C38" s="105" t="str">
        <f>VLOOKUP($A38,MAR!$A$2:$AD$301,5,0)</f>
        <v>GARI</v>
      </c>
      <c r="D38" s="105" t="str">
        <f>VLOOKUP($A38,MAR!$A$2:$AD$301,6,0)</f>
        <v>SERVIÇOS GERAIS</v>
      </c>
      <c r="E38" s="105" t="str">
        <f>VLOOKUP($A38,MAR!$A$2:$AD$301,7,0)</f>
        <v>NÃO</v>
      </c>
      <c r="F38" s="105" t="str">
        <f>VLOOKUP($A38,MAR!$A$2:$AD$301,8,0)</f>
        <v>Promotoria de Justiça de Novo Airão</v>
      </c>
      <c r="G38" s="105" t="str">
        <f>VLOOKUP($A38,MAR!$A$2:$AD$301,15,0)</f>
        <v>026/2020</v>
      </c>
      <c r="H38" s="105" t="str">
        <f>VLOOKUP($A38,MAR!$A$2:$AD$301,16,0)</f>
        <v>09/07/2020 – DOMPE</v>
      </c>
      <c r="I38" s="105" t="str">
        <f>VLOOKUP($A38,MAR!$A$2:$AD$301,16,0)</f>
        <v>09/07/2020 – DOMPE</v>
      </c>
      <c r="J38" s="105" t="str">
        <f>VLOOKUP($A38,MAR!$A$2:$AD$301,18,0)</f>
        <v>NÃO</v>
      </c>
      <c r="K38" s="106">
        <f>VLOOKUP($A38,MAR!$A$2:$AD$301,20,0)</f>
        <v>44099</v>
      </c>
      <c r="L38" s="106">
        <f>VLOOKUP($A38,MAR!$A$2:$AD$301,21,0)</f>
        <v>44829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ht="42.0" customHeight="1">
      <c r="A39" s="103">
        <f t="shared" si="1"/>
        <v>32</v>
      </c>
      <c r="B39" s="104" t="str">
        <f>VLOOKUP($A39,MAR!$A$2:$AD$301,4,0)</f>
        <v>FRANCISCA EDLANE DA SILVA MOREIRA</v>
      </c>
      <c r="C39" s="105" t="str">
        <f>VLOOKUP($A39,MAR!$A$2:$AD$301,5,0)</f>
        <v>PROFESSOR NÍVEL III</v>
      </c>
      <c r="D39" s="105" t="str">
        <f>VLOOKUP($A39,MAR!$A$2:$AD$301,6,0)</f>
        <v>SERVIÇOS AUXILIARES ADMINISTRATIVOS</v>
      </c>
      <c r="E39" s="105" t="str">
        <f>VLOOKUP($A39,MAR!$A$2:$AD$301,7,0)</f>
        <v>NÃO</v>
      </c>
      <c r="F39" s="105" t="str">
        <f>VLOOKUP($A39,MAR!$A$2:$AD$301,8,0)</f>
        <v>Promotoria de Justiça de Manacapuru</v>
      </c>
      <c r="G39" s="105" t="str">
        <f>VLOOKUP($A39,MAR!$A$2:$AD$301,15,0)</f>
        <v>007/2021</v>
      </c>
      <c r="H39" s="105" t="str">
        <f>VLOOKUP($A39,MAR!$A$2:$AD$301,16,0)</f>
        <v>25/03/2021 - DOMPE</v>
      </c>
      <c r="I39" s="105" t="str">
        <f>VLOOKUP($A39,MAR!$A$2:$AD$301,16,0)</f>
        <v>25/03/2021 - DOMPE</v>
      </c>
      <c r="J39" s="105" t="str">
        <f>VLOOKUP($A39,MAR!$A$2:$AD$301,18,0)</f>
        <v>NÃO</v>
      </c>
      <c r="K39" s="108">
        <f>VLOOKUP($A39,MAR!$A$2:$AD$301,20,0)</f>
        <v>44278</v>
      </c>
      <c r="L39" s="106">
        <f>VLOOKUP($A39,MAR!$A$2:$AD$301,21,0)</f>
        <v>45008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ht="42.0" customHeight="1">
      <c r="A40" s="103">
        <f t="shared" si="1"/>
        <v>33</v>
      </c>
      <c r="B40" s="104" t="str">
        <f>VLOOKUP($A40,MAR!$A$2:$AD$301,4,0)</f>
        <v>FRANCISCA RAIMUNDA GONÇALVES DA SILVA</v>
      </c>
      <c r="C40" s="105" t="str">
        <f>VLOOKUP($A40,MAR!$A$2:$AD$301,5,0)</f>
        <v>AGENTE ESCOLAR </v>
      </c>
      <c r="D40" s="105" t="str">
        <f>VLOOKUP($A40,MAR!$A$2:$AD$301,6,0)</f>
        <v>SERVIÇOS AUXILIARES ADMINISTRATIVOS</v>
      </c>
      <c r="E40" s="105" t="str">
        <f>VLOOKUP($A40,MAR!$A$2:$AD$301,7,0)</f>
        <v>NÃO</v>
      </c>
      <c r="F40" s="105" t="str">
        <f>VLOOKUP($A40,MAR!$A$2:$AD$301,8,0)</f>
        <v>Promotoria de Justiça de Codajás</v>
      </c>
      <c r="G40" s="105" t="str">
        <f>VLOOKUP($A40,MAR!$A$2:$AD$301,15,0)</f>
        <v>045/2020</v>
      </c>
      <c r="H40" s="105" t="str">
        <f>VLOOKUP($A40,MAR!$A$2:$AD$301,16,0)</f>
        <v>17/12/2020 – DOMPE</v>
      </c>
      <c r="I40" s="105" t="str">
        <f>VLOOKUP($A40,MAR!$A$2:$AD$301,16,0)</f>
        <v>17/12/2020 – DOMPE</v>
      </c>
      <c r="J40" s="105" t="str">
        <f>VLOOKUP($A40,MAR!$A$2:$AD$301,18,0)</f>
        <v>NÃO</v>
      </c>
      <c r="K40" s="106">
        <f>VLOOKUP($A40,MAR!$A$2:$AD$301,20,0)</f>
        <v>44177</v>
      </c>
      <c r="L40" s="106">
        <f>VLOOKUP($A40,MAR!$A$2:$AD$301,21,0)</f>
        <v>44907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ht="42.0" customHeight="1">
      <c r="A41" s="103">
        <f t="shared" si="1"/>
        <v>34</v>
      </c>
      <c r="B41" s="104" t="str">
        <f>VLOOKUP($A41,MAR!$A$2:$AD$301,4,0)</f>
        <v>FRANCISCO DAS CHAGAS FERREIRA FREITAS</v>
      </c>
      <c r="C41" s="105" t="str">
        <f>VLOOKUP($A41,MAR!$A$2:$AD$301,5,0)</f>
        <v>VIGIA</v>
      </c>
      <c r="D41" s="105" t="str">
        <f>VLOOKUP($A41,MAR!$A$2:$AD$301,6,0)</f>
        <v>SEGURANÇA</v>
      </c>
      <c r="E41" s="105" t="str">
        <f>VLOOKUP($A41,MAR!$A$2:$AD$301,7,0)</f>
        <v>NÃO</v>
      </c>
      <c r="F41" s="105" t="str">
        <f>VLOOKUP($A41,MAR!$A$2:$AD$301,8,0)</f>
        <v>Promotoria de Justiça de Iranduba</v>
      </c>
      <c r="G41" s="105" t="str">
        <f>VLOOKUP($A41,MAR!$A$2:$AD$301,15,0)</f>
        <v>022/2020</v>
      </c>
      <c r="H41" s="105" t="str">
        <f>VLOOKUP($A41,MAR!$A$2:$AD$301,16,0)</f>
        <v>29/05/2020 – DOMPE</v>
      </c>
      <c r="I41" s="105" t="str">
        <f>VLOOKUP($A41,MAR!$A$2:$AD$301,16,0)</f>
        <v>29/05/2020 – DOMPE</v>
      </c>
      <c r="J41" s="105" t="str">
        <f>VLOOKUP($A41,MAR!$A$2:$AD$301,18,0)</f>
        <v>NÃO</v>
      </c>
      <c r="K41" s="106">
        <f>VLOOKUP($A41,MAR!$A$2:$AD$301,20,0)</f>
        <v>43965</v>
      </c>
      <c r="L41" s="106">
        <f>VLOOKUP($A41,MAR!$A$2:$AD$301,21,0)</f>
        <v>44330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ht="42.0" customHeight="1">
      <c r="A42" s="103">
        <f t="shared" si="1"/>
        <v>35</v>
      </c>
      <c r="B42" s="104" t="str">
        <f>VLOOKUP($A42,MAR!$A$2:$AD$301,4,0)</f>
        <v>FRANCISCO DE ASSIS SILVA DE OLIVEIRA</v>
      </c>
      <c r="C42" s="105" t="str">
        <f>VLOOKUP($A42,MAR!$A$2:$AD$301,5,0)</f>
        <v>VIGIA</v>
      </c>
      <c r="D42" s="105" t="str">
        <f>VLOOKUP($A42,MAR!$A$2:$AD$301,6,0)</f>
        <v>SEGURANÇA</v>
      </c>
      <c r="E42" s="105" t="str">
        <f>VLOOKUP($A42,MAR!$A$2:$AD$301,7,0)</f>
        <v>NÃO</v>
      </c>
      <c r="F42" s="105" t="str">
        <f>VLOOKUP($A42,MAR!$A$2:$AD$301,8,0)</f>
        <v>Promotoria de Justiça de Iranduba</v>
      </c>
      <c r="G42" s="105" t="str">
        <f>VLOOKUP($A42,MAR!$A$2:$AD$301,15,0)</f>
        <v>022/2020</v>
      </c>
      <c r="H42" s="105" t="str">
        <f>VLOOKUP($A42,MAR!$A$2:$AD$301,16,0)</f>
        <v>29/05/2020 – DOMPE</v>
      </c>
      <c r="I42" s="105" t="str">
        <f>VLOOKUP($A42,MAR!$A$2:$AD$301,16,0)</f>
        <v>29/05/2020 – DOMPE</v>
      </c>
      <c r="J42" s="105" t="str">
        <f>VLOOKUP($A42,MAR!$A$2:$AD$301,18,0)</f>
        <v>NÃO</v>
      </c>
      <c r="K42" s="106">
        <f>VLOOKUP($A42,MAR!$A$2:$AD$301,20,0)</f>
        <v>43965</v>
      </c>
      <c r="L42" s="106">
        <f>VLOOKUP($A42,MAR!$A$2:$AD$301,21,0)</f>
        <v>44330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ht="42.0" customHeight="1">
      <c r="A43" s="103">
        <f t="shared" si="1"/>
        <v>36</v>
      </c>
      <c r="B43" s="104" t="str">
        <f>VLOOKUP($A43,MAR!$A$2:$AD$301,4,0)</f>
        <v>GILSON SILVA DA CUNHA</v>
      </c>
      <c r="C43" s="105" t="str">
        <f>VLOOKUP($A43,MAR!$A$2:$AD$301,5,0)</f>
        <v>FISCAL</v>
      </c>
      <c r="D43" s="105" t="str">
        <f>VLOOKUP($A43,MAR!$A$2:$AD$301,6,0)</f>
        <v>SERVIÇOS AUXILIARES ADMINISTRATIVOS</v>
      </c>
      <c r="E43" s="105" t="str">
        <f>VLOOKUP($A43,MAR!$A$2:$AD$301,7,0)</f>
        <v>NÃO</v>
      </c>
      <c r="F43" s="105" t="str">
        <f>VLOOKUP($A43,MAR!$A$2:$AD$301,8,0)</f>
        <v>Promotoria de Justiça de Juruá</v>
      </c>
      <c r="G43" s="105" t="str">
        <f>VLOOKUP($A43,MAR!$A$2:$AD$301,15,0)</f>
        <v>021/2020</v>
      </c>
      <c r="H43" s="105" t="str">
        <f>VLOOKUP($A43,MAR!$A$2:$AD$301,16,0)</f>
        <v>18/06/2020 – DOMPE</v>
      </c>
      <c r="I43" s="105" t="str">
        <f>VLOOKUP($A43,MAR!$A$2:$AD$301,16,0)</f>
        <v>18/06/2020 – DOMPE</v>
      </c>
      <c r="J43" s="105" t="str">
        <f>VLOOKUP($A43,MAR!$A$2:$AD$301,18,0)</f>
        <v>NÃO</v>
      </c>
      <c r="K43" s="106">
        <f>VLOOKUP($A43,MAR!$A$2:$AD$301,20,0)</f>
        <v>44066</v>
      </c>
      <c r="L43" s="106">
        <f>VLOOKUP($A43,MAR!$A$2:$AD$301,21,0)</f>
        <v>44796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ht="42.0" customHeight="1">
      <c r="A44" s="103">
        <f t="shared" si="1"/>
        <v>37</v>
      </c>
      <c r="B44" s="104" t="str">
        <f>VLOOKUP($A44,MAR!$A$2:$AD$301,4,0)</f>
        <v>GILVA MARIA PACHECO PERES</v>
      </c>
      <c r="C44" s="105" t="str">
        <f>VLOOKUP($A44,MAR!$A$2:$AD$301,5,0)</f>
        <v>PROFESSOR NÍVEL II</v>
      </c>
      <c r="D44" s="105" t="str">
        <f>VLOOKUP($A44,MAR!$A$2:$AD$301,6,0)</f>
        <v>SERVIÇOS AUXILIARES ADMINISTRATIVOS</v>
      </c>
      <c r="E44" s="105" t="str">
        <f>VLOOKUP($A44,MAR!$A$2:$AD$301,7,0)</f>
        <v>NÃO</v>
      </c>
      <c r="F44" s="105" t="str">
        <f>VLOOKUP($A44,MAR!$A$2:$AD$301,8,0)</f>
        <v>Promotoria de Justiça de Coari</v>
      </c>
      <c r="G44" s="105" t="str">
        <f>VLOOKUP($A44,MAR!$A$2:$AD$301,15,0)</f>
        <v>015/2020</v>
      </c>
      <c r="H44" s="105" t="str">
        <f>VLOOKUP($A44,MAR!$A$2:$AD$301,16,0)</f>
        <v>05/05/2020 – DOMPE</v>
      </c>
      <c r="I44" s="105" t="str">
        <f>VLOOKUP($A44,MAR!$A$2:$AD$301,16,0)</f>
        <v>05/05/2020 – DOMPE</v>
      </c>
      <c r="J44" s="105" t="str">
        <f>VLOOKUP($A44,MAR!$A$2:$AD$301,18,0)</f>
        <v>SIM</v>
      </c>
      <c r="K44" s="106">
        <f>VLOOKUP($A44,MAR!$A$2:$AD$301,20,0)</f>
        <v>43917</v>
      </c>
      <c r="L44" s="106">
        <f>VLOOKUP($A44,MAR!$A$2:$AD$301,21,0)</f>
        <v>44282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ht="42.0" customHeight="1">
      <c r="A45" s="103">
        <f t="shared" si="1"/>
        <v>38</v>
      </c>
      <c r="B45" s="104" t="str">
        <f>VLOOKUP($A45,MAR!$A$2:$AD$301,4,0)</f>
        <v>IDILSON AMORIM CORDEIRO</v>
      </c>
      <c r="C45" s="105" t="str">
        <f>VLOOKUP($A45,MAR!$A$2:$AD$301,5,0)</f>
        <v>CABO PM</v>
      </c>
      <c r="D45" s="105" t="str">
        <f>VLOOKUP($A45,MAR!$A$2:$AD$301,6,0)</f>
        <v>CABO DA POLICIA MILITAR</v>
      </c>
      <c r="E45" s="105" t="str">
        <f>VLOOKUP($A45,MAR!$A$2:$AD$301,7,0)</f>
        <v>NÃO</v>
      </c>
      <c r="F45" s="105" t="str">
        <f>VLOOKUP($A45,MAR!$A$2:$AD$301,8,0)</f>
        <v>GAECO</v>
      </c>
      <c r="G45" s="105" t="str">
        <f>VLOOKUP($A45,MAR!$A$2:$AD$301,15,0)</f>
        <v>ACT 001/2018</v>
      </c>
      <c r="H45" s="105" t="str">
        <f>VLOOKUP($A45,MAR!$A$2:$AD$301,16,0)</f>
        <v>24/08/2018 - DOMPE</v>
      </c>
      <c r="I45" s="105" t="str">
        <f>VLOOKUP($A45,MAR!$A$2:$AD$301,16,0)</f>
        <v>24/08/2018 - DOMPE</v>
      </c>
      <c r="J45" s="105" t="str">
        <f>VLOOKUP($A45,MAR!$A$2:$AD$301,18,0)</f>
        <v>NÃO</v>
      </c>
      <c r="K45" s="106">
        <f>VLOOKUP($A45,MAR!$A$2:$AD$301,20,0)</f>
        <v>43306</v>
      </c>
      <c r="L45" s="106">
        <f>VLOOKUP($A45,MAR!$A$2:$AD$301,21,0)</f>
        <v>45131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ht="42.0" customHeight="1">
      <c r="A46" s="103">
        <f t="shared" si="1"/>
        <v>39</v>
      </c>
      <c r="B46" s="104" t="str">
        <f>VLOOKUP($A46,MAR!$A$2:$AD$301,4,0)</f>
        <v>INGRID QUEIROZ CASSIO</v>
      </c>
      <c r="C46" s="105" t="str">
        <f>VLOOKUP($A46,MAR!$A$2:$AD$301,5,0)</f>
        <v>ASSESSOR I</v>
      </c>
      <c r="D46" s="105" t="str">
        <f>VLOOKUP($A46,MAR!$A$2:$AD$301,6,0)</f>
        <v>PSICÓLOGO</v>
      </c>
      <c r="E46" s="105" t="str">
        <f>VLOOKUP($A46,MAR!$A$2:$AD$301,7,0)</f>
        <v>NÃO</v>
      </c>
      <c r="F46" s="105" t="str">
        <f>VLOOKUP($A46,MAR!$A$2:$AD$301,8,0)</f>
        <v>Recomeçar</v>
      </c>
      <c r="G46" s="105" t="str">
        <f>VLOOKUP($A46,MAR!$A$2:$AD$301,15,0)</f>
        <v>003/2016</v>
      </c>
      <c r="H46" s="105" t="str">
        <f>VLOOKUP($A46,MAR!$A$2:$AD$301,16,0)</f>
        <v>09/09/2016 - DOMPE</v>
      </c>
      <c r="I46" s="105" t="str">
        <f>VLOOKUP($A46,MAR!$A$2:$AD$301,16,0)</f>
        <v>09/09/2016 - DOMPE</v>
      </c>
      <c r="J46" s="105" t="str">
        <f>VLOOKUP($A46,MAR!$A$2:$AD$301,18,0)</f>
        <v>NÃO</v>
      </c>
      <c r="K46" s="106">
        <f>VLOOKUP($A46,MAR!$A$2:$AD$301,20,0)</f>
        <v>42556</v>
      </c>
      <c r="L46" s="106">
        <f>VLOOKUP($A46,MAR!$A$2:$AD$301,21,0)</f>
        <v>44381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ht="42.0" customHeight="1">
      <c r="A47" s="103">
        <f t="shared" si="1"/>
        <v>40</v>
      </c>
      <c r="B47" s="104" t="str">
        <f>VLOOKUP($A47,MAR!$A$2:$AD$301,4,0)</f>
        <v>IVANETE FERNANDES DA SILVA</v>
      </c>
      <c r="C47" s="105" t="str">
        <f>VLOOKUP($A47,MAR!$A$2:$AD$301,5,0)</f>
        <v>ASSIST. ADMINISTRATIVO</v>
      </c>
      <c r="D47" s="105" t="str">
        <f>VLOOKUP($A47,MAR!$A$2:$AD$301,6,0)</f>
        <v>SERVIÇOS AUXILIARES ADMINISTRATIVOS</v>
      </c>
      <c r="E47" s="105" t="str">
        <f>VLOOKUP($A47,MAR!$A$2:$AD$301,7,0)</f>
        <v>NÃO</v>
      </c>
      <c r="F47" s="105" t="str">
        <f>VLOOKUP($A47,MAR!$A$2:$AD$301,8,0)</f>
        <v>Promotoria de Justiça de Itamarati</v>
      </c>
      <c r="G47" s="105" t="str">
        <f>VLOOKUP($A47,MAR!$A$2:$AD$301,15,0)</f>
        <v>029/2020 </v>
      </c>
      <c r="H47" s="105" t="str">
        <f>VLOOKUP($A47,MAR!$A$2:$AD$301,16,0)</f>
        <v>04/08/2020 – DOMPE</v>
      </c>
      <c r="I47" s="105" t="str">
        <f>VLOOKUP($A47,MAR!$A$2:$AD$301,16,0)</f>
        <v>04/08/2020 – DOMPE</v>
      </c>
      <c r="J47" s="105" t="str">
        <f>VLOOKUP($A47,MAR!$A$2:$AD$301,18,0)</f>
        <v>NÃO</v>
      </c>
      <c r="K47" s="106">
        <f>VLOOKUP($A47,MAR!$A$2:$AD$301,20,0)</f>
        <v>44050</v>
      </c>
      <c r="L47" s="106">
        <f>VLOOKUP($A47,MAR!$A$2:$AD$301,21,0)</f>
        <v>44780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ht="42.0" customHeight="1">
      <c r="A48" s="103">
        <f t="shared" si="1"/>
        <v>41</v>
      </c>
      <c r="B48" s="104" t="str">
        <f>VLOOKUP($A48,MAR!$A$2:$AD$301,4,0)</f>
        <v>JAMILLA LAGOS BENLOLO</v>
      </c>
      <c r="C48" s="105" t="str">
        <f>VLOOKUP($A48,MAR!$A$2:$AD$301,5,0)</f>
        <v>ASSISTENTE ADMINISTRATIVO</v>
      </c>
      <c r="D48" s="105" t="str">
        <f>VLOOKUP($A48,MAR!$A$2:$AD$301,6,0)</f>
        <v>SERVIÇOS AUXILIARES ADMINISTRATIVOS</v>
      </c>
      <c r="E48" s="105" t="str">
        <f>VLOOKUP($A48,MAR!$A$2:$AD$301,7,0)</f>
        <v>NÃO</v>
      </c>
      <c r="F48" s="105" t="str">
        <f>VLOOKUP($A48,MAR!$A$2:$AD$301,8,0)</f>
        <v>Promotoria de Justiça de São Gabriel da Cachoeira</v>
      </c>
      <c r="G48" s="109">
        <f>VLOOKUP($A48,MAR!$A$2:$AD$301,15,0)</f>
        <v>44197</v>
      </c>
      <c r="H48" s="105" t="str">
        <f>VLOOKUP($A48,MAR!$A$2:$AD$301,16,0)</f>
        <v>09/02/2021 - DOMPE</v>
      </c>
      <c r="I48" s="105" t="str">
        <f>VLOOKUP($A48,MAR!$A$2:$AD$301,16,0)</f>
        <v>09/02/2021 - DOMPE</v>
      </c>
      <c r="J48" s="105" t="str">
        <f>VLOOKUP($A48,MAR!$A$2:$AD$301,18,0)</f>
        <v>NÃO</v>
      </c>
      <c r="K48" s="106">
        <f>VLOOKUP($A48,MAR!$A$2:$AD$301,20,0)</f>
        <v>44236</v>
      </c>
      <c r="L48" s="106">
        <f>VLOOKUP($A48,MAR!$A$2:$AD$301,21,0)</f>
        <v>44966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ht="42.0" customHeight="1">
      <c r="A49" s="103">
        <f t="shared" si="1"/>
        <v>42</v>
      </c>
      <c r="B49" s="104" t="str">
        <f>VLOOKUP($A49,MAR!$A$2:$AD$301,4,0)</f>
        <v>JEOVAN BELEM PAES</v>
      </c>
      <c r="C49" s="105" t="str">
        <f>VLOOKUP($A49,MAR!$A$2:$AD$301,5,0)</f>
        <v>ANALISTA ADMINISTRATIVO E FINANCEIRO</v>
      </c>
      <c r="D49" s="105" t="str">
        <f>VLOOKUP($A49,MAR!$A$2:$AD$301,6,0)</f>
        <v>SERVIÇOS AUXILIARES ADMINISTRATIVOS</v>
      </c>
      <c r="E49" s="105" t="str">
        <f>VLOOKUP($A49,MAR!$A$2:$AD$301,7,0)</f>
        <v>NÃO</v>
      </c>
      <c r="F49" s="105" t="str">
        <f>VLOOKUP($A49,MAR!$A$2:$AD$301,8,0)</f>
        <v>Promotoria de Justiça de Parintins</v>
      </c>
      <c r="G49" s="105" t="str">
        <f>VLOOKUP($A49,MAR!$A$2:$AD$301,15,0)</f>
        <v>042/2020</v>
      </c>
      <c r="H49" s="105" t="str">
        <f>VLOOKUP($A49,MAR!$A$2:$AD$301,16,0)</f>
        <v>03/12/2020 – DOMPE</v>
      </c>
      <c r="I49" s="105" t="str">
        <f>VLOOKUP($A49,MAR!$A$2:$AD$301,16,0)</f>
        <v>03/12/2020 – DOMPE</v>
      </c>
      <c r="J49" s="105" t="str">
        <f>VLOOKUP($A49,MAR!$A$2:$AD$301,18,0)</f>
        <v>NÃO</v>
      </c>
      <c r="K49" s="106">
        <f>VLOOKUP($A49,MAR!$A$2:$AD$301,20,0)</f>
        <v>44150</v>
      </c>
      <c r="L49" s="106">
        <f>VLOOKUP($A49,MAR!$A$2:$AD$301,21,0)</f>
        <v>44880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ht="42.0" customHeight="1">
      <c r="A50" s="103">
        <f t="shared" si="1"/>
        <v>43</v>
      </c>
      <c r="B50" s="104" t="str">
        <f>VLOOKUP($A50,MAR!$A$2:$AD$301,4,0)</f>
        <v>JOÃO BATISTA SOUZA DE LIMA</v>
      </c>
      <c r="C50" s="105" t="str">
        <f>VLOOKUP($A50,MAR!$A$2:$AD$301,5,0)</f>
        <v>FISCAL</v>
      </c>
      <c r="D50" s="105" t="str">
        <f>VLOOKUP($A50,MAR!$A$2:$AD$301,6,0)</f>
        <v>SERVIÇOS AUXILIARES ADMINISTRATIVOS</v>
      </c>
      <c r="E50" s="105" t="str">
        <f>VLOOKUP($A50,MAR!$A$2:$AD$301,7,0)</f>
        <v>NÃO</v>
      </c>
      <c r="F50" s="105" t="str">
        <f>VLOOKUP($A50,MAR!$A$2:$AD$301,8,0)</f>
        <v>Promotoria de Justiça de Canutama</v>
      </c>
      <c r="G50" s="105" t="str">
        <f>VLOOKUP($A50,MAR!$A$2:$AD$301,15,0)</f>
        <v>018/2020</v>
      </c>
      <c r="H50" s="105" t="str">
        <f>VLOOKUP($A50,MAR!$A$2:$AD$301,16,0)</f>
        <v>07/05/2020 – DOMPE</v>
      </c>
      <c r="I50" s="105" t="str">
        <f>VLOOKUP($A50,MAR!$A$2:$AD$301,16,0)</f>
        <v>07/05/2020 – DOMPE</v>
      </c>
      <c r="J50" s="105" t="str">
        <f>VLOOKUP($A50,MAR!$A$2:$AD$301,18,0)</f>
        <v>NÃO</v>
      </c>
      <c r="K50" s="106">
        <f>VLOOKUP($A50,MAR!$A$2:$AD$301,20,0)</f>
        <v>43969</v>
      </c>
      <c r="L50" s="106">
        <f>VLOOKUP($A50,MAR!$A$2:$AD$301,21,0)</f>
        <v>44334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ht="42.0" customHeight="1">
      <c r="A51" s="103">
        <f t="shared" si="1"/>
        <v>44</v>
      </c>
      <c r="B51" s="104" t="str">
        <f>VLOOKUP($A51,MAR!$A$2:$AD$301,4,0)</f>
        <v>JOÃO DA GLÓRIA GAMA</v>
      </c>
      <c r="C51" s="105" t="str">
        <f>VLOOKUP($A51,MAR!$A$2:$AD$301,5,0)</f>
        <v>AUX. ADMINISTRATIVO</v>
      </c>
      <c r="D51" s="105" t="str">
        <f>VLOOKUP($A51,MAR!$A$2:$AD$301,6,0)</f>
        <v>SERVIÇOS AUXILIARES ADMINISTRATIVOS</v>
      </c>
      <c r="E51" s="105" t="str">
        <f>VLOOKUP($A51,MAR!$A$2:$AD$301,7,0)</f>
        <v>NÃO</v>
      </c>
      <c r="F51" s="105" t="str">
        <f>VLOOKUP($A51,MAR!$A$2:$AD$301,8,0)</f>
        <v>Promotoria de Justiça de Tefé</v>
      </c>
      <c r="G51" s="105" t="str">
        <f>VLOOKUP($A51,MAR!$A$2:$AD$301,15,0)</f>
        <v>008/2020</v>
      </c>
      <c r="H51" s="105" t="str">
        <f>VLOOKUP($A51,MAR!$A$2:$AD$301,16,0)</f>
        <v>16/04/2020 – DOMPE</v>
      </c>
      <c r="I51" s="105" t="str">
        <f>VLOOKUP($A51,MAR!$A$2:$AD$301,16,0)</f>
        <v>16/04/2020 – DOMPE</v>
      </c>
      <c r="J51" s="105" t="str">
        <f>VLOOKUP($A51,MAR!$A$2:$AD$301,18,0)</f>
        <v>NÃO</v>
      </c>
      <c r="K51" s="106">
        <f>VLOOKUP($A51,MAR!$A$2:$AD$301,20,0)</f>
        <v>43982</v>
      </c>
      <c r="L51" s="106">
        <f>VLOOKUP($A51,MAR!$A$2:$AD$301,21,0)</f>
        <v>44712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ht="42.0" customHeight="1">
      <c r="A52" s="103">
        <f t="shared" si="1"/>
        <v>45</v>
      </c>
      <c r="B52" s="104" t="str">
        <f>VLOOKUP($A52,MAR!$A$2:$AD$301,4,0)</f>
        <v>JOHARA FERNANDA BORGES DO CARMO</v>
      </c>
      <c r="C52" s="105" t="str">
        <f>VLOOKUP($A52,MAR!$A$2:$AD$301,5,0)</f>
        <v>PROFESSORA</v>
      </c>
      <c r="D52" s="105" t="str">
        <f>VLOOKUP($A52,MAR!$A$2:$AD$301,6,0)</f>
        <v>PROFESSORA</v>
      </c>
      <c r="E52" s="105" t="str">
        <f>VLOOKUP($A52,MAR!$A$2:$AD$301,7,0)</f>
        <v>NÃO</v>
      </c>
      <c r="F52" s="105" t="str">
        <f>VLOOKUP($A52,MAR!$A$2:$AD$301,8,0)</f>
        <v>CEAF</v>
      </c>
      <c r="G52" s="109">
        <f>VLOOKUP($A52,MAR!$A$2:$AD$301,15,0)</f>
        <v>43862</v>
      </c>
      <c r="H52" s="105" t="str">
        <f>VLOOKUP($A52,MAR!$A$2:$AD$301,16,0)</f>
        <v>27/08/2020 - DOE</v>
      </c>
      <c r="I52" s="105" t="str">
        <f>VLOOKUP($A52,MAR!$A$2:$AD$301,16,0)</f>
        <v>27/08/2020 - DOE</v>
      </c>
      <c r="J52" s="105" t="str">
        <f>VLOOKUP($A52,MAR!$A$2:$AD$301,18,0)</f>
        <v>SIM</v>
      </c>
      <c r="K52" s="106">
        <f>VLOOKUP($A52,MAR!$A$2:$AD$301,20,0)</f>
        <v>44109</v>
      </c>
      <c r="L52" s="106">
        <f>VLOOKUP($A52,MAR!$A$2:$AD$301,21,0)</f>
        <v>44839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ht="42.0" customHeight="1">
      <c r="A53" s="103">
        <f t="shared" si="1"/>
        <v>46</v>
      </c>
      <c r="B53" s="104" t="str">
        <f>VLOOKUP($A53,MAR!$A$2:$AD$301,4,0)</f>
        <v>JONHSON BECKMAN CARDOSO</v>
      </c>
      <c r="C53" s="105" t="str">
        <f>VLOOKUP($A53,MAR!$A$2:$AD$301,5,0)</f>
        <v>SARGENTO PM</v>
      </c>
      <c r="D53" s="105" t="str">
        <f>VLOOKUP($A53,MAR!$A$2:$AD$301,6,0)</f>
        <v>SARGENTO DA POLICIA MILITAR</v>
      </c>
      <c r="E53" s="105" t="str">
        <f>VLOOKUP($A53,MAR!$A$2:$AD$301,7,0)</f>
        <v>NÃO</v>
      </c>
      <c r="F53" s="105" t="str">
        <f>VLOOKUP($A53,MAR!$A$2:$AD$301,8,0)</f>
        <v>GAECO</v>
      </c>
      <c r="G53" s="105" t="str">
        <f>VLOOKUP($A53,MAR!$A$2:$AD$301,15,0)</f>
        <v>ACT 001/2018</v>
      </c>
      <c r="H53" s="105" t="str">
        <f>VLOOKUP($A53,MAR!$A$2:$AD$301,16,0)</f>
        <v>24/08/2018 - DOMPE</v>
      </c>
      <c r="I53" s="105" t="str">
        <f>VLOOKUP($A53,MAR!$A$2:$AD$301,16,0)</f>
        <v>24/08/2018 - DOMPE</v>
      </c>
      <c r="J53" s="105" t="str">
        <f>VLOOKUP($A53,MAR!$A$2:$AD$301,18,0)</f>
        <v>NÃO</v>
      </c>
      <c r="K53" s="106">
        <f>VLOOKUP($A53,MAR!$A$2:$AD$301,20,0)</f>
        <v>44069</v>
      </c>
      <c r="L53" s="106">
        <f>VLOOKUP($A53,MAR!$A$2:$AD$301,21,0)</f>
        <v>45131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ht="42.0" customHeight="1">
      <c r="A54" s="103">
        <f t="shared" si="1"/>
        <v>47</v>
      </c>
      <c r="B54" s="104" t="str">
        <f>VLOOKUP($A54,MAR!$A$2:$AD$301,4,0)</f>
        <v>JOSMAR VIANA</v>
      </c>
      <c r="C54" s="105" t="str">
        <f>VLOOKUP($A54,MAR!$A$2:$AD$301,5,0)</f>
        <v>CABO PM</v>
      </c>
      <c r="D54" s="105" t="str">
        <f>VLOOKUP($A54,MAR!$A$2:$AD$301,6,0)</f>
        <v>CABO DA POLICIA MILITAR</v>
      </c>
      <c r="E54" s="105" t="str">
        <f>VLOOKUP($A54,MAR!$A$2:$AD$301,7,0)</f>
        <v>NÃO</v>
      </c>
      <c r="F54" s="105" t="str">
        <f>VLOOKUP($A54,MAR!$A$2:$AD$301,8,0)</f>
        <v>GAECO</v>
      </c>
      <c r="G54" s="105" t="str">
        <f>VLOOKUP($A54,MAR!$A$2:$AD$301,15,0)</f>
        <v>ACT 001/2018</v>
      </c>
      <c r="H54" s="105" t="str">
        <f>VLOOKUP($A54,MAR!$A$2:$AD$301,16,0)</f>
        <v>24/08/2018 - DOMPE</v>
      </c>
      <c r="I54" s="105" t="str">
        <f>VLOOKUP($A54,MAR!$A$2:$AD$301,16,0)</f>
        <v>24/08/2018 - DOMPE</v>
      </c>
      <c r="J54" s="105" t="str">
        <f>VLOOKUP($A54,MAR!$A$2:$AD$301,18,0)</f>
        <v>NÃO</v>
      </c>
      <c r="K54" s="106">
        <f>VLOOKUP($A54,MAR!$A$2:$AD$301,20,0)</f>
        <v>43306</v>
      </c>
      <c r="L54" s="106">
        <f>VLOOKUP($A54,MAR!$A$2:$AD$301,21,0)</f>
        <v>45131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ht="42.0" customHeight="1">
      <c r="A55" s="103">
        <f t="shared" si="1"/>
        <v>48</v>
      </c>
      <c r="B55" s="104" t="str">
        <f>VLOOKUP($A55,MAR!$A$2:$AD$301,4,0)</f>
        <v>JOYCE DA ROCHA RAMOS SILVA</v>
      </c>
      <c r="C55" s="105" t="str">
        <f>VLOOKUP($A55,MAR!$A$2:$AD$301,5,0)</f>
        <v>AUXILIAR ADMINISTRATIVO</v>
      </c>
      <c r="D55" s="105" t="str">
        <f>VLOOKUP($A55,MAR!$A$2:$AD$301,6,0)</f>
        <v>SERVIÇOS AUXILIARES ADMINISTRATIVOS</v>
      </c>
      <c r="E55" s="105" t="str">
        <f>VLOOKUP($A55,MAR!$A$2:$AD$301,7,0)</f>
        <v>NÃO</v>
      </c>
      <c r="F55" s="105" t="str">
        <f>VLOOKUP($A55,MAR!$A$2:$AD$301,8,0)</f>
        <v>Promotoria de Justiça de Parintins</v>
      </c>
      <c r="G55" s="105" t="str">
        <f>VLOOKUP($A55,MAR!$A$2:$AD$301,15,0)</f>
        <v>042/2020</v>
      </c>
      <c r="H55" s="105" t="str">
        <f>VLOOKUP($A55,MAR!$A$2:$AD$301,16,0)</f>
        <v>03/12/2020 – DOMPE</v>
      </c>
      <c r="I55" s="105" t="str">
        <f>VLOOKUP($A55,MAR!$A$2:$AD$301,16,0)</f>
        <v>03/12/2020 – DOMPE</v>
      </c>
      <c r="J55" s="105" t="str">
        <f>VLOOKUP($A55,MAR!$A$2:$AD$301,18,0)</f>
        <v>NÃO</v>
      </c>
      <c r="K55" s="106">
        <f>VLOOKUP($A55,MAR!$A$2:$AD$301,20,0)</f>
        <v>44150</v>
      </c>
      <c r="L55" s="106">
        <f>VLOOKUP($A55,MAR!$A$2:$AD$301,21,0)</f>
        <v>44880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ht="42.0" customHeight="1">
      <c r="A56" s="103">
        <f t="shared" si="1"/>
        <v>49</v>
      </c>
      <c r="B56" s="104" t="str">
        <f>VLOOKUP($A56,MAR!$A$2:$AD$301,4,0)</f>
        <v>JULIANA PEREIRA DOS SANTOS</v>
      </c>
      <c r="C56" s="105" t="str">
        <f>VLOOKUP($A56,MAR!$A$2:$AD$301,5,0)</f>
        <v>PEDAGOGA</v>
      </c>
      <c r="D56" s="105" t="str">
        <f>VLOOKUP($A56,MAR!$A$2:$AD$301,6,0)</f>
        <v>PEDAGOGA</v>
      </c>
      <c r="E56" s="105" t="str">
        <f>VLOOKUP($A56,MAR!$A$2:$AD$301,7,0)</f>
        <v>NÃO</v>
      </c>
      <c r="F56" s="105" t="str">
        <f>VLOOKUP($A56,MAR!$A$2:$AD$301,8,0)</f>
        <v>CEAF</v>
      </c>
      <c r="G56" s="105" t="str">
        <f>VLOOKUP($A56,MAR!$A$2:$AD$301,15,0)</f>
        <v>030/2020</v>
      </c>
      <c r="H56" s="105" t="str">
        <f>VLOOKUP($A56,MAR!$A$2:$AD$301,16,0)</f>
        <v>30/07/2020 – DOMPE</v>
      </c>
      <c r="I56" s="105" t="str">
        <f>VLOOKUP($A56,MAR!$A$2:$AD$301,16,0)</f>
        <v>30/07/2020 – DOMPE</v>
      </c>
      <c r="J56" s="105" t="str">
        <f>VLOOKUP($A56,MAR!$A$2:$AD$301,18,0)</f>
        <v>SIM</v>
      </c>
      <c r="K56" s="106">
        <f>VLOOKUP($A56,MAR!$A$2:$AD$301,20,0)</f>
        <v>43979</v>
      </c>
      <c r="L56" s="106">
        <f>VLOOKUP($A56,MAR!$A$2:$AD$301,21,0)</f>
        <v>44709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ht="42.0" customHeight="1">
      <c r="A57" s="103">
        <f t="shared" si="1"/>
        <v>50</v>
      </c>
      <c r="B57" s="104" t="str">
        <f>VLOOKUP($A57,MAR!$A$2:$AD$301,4,0)</f>
        <v>JURACY MILLER FELIX</v>
      </c>
      <c r="C57" s="105" t="str">
        <f>VLOOKUP($A57,MAR!$A$2:$AD$301,5,0)</f>
        <v>ASSIST. ADMINISTRATIVO</v>
      </c>
      <c r="D57" s="105" t="str">
        <f>VLOOKUP($A57,MAR!$A$2:$AD$301,6,0)</f>
        <v>SERVIÇOS ADMINISTRATIVOS</v>
      </c>
      <c r="E57" s="105" t="str">
        <f>VLOOKUP($A57,MAR!$A$2:$AD$301,7,0)</f>
        <v>NÃO</v>
      </c>
      <c r="F57" s="105" t="str">
        <f>VLOOKUP($A57,MAR!$A$2:$AD$301,8,0)</f>
        <v>Promotoria de Justiça de Tabatinga</v>
      </c>
      <c r="G57" s="105" t="str">
        <f>VLOOKUP($A57,MAR!$A$2:$AD$301,15,0)</f>
        <v>002/2020</v>
      </c>
      <c r="H57" s="105" t="str">
        <f>VLOOKUP($A57,MAR!$A$2:$AD$301,16,0)</f>
        <v>04/02/2020 – DOMPE</v>
      </c>
      <c r="I57" s="105" t="str">
        <f>VLOOKUP($A57,MAR!$A$2:$AD$301,16,0)</f>
        <v>04/02/2020 – DOMPE</v>
      </c>
      <c r="J57" s="105" t="str">
        <f>VLOOKUP($A57,MAR!$A$2:$AD$301,18,0)</f>
        <v>NÃO</v>
      </c>
      <c r="K57" s="106">
        <f>VLOOKUP($A57,MAR!$A$2:$AD$301,20,0)</f>
        <v>43864</v>
      </c>
      <c r="L57" s="106">
        <f>VLOOKUP($A57,MAR!$A$2:$AD$301,21,0)</f>
        <v>44594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ht="42.0" customHeight="1">
      <c r="A58" s="103">
        <f t="shared" si="1"/>
        <v>51</v>
      </c>
      <c r="B58" s="104" t="str">
        <f>VLOOKUP($A58,MAR!$A$2:$AD$301,4,0)</f>
        <v>JUSSEFRANQUE DE SÁ ALVES</v>
      </c>
      <c r="C58" s="105" t="str">
        <f>VLOOKUP($A58,MAR!$A$2:$AD$301,5,0)</f>
        <v>AUXILIAR DE SERVIÇOS GERAIS </v>
      </c>
      <c r="D58" s="105" t="str">
        <f>VLOOKUP($A58,MAR!$A$2:$AD$301,6,0)</f>
        <v>SERVIÇOS GERAIS</v>
      </c>
      <c r="E58" s="105" t="str">
        <f>VLOOKUP($A58,MAR!$A$2:$AD$301,7,0)</f>
        <v>NÃO</v>
      </c>
      <c r="F58" s="105" t="str">
        <f>VLOOKUP($A58,MAR!$A$2:$AD$301,8,0)</f>
        <v>Promotoria de Justiça de Nova Olinda do Norte</v>
      </c>
      <c r="G58" s="105" t="str">
        <f>VLOOKUP($A58,MAR!$A$2:$AD$301,15,0)</f>
        <v>017/2020</v>
      </c>
      <c r="H58" s="105" t="str">
        <f>VLOOKUP($A58,MAR!$A$2:$AD$301,16,0)</f>
        <v>12/05/2020 – DOMPE</v>
      </c>
      <c r="I58" s="105" t="str">
        <f>VLOOKUP($A58,MAR!$A$2:$AD$301,16,0)</f>
        <v>12/05/2020 – DOMPE</v>
      </c>
      <c r="J58" s="105" t="str">
        <f>VLOOKUP($A58,MAR!$A$2:$AD$301,18,0)</f>
        <v>NÃO</v>
      </c>
      <c r="K58" s="106">
        <f>VLOOKUP($A58,MAR!$A$2:$AD$301,20,0)</f>
        <v>43955</v>
      </c>
      <c r="L58" s="106">
        <f>VLOOKUP($A58,MAR!$A$2:$AD$301,21,0)</f>
        <v>44320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ht="42.0" customHeight="1">
      <c r="A59" s="103">
        <f t="shared" si="1"/>
        <v>52</v>
      </c>
      <c r="B59" s="104" t="str">
        <f>VLOOKUP($A59,MAR!$A$2:$AD$301,4,0)</f>
        <v>KAISON DA SILVA LIMA</v>
      </c>
      <c r="C59" s="105" t="str">
        <f>VLOOKUP($A59,MAR!$A$2:$AD$301,5,0)</f>
        <v>GUARDA MUNICIPAL</v>
      </c>
      <c r="D59" s="105" t="str">
        <f>VLOOKUP($A59,MAR!$A$2:$AD$301,6,0)</f>
        <v>SEGURANÇA</v>
      </c>
      <c r="E59" s="105" t="str">
        <f>VLOOKUP($A59,MAR!$A$2:$AD$301,7,0)</f>
        <v>NÃO</v>
      </c>
      <c r="F59" s="105" t="str">
        <f>VLOOKUP($A59,MAR!$A$2:$AD$301,8,0)</f>
        <v>Promotoria de Justiça de Coari</v>
      </c>
      <c r="G59" s="105" t="str">
        <f>VLOOKUP($A59,MAR!$A$2:$AD$301,15,0)</f>
        <v>015/2020</v>
      </c>
      <c r="H59" s="105" t="str">
        <f>VLOOKUP($A59,MAR!$A$2:$AD$301,16,0)</f>
        <v>05/05/2020 – DOMPE</v>
      </c>
      <c r="I59" s="105" t="str">
        <f>VLOOKUP($A59,MAR!$A$2:$AD$301,16,0)</f>
        <v>05/05/2020 – DOMPE</v>
      </c>
      <c r="J59" s="105" t="str">
        <f>VLOOKUP($A59,MAR!$A$2:$AD$301,18,0)</f>
        <v>SIM</v>
      </c>
      <c r="K59" s="106">
        <f>VLOOKUP($A59,MAR!$A$2:$AD$301,20,0)</f>
        <v>43917</v>
      </c>
      <c r="L59" s="106">
        <f>VLOOKUP($A59,MAR!$A$2:$AD$301,21,0)</f>
        <v>44282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ht="42.0" customHeight="1">
      <c r="A60" s="103">
        <f t="shared" si="1"/>
        <v>53</v>
      </c>
      <c r="B60" s="104" t="str">
        <f>VLOOKUP($A60,MAR!$A$2:$AD$301,4,0)</f>
        <v>KAMILLA DE ASSIS ALVES PEREIRA</v>
      </c>
      <c r="C60" s="105" t="str">
        <f>VLOOKUP($A60,MAR!$A$2:$AD$301,5,0)</f>
        <v>CABO PM</v>
      </c>
      <c r="D60" s="105" t="str">
        <f>VLOOKUP($A60,MAR!$A$2:$AD$301,6,0)</f>
        <v>CABO DA POLICIA MILITAR</v>
      </c>
      <c r="E60" s="105" t="str">
        <f>VLOOKUP($A60,MAR!$A$2:$AD$301,7,0)</f>
        <v>NÃO</v>
      </c>
      <c r="F60" s="105" t="str">
        <f>VLOOKUP($A60,MAR!$A$2:$AD$301,8,0)</f>
        <v>GAECO</v>
      </c>
      <c r="G60" s="105" t="str">
        <f>VLOOKUP($A60,MAR!$A$2:$AD$301,15,0)</f>
        <v>ACT 001/2018</v>
      </c>
      <c r="H60" s="105" t="str">
        <f>VLOOKUP($A60,MAR!$A$2:$AD$301,16,0)</f>
        <v>24/08/2018 - DOMPE</v>
      </c>
      <c r="I60" s="105" t="str">
        <f>VLOOKUP($A60,MAR!$A$2:$AD$301,16,0)</f>
        <v>24/08/2018 - DOMPE</v>
      </c>
      <c r="J60" s="105" t="str">
        <f>VLOOKUP($A60,MAR!$A$2:$AD$301,18,0)</f>
        <v>NÃO</v>
      </c>
      <c r="K60" s="106">
        <f>VLOOKUP($A60,MAR!$A$2:$AD$301,20,0)</f>
        <v>43306</v>
      </c>
      <c r="L60" s="106">
        <f>VLOOKUP($A60,MAR!$A$2:$AD$301,21,0)</f>
        <v>45131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ht="42.0" customHeight="1">
      <c r="A61" s="103">
        <f t="shared" si="1"/>
        <v>54</v>
      </c>
      <c r="B61" s="104" t="str">
        <f>VLOOKUP($A61,MAR!$A$2:$AD$301,4,0)</f>
        <v>KEDMA SINARA SANTOS DO NASCIMENTO</v>
      </c>
      <c r="C61" s="105" t="str">
        <f>VLOOKUP($A61,MAR!$A$2:$AD$301,5,0)</f>
        <v>AUX. ADMINISTRATIVO</v>
      </c>
      <c r="D61" s="105" t="str">
        <f>VLOOKUP($A61,MAR!$A$2:$AD$301,6,0)</f>
        <v>SERVIÇO AUXILIARES ADMINISTRATIVOS</v>
      </c>
      <c r="E61" s="105" t="str">
        <f>VLOOKUP($A61,MAR!$A$2:$AD$301,7,0)</f>
        <v>NÃO</v>
      </c>
      <c r="F61" s="105" t="str">
        <f>VLOOKUP($A61,MAR!$A$2:$AD$301,8,0)</f>
        <v>Promotoria de Justiça de Benjamin Constant</v>
      </c>
      <c r="G61" s="105" t="str">
        <f>VLOOKUP($A61,MAR!$A$2:$AD$301,15,0)</f>
        <v>007/2020</v>
      </c>
      <c r="H61" s="105" t="str">
        <f>VLOOKUP($A61,MAR!$A$2:$AD$301,16,0)</f>
        <v>31/03/2020 – DOMPE</v>
      </c>
      <c r="I61" s="105" t="str">
        <f>VLOOKUP($A61,MAR!$A$2:$AD$301,16,0)</f>
        <v>31/03/2020 – DOMPE</v>
      </c>
      <c r="J61" s="105" t="str">
        <f>VLOOKUP($A61,MAR!$A$2:$AD$301,18,0)</f>
        <v>NÃO</v>
      </c>
      <c r="K61" s="106">
        <f>VLOOKUP($A61,MAR!$A$2:$AD$301,20,0)</f>
        <v>43876</v>
      </c>
      <c r="L61" s="106">
        <f>VLOOKUP($A61,MAR!$A$2:$AD$301,21,0)</f>
        <v>44607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ht="42.0" customHeight="1">
      <c r="A62" s="103">
        <f t="shared" si="1"/>
        <v>55</v>
      </c>
      <c r="B62" s="104" t="str">
        <f>VLOOKUP($A62,MAR!$A$2:$AD$301,4,0)</f>
        <v>KLEBERSON DE BELÉM CARDOSO</v>
      </c>
      <c r="C62" s="105" t="str">
        <f>VLOOKUP($A62,MAR!$A$2:$AD$301,5,0)</f>
        <v>VIGIA</v>
      </c>
      <c r="D62" s="105" t="str">
        <f>VLOOKUP($A62,MAR!$A$2:$AD$301,6,0)</f>
        <v>VIGIA</v>
      </c>
      <c r="E62" s="105" t="str">
        <f>VLOOKUP($A62,MAR!$A$2:$AD$301,7,0)</f>
        <v>NÃO</v>
      </c>
      <c r="F62" s="105" t="str">
        <f>VLOOKUP($A62,MAR!$A$2:$AD$301,8,0)</f>
        <v>Promotoria de Justiça de Novo Airão</v>
      </c>
      <c r="G62" s="105" t="str">
        <f>VLOOKUP($A62,MAR!$A$2:$AD$301,15,0)</f>
        <v>TA - 026/2020</v>
      </c>
      <c r="H62" s="105" t="str">
        <f>VLOOKUP($A62,MAR!$A$2:$AD$301,16,0)</f>
        <v>17/12/2020 - DOMPE</v>
      </c>
      <c r="I62" s="105" t="str">
        <f>VLOOKUP($A62,MAR!$A$2:$AD$301,16,0)</f>
        <v>17/12/2020 - DOMPE</v>
      </c>
      <c r="J62" s="105" t="str">
        <f>VLOOKUP($A62,MAR!$A$2:$AD$301,18,0)</f>
        <v>NÃO</v>
      </c>
      <c r="K62" s="106">
        <f>VLOOKUP($A62,MAR!$A$2:$AD$301,20,0)</f>
        <v>44175</v>
      </c>
      <c r="L62" s="106">
        <f>VLOOKUP($A62,MAR!$A$2:$AD$301,21,0)</f>
        <v>44829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ht="42.0" customHeight="1">
      <c r="A63" s="103">
        <f t="shared" si="1"/>
        <v>56</v>
      </c>
      <c r="B63" s="104" t="str">
        <f>VLOOKUP($A63,MAR!$A$2:$AD$301,4,0)</f>
        <v>KLELNYR LOBO COSTA</v>
      </c>
      <c r="C63" s="105" t="str">
        <f>VLOOKUP($A63,MAR!$A$2:$AD$301,5,0)</f>
        <v>ASSISTENTE ADMINISTRATIVO</v>
      </c>
      <c r="D63" s="105" t="str">
        <f>VLOOKUP($A63,MAR!$A$2:$AD$301,6,0)</f>
        <v>SERVIÇOS AUXILIARES ADMINISTRATIVOS</v>
      </c>
      <c r="E63" s="105" t="str">
        <f>VLOOKUP($A63,MAR!$A$2:$AD$301,7,0)</f>
        <v>NÃO</v>
      </c>
      <c r="F63" s="105" t="str">
        <f>VLOOKUP($A63,MAR!$A$2:$AD$301,8,0)</f>
        <v>Promotoria de Justiça de Humaitá</v>
      </c>
      <c r="G63" s="105" t="str">
        <f>VLOOKUP($A63,MAR!$A$2:$AD$301,15,0)</f>
        <v>020/2020</v>
      </c>
      <c r="H63" s="105" t="str">
        <f>VLOOKUP($A63,MAR!$A$2:$AD$301,16,0)</f>
        <v>20/05/2020 – DOMPE</v>
      </c>
      <c r="I63" s="105" t="str">
        <f>VLOOKUP($A63,MAR!$A$2:$AD$301,16,0)</f>
        <v>20/05/2020 – DOMPE</v>
      </c>
      <c r="J63" s="105" t="str">
        <f>VLOOKUP($A63,MAR!$A$2:$AD$301,18,0)</f>
        <v>NÃO</v>
      </c>
      <c r="K63" s="106">
        <f>VLOOKUP($A63,MAR!$A$2:$AD$301,20,0)</f>
        <v>44015</v>
      </c>
      <c r="L63" s="106">
        <f>VLOOKUP($A63,MAR!$A$2:$AD$301,21,0)</f>
        <v>44745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ht="42.0" customHeight="1">
      <c r="A64" s="103">
        <f t="shared" si="1"/>
        <v>57</v>
      </c>
      <c r="B64" s="104" t="str">
        <f>VLOOKUP($A64,MAR!$A$2:$AD$301,4,0)</f>
        <v>LEANDRO PINTO DOS SANTOS</v>
      </c>
      <c r="C64" s="105" t="str">
        <f>VLOOKUP($A64,MAR!$A$2:$AD$301,5,0)</f>
        <v>GUARDA MUNICIPAL</v>
      </c>
      <c r="D64" s="105" t="str">
        <f>VLOOKUP($A64,MAR!$A$2:$AD$301,6,0)</f>
        <v>SEGURANÇA</v>
      </c>
      <c r="E64" s="105" t="str">
        <f>VLOOKUP($A64,MAR!$A$2:$AD$301,7,0)</f>
        <v>NÃO</v>
      </c>
      <c r="F64" s="105" t="str">
        <f>VLOOKUP($A64,MAR!$A$2:$AD$301,8,0)</f>
        <v>Promotoria de Justiça de Beruri</v>
      </c>
      <c r="G64" s="105" t="str">
        <f>VLOOKUP($A64,MAR!$A$2:$AD$301,15,0)</f>
        <v>006/2020</v>
      </c>
      <c r="H64" s="105" t="str">
        <f>VLOOKUP($A64,MAR!$A$2:$AD$301,16,0)</f>
        <v>12/03/2020 – DOMPE</v>
      </c>
      <c r="I64" s="105" t="str">
        <f>VLOOKUP($A64,MAR!$A$2:$AD$301,16,0)</f>
        <v>12/03/2020 – DOMPE</v>
      </c>
      <c r="J64" s="105" t="str">
        <f>VLOOKUP($A64,MAR!$A$2:$AD$301,18,0)</f>
        <v>NÃO</v>
      </c>
      <c r="K64" s="106">
        <f>VLOOKUP($A64,MAR!$A$2:$AD$301,20,0)</f>
        <v>43903</v>
      </c>
      <c r="L64" s="106">
        <f>VLOOKUP($A64,MAR!$A$2:$AD$301,21,0)</f>
        <v>44632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ht="42.0" customHeight="1">
      <c r="A65" s="103">
        <f t="shared" si="1"/>
        <v>58</v>
      </c>
      <c r="B65" s="104" t="str">
        <f>VLOOKUP($A65,MAR!$A$2:$AD$301,4,0)</f>
        <v>LEICIANE GOMES DO NASCIMENTO</v>
      </c>
      <c r="C65" s="105" t="str">
        <f>VLOOKUP($A65,MAR!$A$2:$AD$301,5,0)</f>
        <v>AUXILIAR DE SERVIÇOS GERAIS </v>
      </c>
      <c r="D65" s="105" t="str">
        <f>VLOOKUP($A65,MAR!$A$2:$AD$301,6,0)</f>
        <v>SERVIÇOS GERAIS</v>
      </c>
      <c r="E65" s="105" t="str">
        <f>VLOOKUP($A65,MAR!$A$2:$AD$301,7,0)</f>
        <v>NÃO</v>
      </c>
      <c r="F65" s="105" t="str">
        <f>VLOOKUP($A65,MAR!$A$2:$AD$301,8,0)</f>
        <v>Promotoria de Justiça de Iranduba</v>
      </c>
      <c r="G65" s="105" t="str">
        <f>VLOOKUP($A65,MAR!$A$2:$AD$301,15,0)</f>
        <v>022/2020</v>
      </c>
      <c r="H65" s="105" t="str">
        <f>VLOOKUP($A65,MAR!$A$2:$AD$301,16,0)</f>
        <v>29/05/2020 – DOMPE</v>
      </c>
      <c r="I65" s="105" t="str">
        <f>VLOOKUP($A65,MAR!$A$2:$AD$301,16,0)</f>
        <v>29/05/2020 – DOMPE</v>
      </c>
      <c r="J65" s="105" t="str">
        <f>VLOOKUP($A65,MAR!$A$2:$AD$301,18,0)</f>
        <v>NÃO</v>
      </c>
      <c r="K65" s="106">
        <f>VLOOKUP($A65,MAR!$A$2:$AD$301,20,0)</f>
        <v>43965</v>
      </c>
      <c r="L65" s="106">
        <f>VLOOKUP($A65,MAR!$A$2:$AD$301,21,0)</f>
        <v>44330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ht="42.0" customHeight="1">
      <c r="A66" s="103">
        <f t="shared" si="1"/>
        <v>59</v>
      </c>
      <c r="B66" s="104" t="str">
        <f>VLOOKUP($A66,MAR!$A$2:$AD$301,4,0)</f>
        <v>LEILA CORREA DOS SANTOS</v>
      </c>
      <c r="C66" s="105" t="str">
        <f>VLOOKUP($A66,MAR!$A$2:$AD$301,5,0)</f>
        <v>AUXILIAR DE SERVIÇOS GERAIS</v>
      </c>
      <c r="D66" s="105" t="str">
        <f>VLOOKUP($A66,MAR!$A$2:$AD$301,6,0)</f>
        <v>SERVIÇOS GERAIS</v>
      </c>
      <c r="E66" s="105" t="str">
        <f>VLOOKUP($A66,MAR!$A$2:$AD$301,7,0)</f>
        <v>NÃO</v>
      </c>
      <c r="F66" s="105" t="str">
        <f>VLOOKUP($A66,MAR!$A$2:$AD$301,8,0)</f>
        <v>Promotoria de Justiça de Itacoatiara</v>
      </c>
      <c r="G66" s="105" t="str">
        <f>VLOOKUP($A66,MAR!$A$2:$AD$301,15,0)</f>
        <v>031/2020</v>
      </c>
      <c r="H66" s="105" t="str">
        <f>VLOOKUP($A66,MAR!$A$2:$AD$301,16,0)</f>
        <v>31/08/2020 – DOMPE</v>
      </c>
      <c r="I66" s="105" t="str">
        <f>VLOOKUP($A66,MAR!$A$2:$AD$301,16,0)</f>
        <v>31/08/2020 – DOMPE</v>
      </c>
      <c r="J66" s="105" t="str">
        <f>VLOOKUP($A66,MAR!$A$2:$AD$301,18,0)</f>
        <v>NÃO</v>
      </c>
      <c r="K66" s="106">
        <f>VLOOKUP($A66,MAR!$A$2:$AD$301,20,0)</f>
        <v>44053</v>
      </c>
      <c r="L66" s="106">
        <f>VLOOKUP($A66,MAR!$A$2:$AD$301,21,0)</f>
        <v>44783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ht="42.0" customHeight="1">
      <c r="A67" s="103">
        <f t="shared" si="1"/>
        <v>60</v>
      </c>
      <c r="B67" s="104" t="str">
        <f>VLOOKUP($A67,MAR!$A$2:$AD$301,4,0)</f>
        <v>LUIS BRUNO DE SOUZA COBOS</v>
      </c>
      <c r="C67" s="105" t="str">
        <f>VLOOKUP($A67,MAR!$A$2:$AD$301,5,0)</f>
        <v>ASSISTENTE ADMINISTRATIVO</v>
      </c>
      <c r="D67" s="105" t="str">
        <f>VLOOKUP($A67,MAR!$A$2:$AD$301,6,0)</f>
        <v>SERVIÇO AUXILIARES ADMINISTRATIVOS</v>
      </c>
      <c r="E67" s="105" t="str">
        <f>VLOOKUP($A67,MAR!$A$2:$AD$301,7,0)</f>
        <v>NÃO</v>
      </c>
      <c r="F67" s="105" t="str">
        <f>VLOOKUP($A67,MAR!$A$2:$AD$301,8,0)</f>
        <v>Promotoria de Justiça de Uarini</v>
      </c>
      <c r="G67" s="105" t="str">
        <f>VLOOKUP($A67,MAR!$A$2:$AD$301,15,0)</f>
        <v>027/2020</v>
      </c>
      <c r="H67" s="105" t="str">
        <f>VLOOKUP($A67,MAR!$A$2:$AD$301,16,0)</f>
        <v>10/08/2020 – DOMPE</v>
      </c>
      <c r="I67" s="105" t="str">
        <f>VLOOKUP($A67,MAR!$A$2:$AD$301,16,0)</f>
        <v>10/08/2020 – DOMPE</v>
      </c>
      <c r="J67" s="105" t="str">
        <f>VLOOKUP($A67,MAR!$A$2:$AD$301,18,0)</f>
        <v>SIM</v>
      </c>
      <c r="K67" s="106">
        <f>VLOOKUP($A67,MAR!$A$2:$AD$301,20,0)</f>
        <v>43965</v>
      </c>
      <c r="L67" s="106">
        <f>VLOOKUP($A67,MAR!$A$2:$AD$301,21,0)</f>
        <v>44695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ht="42.0" customHeight="1">
      <c r="A68" s="103">
        <f t="shared" si="1"/>
        <v>61</v>
      </c>
      <c r="B68" s="104" t="str">
        <f>VLOOKUP($A68,MAR!$A$2:$AD$301,4,0)</f>
        <v>MANOEL DAVI DOS SANTOS</v>
      </c>
      <c r="C68" s="105" t="str">
        <f>VLOOKUP($A68,MAR!$A$2:$AD$301,5,0)</f>
        <v>VIGIA</v>
      </c>
      <c r="D68" s="105" t="str">
        <f>VLOOKUP($A68,MAR!$A$2:$AD$301,6,0)</f>
        <v>VIGIA</v>
      </c>
      <c r="E68" s="105" t="str">
        <f>VLOOKUP($A68,MAR!$A$2:$AD$301,7,0)</f>
        <v>NÃO</v>
      </c>
      <c r="F68" s="105" t="str">
        <f>VLOOKUP($A68,MAR!$A$2:$AD$301,8,0)</f>
        <v>Promotoria de Justiça de Carauari</v>
      </c>
      <c r="G68" s="105" t="str">
        <f>VLOOKUP($A68,MAR!$A$2:$AD$301,15,0)</f>
        <v>012/2020</v>
      </c>
      <c r="H68" s="105" t="str">
        <f>VLOOKUP($A68,MAR!$A$2:$AD$301,16,0)</f>
        <v>27/04/2020 - DOMPE</v>
      </c>
      <c r="I68" s="105" t="str">
        <f>VLOOKUP($A68,MAR!$A$2:$AD$301,16,0)</f>
        <v>27/04/2020 - DOMPE</v>
      </c>
      <c r="J68" s="105" t="str">
        <f>VLOOKUP($A68,MAR!$A$2:$AD$301,18,0)</f>
        <v>SIM</v>
      </c>
      <c r="K68" s="106">
        <f>VLOOKUP($A68,MAR!$A$2:$AD$301,20,0)</f>
        <v>43943</v>
      </c>
      <c r="L68" s="106">
        <f>VLOOKUP($A68,MAR!$A$2:$AD$301,21,0)</f>
        <v>44674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ht="42.0" customHeight="1">
      <c r="A69" s="103">
        <f t="shared" si="1"/>
        <v>62</v>
      </c>
      <c r="B69" s="104" t="str">
        <f>VLOOKUP($A69,MAR!$A$2:$AD$301,4,0)</f>
        <v>MANUEL DE OLIVEIRA DOS SANTOS</v>
      </c>
      <c r="C69" s="105" t="str">
        <f>VLOOKUP($A69,MAR!$A$2:$AD$301,5,0)</f>
        <v>FISCAL DO MEIO AMBIENTE</v>
      </c>
      <c r="D69" s="105" t="str">
        <f>VLOOKUP($A69,MAR!$A$2:$AD$301,6,0)</f>
        <v>ASSISTENTE ADMINISTRATIVO</v>
      </c>
      <c r="E69" s="105" t="str">
        <f>VLOOKUP($A69,MAR!$A$2:$AD$301,7,0)</f>
        <v>NÃO</v>
      </c>
      <c r="F69" s="105" t="str">
        <f>VLOOKUP($A69,MAR!$A$2:$AD$301,8,0)</f>
        <v>Promotoria de Justiça de Manicoré</v>
      </c>
      <c r="G69" s="105" t="str">
        <f>VLOOKUP($A69,MAR!$A$2:$AD$301,15,0)</f>
        <v>014/2020</v>
      </c>
      <c r="H69" s="105" t="str">
        <f>VLOOKUP($A69,MAR!$A$2:$AD$301,16,0)</f>
        <v>26/05/2020 – DOMPE</v>
      </c>
      <c r="I69" s="105" t="str">
        <f>VLOOKUP($A69,MAR!$A$2:$AD$301,16,0)</f>
        <v>26/05/2020 – DOMPE</v>
      </c>
      <c r="J69" s="105" t="str">
        <f>VLOOKUP($A69,MAR!$A$2:$AD$301,18,0)</f>
        <v>NÃO</v>
      </c>
      <c r="K69" s="106">
        <f>VLOOKUP($A69,MAR!$A$2:$AD$301,20,0)</f>
        <v>44010</v>
      </c>
      <c r="L69" s="107">
        <f>VLOOKUP($A69,MAR!$A$2:$AD$301,21,0)</f>
        <v>44740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ht="42.0" customHeight="1">
      <c r="A70" s="103">
        <f t="shared" si="1"/>
        <v>63</v>
      </c>
      <c r="B70" s="104" t="str">
        <f>VLOOKUP($A70,MAR!$A$2:$AD$301,4,0)</f>
        <v>MARCIA CRISTINA NUNES PERRONE</v>
      </c>
      <c r="C70" s="105" t="str">
        <f>VLOOKUP($A70,MAR!$A$2:$AD$301,5,0)</f>
        <v>ASSISTENTE ADMINISTRATIVO</v>
      </c>
      <c r="D70" s="105" t="str">
        <f>VLOOKUP($A70,MAR!$A$2:$AD$301,6,0)</f>
        <v>SERVIÇOS AUXILIARES ADMINISTRATIVOS</v>
      </c>
      <c r="E70" s="105" t="str">
        <f>VLOOKUP($A70,MAR!$A$2:$AD$301,7,0)</f>
        <v>NÃO</v>
      </c>
      <c r="F70" s="105" t="str">
        <f>VLOOKUP($A70,MAR!$A$2:$AD$301,8,0)</f>
        <v>Promotoria de Justiça de Maués</v>
      </c>
      <c r="G70" s="105" t="str">
        <f>VLOOKUP($A70,MAR!$A$2:$AD$301,15,0)</f>
        <v>043/2020</v>
      </c>
      <c r="H70" s="105" t="str">
        <f>VLOOKUP($A70,MAR!$A$2:$AD$301,16,0)</f>
        <v>09/12/2020 – DOMPE</v>
      </c>
      <c r="I70" s="105" t="str">
        <f>VLOOKUP($A70,MAR!$A$2:$AD$301,16,0)</f>
        <v>09/12/2020 – DOMPE</v>
      </c>
      <c r="J70" s="105" t="str">
        <f>VLOOKUP($A70,MAR!$A$2:$AD$301,18,0)</f>
        <v>NÃO</v>
      </c>
      <c r="K70" s="106">
        <f>VLOOKUP($A70,MAR!$A$2:$AD$301,20,0)</f>
        <v>44169</v>
      </c>
      <c r="L70" s="106">
        <f>VLOOKUP($A70,MAR!$A$2:$AD$301,21,0)</f>
        <v>44899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ht="42.0" customHeight="1">
      <c r="A71" s="103">
        <f t="shared" si="1"/>
        <v>64</v>
      </c>
      <c r="B71" s="104" t="str">
        <f>VLOOKUP($A71,MAR!$A$2:$AD$301,4,0)</f>
        <v>MARI JANE MONTEIRO GONZAGA</v>
      </c>
      <c r="C71" s="105" t="str">
        <f>VLOOKUP($A71,MAR!$A$2:$AD$301,5,0)</f>
        <v>DIGITADORA</v>
      </c>
      <c r="D71" s="105" t="str">
        <f>VLOOKUP($A71,MAR!$A$2:$AD$301,6,0)</f>
        <v>SERVIÇOS AUXILIARES ADMINISTRATIVOS</v>
      </c>
      <c r="E71" s="105" t="str">
        <f>VLOOKUP($A71,MAR!$A$2:$AD$301,7,0)</f>
        <v>NÃO</v>
      </c>
      <c r="F71" s="105" t="str">
        <f>VLOOKUP($A71,MAR!$A$2:$AD$301,8,0)</f>
        <v>Promotoria de Justiça de Itacoatiara</v>
      </c>
      <c r="G71" s="105" t="str">
        <f>VLOOKUP($A71,MAR!$A$2:$AD$301,15,0)</f>
        <v>031/2020</v>
      </c>
      <c r="H71" s="105" t="str">
        <f>VLOOKUP($A71,MAR!$A$2:$AD$301,16,0)</f>
        <v>31/08/2020 – DOMPE</v>
      </c>
      <c r="I71" s="105" t="str">
        <f>VLOOKUP($A71,MAR!$A$2:$AD$301,16,0)</f>
        <v>31/08/2020 – DOMPE</v>
      </c>
      <c r="J71" s="105" t="str">
        <f>VLOOKUP($A71,MAR!$A$2:$AD$301,18,0)</f>
        <v>NÃO</v>
      </c>
      <c r="K71" s="106">
        <f>VLOOKUP($A71,MAR!$A$2:$AD$301,20,0)</f>
        <v>44053</v>
      </c>
      <c r="L71" s="106">
        <f>VLOOKUP($A71,MAR!$A$2:$AD$301,21,0)</f>
        <v>44783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ht="42.0" customHeight="1">
      <c r="A72" s="103">
        <f t="shared" si="1"/>
        <v>65</v>
      </c>
      <c r="B72" s="104" t="str">
        <f>VLOOKUP($A72,MAR!$A$2:$AD$301,4,0)</f>
        <v>MARIA ALDA LIMA DA SILVA</v>
      </c>
      <c r="C72" s="105" t="str">
        <f>VLOOKUP($A72,MAR!$A$2:$AD$301,5,0)</f>
        <v>AUX. DE SERVIÇOS GERAIS </v>
      </c>
      <c r="D72" s="105" t="str">
        <f>VLOOKUP($A72,MAR!$A$2:$AD$301,6,0)</f>
        <v>SERVIÇOS GERAIS</v>
      </c>
      <c r="E72" s="105" t="str">
        <f>VLOOKUP($A72,MAR!$A$2:$AD$301,7,0)</f>
        <v>NÃO</v>
      </c>
      <c r="F72" s="105" t="str">
        <f>VLOOKUP($A72,MAR!$A$2:$AD$301,8,0)</f>
        <v>Promotoria de Justiça de Codajás</v>
      </c>
      <c r="G72" s="105" t="str">
        <f>VLOOKUP($A72,MAR!$A$2:$AD$301,15,0)</f>
        <v>045/2020</v>
      </c>
      <c r="H72" s="105" t="str">
        <f>VLOOKUP($A72,MAR!$A$2:$AD$301,16,0)</f>
        <v>17/12/2020 – DOMPE</v>
      </c>
      <c r="I72" s="105" t="str">
        <f>VLOOKUP($A72,MAR!$A$2:$AD$301,16,0)</f>
        <v>17/12/2020 – DOMPE</v>
      </c>
      <c r="J72" s="105" t="str">
        <f>VLOOKUP($A72,MAR!$A$2:$AD$301,18,0)</f>
        <v>NÃO</v>
      </c>
      <c r="K72" s="106">
        <f>VLOOKUP($A72,MAR!$A$2:$AD$301,20,0)</f>
        <v>44177</v>
      </c>
      <c r="L72" s="106">
        <f>VLOOKUP($A72,MAR!$A$2:$AD$301,21,0)</f>
        <v>44907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ht="42.0" customHeight="1">
      <c r="A73" s="103">
        <f t="shared" si="1"/>
        <v>66</v>
      </c>
      <c r="B73" s="104" t="str">
        <f>VLOOKUP($A73,MAR!$A$2:$AD$301,4,0)</f>
        <v>MARIA CÉLIA SERAFIM DA COSTA</v>
      </c>
      <c r="C73" s="105" t="str">
        <f>VLOOKUP($A73,MAR!$A$2:$AD$301,5,0)</f>
        <v>MONITOR I</v>
      </c>
      <c r="D73" s="105" t="str">
        <f>VLOOKUP($A73,MAR!$A$2:$AD$301,6,0)</f>
        <v>SERVIÇOS AUXILIARES ADMINISTRATIVOS</v>
      </c>
      <c r="E73" s="105" t="str">
        <f>VLOOKUP($A73,MAR!$A$2:$AD$301,7,0)</f>
        <v>NÃO</v>
      </c>
      <c r="F73" s="105" t="str">
        <f>VLOOKUP($A73,MAR!$A$2:$AD$301,8,0)</f>
        <v>Promotoria de Justiça de Manacapuru</v>
      </c>
      <c r="G73" s="105" t="str">
        <f>VLOOKUP($A73,MAR!$A$2:$AD$301,15,0)</f>
        <v>011/2020</v>
      </c>
      <c r="H73" s="105" t="str">
        <f>VLOOKUP($A73,MAR!$A$2:$AD$301,16,0)</f>
        <v>25/03/2021 - DOMPE</v>
      </c>
      <c r="I73" s="105" t="str">
        <f>VLOOKUP($A73,MAR!$A$2:$AD$301,16,0)</f>
        <v>25/03/2021 - DOMPE</v>
      </c>
      <c r="J73" s="105" t="str">
        <f>VLOOKUP($A73,MAR!$A$2:$AD$301,18,0)</f>
        <v>NÃO</v>
      </c>
      <c r="K73" s="108">
        <f>VLOOKUP($A73,MAR!$A$2:$AD$301,20,0)</f>
        <v>44278</v>
      </c>
      <c r="L73" s="106">
        <f>VLOOKUP($A73,MAR!$A$2:$AD$301,21,0)</f>
        <v>45008</v>
      </c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ht="42.0" customHeight="1">
      <c r="A74" s="103">
        <f t="shared" si="1"/>
        <v>67</v>
      </c>
      <c r="B74" s="104" t="str">
        <f>VLOOKUP($A74,MAR!$A$2:$AD$301,4,0)</f>
        <v>MARIA DE OLIVEIRA LUZ</v>
      </c>
      <c r="C74" s="105" t="str">
        <f>VLOOKUP($A74,MAR!$A$2:$AD$301,5,0)</f>
        <v>SERVIÇOS GERAIS</v>
      </c>
      <c r="D74" s="105" t="str">
        <f>VLOOKUP($A74,MAR!$A$2:$AD$301,6,0)</f>
        <v>SERVIÇO GERAIS</v>
      </c>
      <c r="E74" s="105" t="str">
        <f>VLOOKUP($A74,MAR!$A$2:$AD$301,7,0)</f>
        <v>NÃO</v>
      </c>
      <c r="F74" s="105" t="str">
        <f>VLOOKUP($A74,MAR!$A$2:$AD$301,8,0)</f>
        <v>Promotoria de Justiça de Alvarães</v>
      </c>
      <c r="G74" s="105" t="str">
        <f>VLOOKUP($A74,MAR!$A$2:$AD$301,15,0)</f>
        <v>028/2020</v>
      </c>
      <c r="H74" s="105" t="str">
        <f>VLOOKUP($A74,MAR!$A$2:$AD$301,16,0)</f>
        <v>04/08/2020 – DOMPE</v>
      </c>
      <c r="I74" s="105" t="str">
        <f>VLOOKUP($A74,MAR!$A$2:$AD$301,16,0)</f>
        <v>04/08/2020 – DOMPE</v>
      </c>
      <c r="J74" s="105" t="str">
        <f>VLOOKUP($A74,MAR!$A$2:$AD$301,18,0)</f>
        <v>NÃO</v>
      </c>
      <c r="K74" s="106">
        <f>VLOOKUP($A74,MAR!$A$2:$AD$301,20,0)</f>
        <v>44000</v>
      </c>
      <c r="L74" s="106">
        <f>VLOOKUP($A74,MAR!$A$2:$AD$301,21,0)</f>
        <v>44730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ht="42.0" customHeight="1">
      <c r="A75" s="103">
        <f t="shared" si="1"/>
        <v>68</v>
      </c>
      <c r="B75" s="104" t="str">
        <f>VLOOKUP($A75,MAR!$A$2:$AD$301,4,0)</f>
        <v>MARIA DIANA SILVA DE SOUZA</v>
      </c>
      <c r="C75" s="105" t="str">
        <f>VLOOKUP($A75,MAR!$A$2:$AD$301,5,0)</f>
        <v>AGENTE ADMINISTRATIVO</v>
      </c>
      <c r="D75" s="105" t="str">
        <f>VLOOKUP($A75,MAR!$A$2:$AD$301,6,0)</f>
        <v>SERVIÇOS AUXILIARES ADMINISTRATIVOS</v>
      </c>
      <c r="E75" s="105" t="str">
        <f>VLOOKUP($A75,MAR!$A$2:$AD$301,7,0)</f>
        <v>NÃO</v>
      </c>
      <c r="F75" s="105" t="str">
        <f>VLOOKUP($A75,MAR!$A$2:$AD$301,8,0)</f>
        <v>Promotoria de Justiça de Jutaí</v>
      </c>
      <c r="G75" s="105" t="str">
        <f>VLOOKUP($A75,MAR!$A$2:$AD$301,15,0)</f>
        <v>035/2020</v>
      </c>
      <c r="H75" s="105" t="str">
        <f>VLOOKUP($A75,MAR!$A$2:$AD$301,16,0)</f>
        <v>16/10/2020 – DOMPE</v>
      </c>
      <c r="I75" s="105" t="str">
        <f>VLOOKUP($A75,MAR!$A$2:$AD$301,16,0)</f>
        <v>16/10/2020 – DOMPE</v>
      </c>
      <c r="J75" s="105" t="str">
        <f>VLOOKUP($A75,MAR!$A$2:$AD$301,18,0)</f>
        <v>NÃO</v>
      </c>
      <c r="K75" s="106">
        <f>VLOOKUP($A75,MAR!$A$2:$AD$301,20,0)</f>
        <v>44137</v>
      </c>
      <c r="L75" s="106">
        <f>VLOOKUP($A75,MAR!$A$2:$AD$301,21,0)</f>
        <v>44867</v>
      </c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ht="42.0" customHeight="1">
      <c r="A76" s="103">
        <f t="shared" si="1"/>
        <v>69</v>
      </c>
      <c r="B76" s="104" t="str">
        <f>VLOOKUP($A76,MAR!$A$2:$AD$301,4,0)</f>
        <v>MARIA DO SOCORRO BRITO VASCONCELOS</v>
      </c>
      <c r="C76" s="105" t="str">
        <f>VLOOKUP($A76,MAR!$A$2:$AD$301,5,0)</f>
        <v>ASSESSOR II</v>
      </c>
      <c r="D76" s="105" t="str">
        <f>VLOOKUP($A76,MAR!$A$2:$AD$301,6,0)</f>
        <v>ASSISTENTE SOCIAL</v>
      </c>
      <c r="E76" s="105" t="str">
        <f>VLOOKUP($A76,MAR!$A$2:$AD$301,7,0)</f>
        <v>NÃO</v>
      </c>
      <c r="F76" s="105" t="str">
        <f>VLOOKUP($A76,MAR!$A$2:$AD$301,8,0)</f>
        <v>Recomeçar</v>
      </c>
      <c r="G76" s="105" t="str">
        <f>VLOOKUP($A76,MAR!$A$2:$AD$301,15,0)</f>
        <v>003/2016</v>
      </c>
      <c r="H76" s="105" t="str">
        <f>VLOOKUP($A76,MAR!$A$2:$AD$301,16,0)</f>
        <v>09/09/2016 - DOMPE</v>
      </c>
      <c r="I76" s="105" t="str">
        <f>VLOOKUP($A76,MAR!$A$2:$AD$301,16,0)</f>
        <v>09/09/2016 - DOMPE</v>
      </c>
      <c r="J76" s="105" t="str">
        <f>VLOOKUP($A76,MAR!$A$2:$AD$301,18,0)</f>
        <v>NÃO</v>
      </c>
      <c r="K76" s="106">
        <f>VLOOKUP($A76,MAR!$A$2:$AD$301,20,0)</f>
        <v>42556</v>
      </c>
      <c r="L76" s="106">
        <f>VLOOKUP($A76,MAR!$A$2:$AD$301,21,0)</f>
        <v>44381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ht="42.0" customHeight="1">
      <c r="A77" s="103">
        <f t="shared" si="1"/>
        <v>70</v>
      </c>
      <c r="B77" s="104" t="str">
        <f>VLOOKUP($A77,MAR!$A$2:$AD$301,4,0)</f>
        <v>ONOFRE DE MELO SILVA</v>
      </c>
      <c r="C77" s="105" t="str">
        <f>VLOOKUP($A77,MAR!$A$2:$AD$301,5,0)</f>
        <v>GUARDA MUNICIPAL</v>
      </c>
      <c r="D77" s="105" t="str">
        <f>VLOOKUP($A77,MAR!$A$2:$AD$301,6,0)</f>
        <v>SEGURANÇA</v>
      </c>
      <c r="E77" s="105" t="str">
        <f>VLOOKUP($A77,MAR!$A$2:$AD$301,7,0)</f>
        <v>NÃO</v>
      </c>
      <c r="F77" s="105" t="str">
        <f>VLOOKUP($A77,MAR!$A$2:$AD$301,8,0)</f>
        <v>Promotoria de Justiça de Boca do Acre</v>
      </c>
      <c r="G77" s="105" t="str">
        <f>VLOOKUP($A77,MAR!$A$2:$AD$301,15,0)</f>
        <v>006/2021</v>
      </c>
      <c r="H77" s="105" t="str">
        <f>VLOOKUP($A77,MAR!$A$2:$AD$301,16,0)</f>
        <v>22/03/2021 – DOMPE</v>
      </c>
      <c r="I77" s="105" t="str">
        <f>VLOOKUP($A77,MAR!$A$2:$AD$301,16,0)</f>
        <v>22/03/2021 – DOMPE</v>
      </c>
      <c r="J77" s="105" t="str">
        <f>VLOOKUP($A77,MAR!$A$2:$AD$301,18,0)</f>
        <v>NÃO</v>
      </c>
      <c r="K77" s="106">
        <f>VLOOKUP($A77,MAR!$A$2:$AD$301,20,0)</f>
        <v>44274</v>
      </c>
      <c r="L77" s="106">
        <f>VLOOKUP($A77,MAR!$A$2:$AD$301,21,0)</f>
        <v>45004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ht="42.0" customHeight="1">
      <c r="A78" s="103">
        <f t="shared" si="1"/>
        <v>71</v>
      </c>
      <c r="B78" s="104" t="str">
        <f>VLOOKUP($A78,MAR!$A$2:$AD$301,4,0)</f>
        <v>MARIA DO SOCORRO DA SILVA GASTINO</v>
      </c>
      <c r="C78" s="105" t="str">
        <f>VLOOKUP($A78,MAR!$A$2:$AD$301,5,0)</f>
        <v>AUX. ADMINISTRATIVO</v>
      </c>
      <c r="D78" s="105" t="str">
        <f>VLOOKUP($A78,MAR!$A$2:$AD$301,6,0)</f>
        <v>SERVIÇO AUXILIARES ADMINISTRATIVOS</v>
      </c>
      <c r="E78" s="105" t="str">
        <f>VLOOKUP($A78,MAR!$A$2:$AD$301,7,0)</f>
        <v>NÃO</v>
      </c>
      <c r="F78" s="105" t="str">
        <f>VLOOKUP($A78,MAR!$A$2:$AD$301,8,0)</f>
        <v>Promotoria de Justiça de Boca do Acre</v>
      </c>
      <c r="G78" s="105" t="str">
        <f>VLOOKUP($A78,MAR!$A$2:$AD$301,15,0)</f>
        <v>033/2020</v>
      </c>
      <c r="H78" s="105" t="str">
        <f>VLOOKUP($A78,MAR!$A$2:$AD$301,16,0)</f>
        <v>24/09/2020 – DOMPE</v>
      </c>
      <c r="I78" s="105" t="str">
        <f>VLOOKUP($A78,MAR!$A$2:$AD$301,16,0)</f>
        <v>24/09/2020 – DOMPE</v>
      </c>
      <c r="J78" s="105" t="str">
        <f>VLOOKUP($A78,MAR!$A$2:$AD$301,18,0)</f>
        <v>NÃO</v>
      </c>
      <c r="K78" s="106">
        <f>VLOOKUP($A78,MAR!$A$2:$AD$301,20,0)</f>
        <v>44108</v>
      </c>
      <c r="L78" s="106">
        <f>VLOOKUP($A78,MAR!$A$2:$AD$301,21,0)</f>
        <v>44838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ht="42.0" customHeight="1">
      <c r="A79" s="103">
        <f t="shared" si="1"/>
        <v>72</v>
      </c>
      <c r="B79" s="104" t="str">
        <f>VLOOKUP($A79,MAR!$A$2:$AD$301,4,0)</f>
        <v>MARIA ETELVINA RODRIGUES LEITE</v>
      </c>
      <c r="C79" s="105" t="str">
        <f>VLOOKUP($A79,MAR!$A$2:$AD$301,5,0)</f>
        <v>AUX. DE SERVIÇOS MUNICIPAIS</v>
      </c>
      <c r="D79" s="105" t="str">
        <f>VLOOKUP($A79,MAR!$A$2:$AD$301,6,0)</f>
        <v>SERVIÇO AUXILIARES ADMINISTRATIVOS</v>
      </c>
      <c r="E79" s="105" t="str">
        <f>VLOOKUP($A79,MAR!$A$2:$AD$301,7,0)</f>
        <v>NÃO</v>
      </c>
      <c r="F79" s="105" t="str">
        <f>VLOOKUP($A79,MAR!$A$2:$AD$301,8,0)</f>
        <v>Promotoria de Justiça de Maués</v>
      </c>
      <c r="G79" s="105" t="str">
        <f>VLOOKUP($A79,MAR!$A$2:$AD$301,15,0)</f>
        <v>005/2021</v>
      </c>
      <c r="H79" s="105" t="str">
        <f>VLOOKUP($A79,MAR!$A$2:$AD$301,16,0)</f>
        <v/>
      </c>
      <c r="I79" s="105" t="str">
        <f>VLOOKUP($A79,MAR!$A$2:$AD$301,16,0)</f>
        <v/>
      </c>
      <c r="J79" s="105" t="str">
        <f>VLOOKUP($A79,MAR!$A$2:$AD$301,18,0)</f>
        <v>NÃO</v>
      </c>
      <c r="K79" s="106">
        <f>VLOOKUP($A79,MAR!$A$2:$AD$301,20,0)</f>
        <v>44263</v>
      </c>
      <c r="L79" s="106">
        <f>VLOOKUP($A79,MAR!$A$2:$AD$301,21,0)</f>
        <v>44993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ht="42.0" customHeight="1">
      <c r="A80" s="103">
        <f t="shared" si="1"/>
        <v>73</v>
      </c>
      <c r="B80" s="104" t="str">
        <f>VLOOKUP($A80,MAR!$A$2:$AD$301,4,0)</f>
        <v>MARIA LOURDES ANDRADE DE OLIVEIRA</v>
      </c>
      <c r="C80" s="105" t="str">
        <f>VLOOKUP($A80,MAR!$A$2:$AD$301,5,0)</f>
        <v>AUXILIAR DE SERVIÇOS GERAIS</v>
      </c>
      <c r="D80" s="105" t="str">
        <f>VLOOKUP($A80,MAR!$A$2:$AD$301,6,0)</f>
        <v>SERVIÇOS GERAIS</v>
      </c>
      <c r="E80" s="105" t="str">
        <f>VLOOKUP($A80,MAR!$A$2:$AD$301,7,0)</f>
        <v>NÃO</v>
      </c>
      <c r="F80" s="105" t="str">
        <f>VLOOKUP($A80,MAR!$A$2:$AD$301,8,0)</f>
        <v>Promotoria de Justiça de Barcelos</v>
      </c>
      <c r="G80" s="105" t="str">
        <f>VLOOKUP($A80,MAR!$A$2:$AD$301,15,0)</f>
        <v>032/2020</v>
      </c>
      <c r="H80" s="105" t="str">
        <f>VLOOKUP($A80,MAR!$A$2:$AD$301,16,0)</f>
        <v>01/09/2020 – DOMPE</v>
      </c>
      <c r="I80" s="105" t="str">
        <f>VLOOKUP($A80,MAR!$A$2:$AD$301,16,0)</f>
        <v>01/09/2020 – DOMPE</v>
      </c>
      <c r="J80" s="105" t="str">
        <f>VLOOKUP($A80,MAR!$A$2:$AD$301,18,0)</f>
        <v>NÃO</v>
      </c>
      <c r="K80" s="106">
        <f>VLOOKUP($A80,MAR!$A$2:$AD$301,20,0)</f>
        <v>44151</v>
      </c>
      <c r="L80" s="106">
        <f>VLOOKUP($A80,MAR!$A$2:$AD$301,21,0)</f>
        <v>44881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ht="42.0" customHeight="1">
      <c r="A81" s="103">
        <f t="shared" si="1"/>
        <v>74</v>
      </c>
      <c r="B81" s="104" t="str">
        <f>VLOOKUP($A81,MAR!$A$2:$AD$301,4,0)</f>
        <v>MARIA NATÁLIA GONÇALVES DE ALMEIDA</v>
      </c>
      <c r="C81" s="105" t="str">
        <f>VLOOKUP($A81,MAR!$A$2:$AD$301,5,0)</f>
        <v>SERVENTE</v>
      </c>
      <c r="D81" s="105" t="str">
        <f>VLOOKUP($A81,MAR!$A$2:$AD$301,6,0)</f>
        <v>SERVIÇOS GERAIS</v>
      </c>
      <c r="E81" s="105" t="str">
        <f>VLOOKUP($A81,MAR!$A$2:$AD$301,7,0)</f>
        <v>NÃO</v>
      </c>
      <c r="F81" s="105" t="str">
        <f>VLOOKUP($A81,MAR!$A$2:$AD$301,8,0)</f>
        <v>Promotoria de Justiça de Humaitá</v>
      </c>
      <c r="G81" s="105" t="str">
        <f>VLOOKUP($A81,MAR!$A$2:$AD$301,15,0)</f>
        <v>020/2020</v>
      </c>
      <c r="H81" s="105" t="str">
        <f>VLOOKUP($A81,MAR!$A$2:$AD$301,16,0)</f>
        <v>20/05/2020 – DOMPE</v>
      </c>
      <c r="I81" s="105" t="str">
        <f>VLOOKUP($A81,MAR!$A$2:$AD$301,16,0)</f>
        <v>20/05/2020 – DOMPE</v>
      </c>
      <c r="J81" s="105" t="str">
        <f>VLOOKUP($A81,MAR!$A$2:$AD$301,18,0)</f>
        <v>NÃO</v>
      </c>
      <c r="K81" s="106">
        <f>VLOOKUP($A81,MAR!$A$2:$AD$301,20,0)</f>
        <v>44015</v>
      </c>
      <c r="L81" s="106">
        <f>VLOOKUP($A81,MAR!$A$2:$AD$301,21,0)</f>
        <v>44745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ht="42.0" customHeight="1">
      <c r="A82" s="103">
        <f t="shared" si="1"/>
        <v>75</v>
      </c>
      <c r="B82" s="104" t="str">
        <f>VLOOKUP($A82,MAR!$A$2:$AD$301,4,0)</f>
        <v>MARIANGELA AMAZONAS DE ALMEIDA</v>
      </c>
      <c r="C82" s="105" t="str">
        <f>VLOOKUP($A82,MAR!$A$2:$AD$301,5,0)</f>
        <v>AUXILIAR DE SERVIÇOS GERAIS</v>
      </c>
      <c r="D82" s="105" t="str">
        <f>VLOOKUP($A82,MAR!$A$2:$AD$301,6,0)</f>
        <v>SERVIÇO GERAIS</v>
      </c>
      <c r="E82" s="105" t="str">
        <f>VLOOKUP($A82,MAR!$A$2:$AD$301,7,0)</f>
        <v>NÃO</v>
      </c>
      <c r="F82" s="105" t="str">
        <f>VLOOKUP($A82,MAR!$A$2:$AD$301,8,0)</f>
        <v>Promotoria de Justiça de Silves</v>
      </c>
      <c r="G82" s="105" t="str">
        <f>VLOOKUP($A82,MAR!$A$2:$AD$301,15,0)</f>
        <v>036/2020</v>
      </c>
      <c r="H82" s="105" t="str">
        <f>VLOOKUP($A82,MAR!$A$2:$AD$301,16,0)</f>
        <v>23/10/2020 – DOMPE</v>
      </c>
      <c r="I82" s="105" t="str">
        <f>VLOOKUP($A82,MAR!$A$2:$AD$301,16,0)</f>
        <v>23/10/2020 – DOMPE</v>
      </c>
      <c r="J82" s="105" t="str">
        <f>VLOOKUP($A82,MAR!$A$2:$AD$301,18,0)</f>
        <v>NÃO</v>
      </c>
      <c r="K82" s="106">
        <f>VLOOKUP($A82,MAR!$A$2:$AD$301,20,0)</f>
        <v>44105</v>
      </c>
      <c r="L82" s="106">
        <f>VLOOKUP($A82,MAR!$A$2:$AD$301,21,0)</f>
        <v>44835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ht="42.0" customHeight="1">
      <c r="A83" s="103">
        <f t="shared" si="1"/>
        <v>76</v>
      </c>
      <c r="B83" s="104" t="str">
        <f>VLOOKUP($A83,MAR!$A$2:$AD$301,4,0)</f>
        <v>MARIO AUGUSTO DOURADO MENEZES</v>
      </c>
      <c r="C83" s="105" t="str">
        <f>VLOOKUP($A83,MAR!$A$2:$AD$301,5,0)</f>
        <v>CABO PM</v>
      </c>
      <c r="D83" s="105" t="str">
        <f>VLOOKUP($A83,MAR!$A$2:$AD$301,6,0)</f>
        <v>CABO DA POLICIA MILITAR</v>
      </c>
      <c r="E83" s="105" t="str">
        <f>VLOOKUP($A83,MAR!$A$2:$AD$301,7,0)</f>
        <v>NÃO</v>
      </c>
      <c r="F83" s="105" t="str">
        <f>VLOOKUP($A83,MAR!$A$2:$AD$301,8,0)</f>
        <v>GAECO</v>
      </c>
      <c r="G83" s="105" t="str">
        <f>VLOOKUP($A83,MAR!$A$2:$AD$301,15,0)</f>
        <v>ACT 001/2018</v>
      </c>
      <c r="H83" s="105" t="str">
        <f>VLOOKUP($A83,MAR!$A$2:$AD$301,16,0)</f>
        <v>24/08/2018 - DOMPE</v>
      </c>
      <c r="I83" s="105" t="str">
        <f>VLOOKUP($A83,MAR!$A$2:$AD$301,16,0)</f>
        <v>24/08/2018 - DOMPE</v>
      </c>
      <c r="J83" s="105" t="str">
        <f>VLOOKUP($A83,MAR!$A$2:$AD$301,18,0)</f>
        <v>NÃO</v>
      </c>
      <c r="K83" s="106">
        <f>VLOOKUP($A83,MAR!$A$2:$AD$301,20,0)</f>
        <v>43306</v>
      </c>
      <c r="L83" s="106">
        <f>VLOOKUP($A83,MAR!$A$2:$AD$301,21,0)</f>
        <v>45131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ht="42.0" customHeight="1">
      <c r="A84" s="103">
        <f t="shared" si="1"/>
        <v>77</v>
      </c>
      <c r="B84" s="104" t="str">
        <f>VLOOKUP($A84,MAR!$A$2:$AD$301,4,0)</f>
        <v>MATHILDE ESTHER BEMERGUY EZAGUY</v>
      </c>
      <c r="C84" s="105" t="str">
        <f>VLOOKUP($A84,MAR!$A$2:$AD$301,5,0)</f>
        <v>ASSESSOR I</v>
      </c>
      <c r="D84" s="105" t="str">
        <f>VLOOKUP($A84,MAR!$A$2:$AD$301,6,0)</f>
        <v>PSICÓLOGO</v>
      </c>
      <c r="E84" s="105" t="str">
        <f>VLOOKUP($A84,MAR!$A$2:$AD$301,7,0)</f>
        <v>NÃO</v>
      </c>
      <c r="F84" s="105" t="str">
        <f>VLOOKUP($A84,MAR!$A$2:$AD$301,8,0)</f>
        <v>Recomeçar</v>
      </c>
      <c r="G84" s="105" t="str">
        <f>VLOOKUP($A84,MAR!$A$2:$AD$301,15,0)</f>
        <v>003/2016</v>
      </c>
      <c r="H84" s="105" t="str">
        <f>VLOOKUP($A84,MAR!$A$2:$AD$301,16,0)</f>
        <v>09/09/2016 - DOMPE</v>
      </c>
      <c r="I84" s="105" t="str">
        <f>VLOOKUP($A84,MAR!$A$2:$AD$301,16,0)</f>
        <v>09/09/2016 - DOMPE</v>
      </c>
      <c r="J84" s="105" t="str">
        <f>VLOOKUP($A84,MAR!$A$2:$AD$301,18,0)</f>
        <v>NÃO</v>
      </c>
      <c r="K84" s="106">
        <f>VLOOKUP($A84,MAR!$A$2:$AD$301,20,0)</f>
        <v>42556</v>
      </c>
      <c r="L84" s="106">
        <f>VLOOKUP($A84,MAR!$A$2:$AD$301,21,0)</f>
        <v>44381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ht="42.0" customHeight="1">
      <c r="A85" s="103">
        <f t="shared" si="1"/>
        <v>78</v>
      </c>
      <c r="B85" s="104" t="str">
        <f>VLOOKUP($A85,MAR!$A$2:$AD$301,4,0)</f>
        <v>MELISSA MACIEL TAVEIRA</v>
      </c>
      <c r="C85" s="105" t="str">
        <f>VLOOKUP($A85,MAR!$A$2:$AD$301,5,0)</f>
        <v>PEDAGOGA</v>
      </c>
      <c r="D85" s="105" t="str">
        <f>VLOOKUP($A85,MAR!$A$2:$AD$301,6,0)</f>
        <v>PEDAGOGA</v>
      </c>
      <c r="E85" s="105" t="str">
        <f>VLOOKUP($A85,MAR!$A$2:$AD$301,7,0)</f>
        <v>NÃO</v>
      </c>
      <c r="F85" s="105" t="str">
        <f>VLOOKUP($A85,MAR!$A$2:$AD$301,8,0)</f>
        <v>CEAF</v>
      </c>
      <c r="G85" s="105" t="str">
        <f>VLOOKUP($A85,MAR!$A$2:$AD$301,15,0)</f>
        <v>1º TA - 001/2018</v>
      </c>
      <c r="H85" s="105" t="str">
        <f>VLOOKUP($A85,MAR!$A$2:$AD$301,16,0)</f>
        <v>08/07/2020 – DOE</v>
      </c>
      <c r="I85" s="105" t="str">
        <f>VLOOKUP($A85,MAR!$A$2:$AD$301,16,0)</f>
        <v>08/07/2020 – DOE</v>
      </c>
      <c r="J85" s="105" t="str">
        <f>VLOOKUP($A85,MAR!$A$2:$AD$301,18,0)</f>
        <v>NÃO</v>
      </c>
      <c r="K85" s="106">
        <f>VLOOKUP($A85,MAR!$A$2:$AD$301,20,0)</f>
        <v>44002</v>
      </c>
      <c r="L85" s="106">
        <f>VLOOKUP($A85,MAR!$A$2:$AD$301,21,0)</f>
        <v>44732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ht="42.0" customHeight="1">
      <c r="A86" s="103">
        <f t="shared" si="1"/>
        <v>79</v>
      </c>
      <c r="B86" s="104" t="str">
        <f>VLOOKUP($A86,MAR!$A$2:$AD$301,4,0)</f>
        <v>MILTON SPOSITO NETO</v>
      </c>
      <c r="C86" s="105" t="str">
        <f>VLOOKUP($A86,MAR!$A$2:$AD$301,5,0)</f>
        <v>INVESTIGADOR DE POLÍCIA CIVIL</v>
      </c>
      <c r="D86" s="105" t="str">
        <f>VLOOKUP($A86,MAR!$A$2:$AD$301,6,0)</f>
        <v>INVESTIGADOR DE POLÍCIA CIVIL</v>
      </c>
      <c r="E86" s="105" t="str">
        <f>VLOOKUP($A86,MAR!$A$2:$AD$301,7,0)</f>
        <v>NÃO</v>
      </c>
      <c r="F86" s="105" t="str">
        <f>VLOOKUP($A86,MAR!$A$2:$AD$301,8,0)</f>
        <v>GAECO</v>
      </c>
      <c r="G86" s="105" t="str">
        <f>VLOOKUP($A86,MAR!$A$2:$AD$301,15,0)</f>
        <v>ACT 001/2018</v>
      </c>
      <c r="H86" s="105" t="str">
        <f>VLOOKUP($A86,MAR!$A$2:$AD$301,16,0)</f>
        <v>02/03/2018 – DOMPE</v>
      </c>
      <c r="I86" s="105" t="str">
        <f>VLOOKUP($A86,MAR!$A$2:$AD$301,16,0)</f>
        <v>02/03/2018 – DOMPE</v>
      </c>
      <c r="J86" s="105" t="str">
        <f>VLOOKUP($A86,MAR!$A$2:$AD$301,18,0)</f>
        <v>SIM</v>
      </c>
      <c r="K86" s="106">
        <f>VLOOKUP($A86,MAR!$A$2:$AD$301,20,0)</f>
        <v>43578</v>
      </c>
      <c r="L86" s="106">
        <f>VLOOKUP($A86,MAR!$A$2:$AD$301,21,0)</f>
        <v>45039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ht="42.0" customHeight="1">
      <c r="A87" s="103">
        <f t="shared" si="1"/>
        <v>80</v>
      </c>
      <c r="B87" s="104" t="str">
        <f>VLOOKUP($A87,MAR!$A$2:$AD$301,4,0)</f>
        <v>MÍRIAN DE CARVALHO PONTES</v>
      </c>
      <c r="C87" s="105" t="str">
        <f>VLOOKUP($A87,MAR!$A$2:$AD$301,5,0)</f>
        <v>TÉCNICA ADMINISTRATIVA</v>
      </c>
      <c r="D87" s="105" t="str">
        <f>VLOOKUP($A87,MAR!$A$2:$AD$301,6,0)</f>
        <v>SERVIÇOS AUXILIARES ADMINISTRATIVOS</v>
      </c>
      <c r="E87" s="105" t="str">
        <f>VLOOKUP($A87,MAR!$A$2:$AD$301,7,0)</f>
        <v>NÃO</v>
      </c>
      <c r="F87" s="105" t="str">
        <f>VLOOKUP($A87,MAR!$A$2:$AD$301,8,0)</f>
        <v>Promotoria de Justiça de Tefé</v>
      </c>
      <c r="G87" s="105" t="str">
        <f>VLOOKUP($A87,MAR!$A$2:$AD$301,15,0)</f>
        <v>008/2020</v>
      </c>
      <c r="H87" s="105" t="str">
        <f>VLOOKUP($A87,MAR!$A$2:$AD$301,16,0)</f>
        <v>16/04/2020 – DOMPE</v>
      </c>
      <c r="I87" s="105" t="str">
        <f>VLOOKUP($A87,MAR!$A$2:$AD$301,16,0)</f>
        <v>16/04/2020 – DOMPE</v>
      </c>
      <c r="J87" s="105" t="str">
        <f>VLOOKUP($A87,MAR!$A$2:$AD$301,18,0)</f>
        <v>NÃO</v>
      </c>
      <c r="K87" s="106">
        <f>VLOOKUP($A87,MAR!$A$2:$AD$301,20,0)</f>
        <v>43982</v>
      </c>
      <c r="L87" s="106">
        <f>VLOOKUP($A87,MAR!$A$2:$AD$301,21,0)</f>
        <v>44712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ht="42.0" customHeight="1">
      <c r="A88" s="103">
        <f t="shared" si="1"/>
        <v>81</v>
      </c>
      <c r="B88" s="104" t="str">
        <f>VLOOKUP($A88,MAR!$A$2:$AD$301,4,0)</f>
        <v>NILMA MONTEIRO SANTIAGO</v>
      </c>
      <c r="C88" s="105" t="str">
        <f>VLOOKUP($A88,MAR!$A$2:$AD$301,5,0)</f>
        <v>AUXILIAR ADMINISTRATIVO</v>
      </c>
      <c r="D88" s="105" t="str">
        <f>VLOOKUP($A88,MAR!$A$2:$AD$301,6,0)</f>
        <v>SERVIÇOS AUXILIARES ADMINISTRATIVOS</v>
      </c>
      <c r="E88" s="105" t="str">
        <f>VLOOKUP($A88,MAR!$A$2:$AD$301,7,0)</f>
        <v>NÃO</v>
      </c>
      <c r="F88" s="105" t="str">
        <f>VLOOKUP($A88,MAR!$A$2:$AD$301,8,0)</f>
        <v>Promotoria de Justiça de Carauari</v>
      </c>
      <c r="G88" s="105" t="str">
        <f>VLOOKUP($A88,MAR!$A$2:$AD$301,15,0)</f>
        <v>012/2020</v>
      </c>
      <c r="H88" s="105" t="str">
        <f>VLOOKUP($A88,MAR!$A$2:$AD$301,16,0)</f>
        <v>27/04/2020 - DOMPE</v>
      </c>
      <c r="I88" s="105" t="str">
        <f>VLOOKUP($A88,MAR!$A$2:$AD$301,16,0)</f>
        <v>27/04/2020 - DOMPE</v>
      </c>
      <c r="J88" s="105" t="str">
        <f>VLOOKUP($A88,MAR!$A$2:$AD$301,18,0)</f>
        <v>SIM</v>
      </c>
      <c r="K88" s="106">
        <f>VLOOKUP($A88,MAR!$A$2:$AD$301,20,0)</f>
        <v>43943</v>
      </c>
      <c r="L88" s="106">
        <f>VLOOKUP($A88,MAR!$A$2:$AD$301,21,0)</f>
        <v>44674</v>
      </c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ht="42.0" customHeight="1">
      <c r="A89" s="103">
        <f t="shared" si="1"/>
        <v>82</v>
      </c>
      <c r="B89" s="104" t="str">
        <f>VLOOKUP($A89,MAR!$A$2:$AD$301,4,0)</f>
        <v>OMILDA DA SILVA DE MENEZES</v>
      </c>
      <c r="C89" s="105" t="str">
        <f>VLOOKUP($A89,MAR!$A$2:$AD$301,5,0)</f>
        <v>AGENTE ADMINISTRATIVO</v>
      </c>
      <c r="D89" s="105" t="str">
        <f>VLOOKUP($A89,MAR!$A$2:$AD$301,6,0)</f>
        <v>SERVIÇOS AUXILIARES ADMINISTRATIVOS</v>
      </c>
      <c r="E89" s="105" t="str">
        <f>VLOOKUP($A89,MAR!$A$2:$AD$301,7,0)</f>
        <v>NÃO</v>
      </c>
      <c r="F89" s="105" t="str">
        <f>VLOOKUP($A89,MAR!$A$2:$AD$301,8,0)</f>
        <v>Promotoria de Justiça de Santa Isabel do Rio Negro</v>
      </c>
      <c r="G89" s="105" t="str">
        <f>VLOOKUP($A89,MAR!$A$2:$AD$301,15,0)</f>
        <v>039/2020</v>
      </c>
      <c r="H89" s="107">
        <f>VLOOKUP($A89,MAR!$A$2:$AD$301,16,0)</f>
        <v>44200</v>
      </c>
      <c r="I89" s="107">
        <f>VLOOKUP($A89,MAR!$A$2:$AD$301,16,0)</f>
        <v>44200</v>
      </c>
      <c r="J89" s="105" t="str">
        <f>VLOOKUP($A89,MAR!$A$2:$AD$301,18,0)</f>
        <v>NÃO</v>
      </c>
      <c r="K89" s="106">
        <f>VLOOKUP($A89,MAR!$A$2:$AD$301,20,0)</f>
        <v>44183</v>
      </c>
      <c r="L89" s="106">
        <f>VLOOKUP($A89,MAR!$A$2:$AD$301,21,0)</f>
        <v>44548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ht="42.0" customHeight="1">
      <c r="A90" s="103">
        <f t="shared" si="1"/>
        <v>83</v>
      </c>
      <c r="B90" s="104" t="str">
        <f>VLOOKUP($A90,MAR!$A$2:$AD$301,4,0)</f>
        <v>ONILVANIA FERREIRA ASSUNÇÃO</v>
      </c>
      <c r="C90" s="105" t="str">
        <f>VLOOKUP($A90,MAR!$A$2:$AD$301,5,0)</f>
        <v>AGENTE ADMINISTRATIVO</v>
      </c>
      <c r="D90" s="105" t="str">
        <f>VLOOKUP($A90,MAR!$A$2:$AD$301,6,0)</f>
        <v>SERVIÇOS AUXILIARES ADMINISTRATIVOS</v>
      </c>
      <c r="E90" s="105" t="str">
        <f>VLOOKUP($A90,MAR!$A$2:$AD$301,7,0)</f>
        <v>NÃO</v>
      </c>
      <c r="F90" s="105" t="str">
        <f>VLOOKUP($A90,MAR!$A$2:$AD$301,8,0)</f>
        <v>Promotoria de Justiça de Coari</v>
      </c>
      <c r="G90" s="105" t="str">
        <f>VLOOKUP($A90,MAR!$A$2:$AD$301,15,0)</f>
        <v>015/2020</v>
      </c>
      <c r="H90" s="105" t="str">
        <f>VLOOKUP($A90,MAR!$A$2:$AD$301,16,0)</f>
        <v>05/05/2020 – DOMPE</v>
      </c>
      <c r="I90" s="105" t="str">
        <f>VLOOKUP($A90,MAR!$A$2:$AD$301,16,0)</f>
        <v>05/05/2020 – DOMPE</v>
      </c>
      <c r="J90" s="105" t="str">
        <f>VLOOKUP($A90,MAR!$A$2:$AD$301,18,0)</f>
        <v>SIM</v>
      </c>
      <c r="K90" s="106">
        <f>VLOOKUP($A90,MAR!$A$2:$AD$301,20,0)</f>
        <v>43917</v>
      </c>
      <c r="L90" s="106">
        <f>VLOOKUP($A90,MAR!$A$2:$AD$301,21,0)</f>
        <v>44282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ht="42.0" customHeight="1">
      <c r="A91" s="103">
        <f t="shared" si="1"/>
        <v>84</v>
      </c>
      <c r="B91" s="104" t="str">
        <f>VLOOKUP($A91,MAR!$A$2:$AD$301,4,0)</f>
        <v>RAIMUNDO DA SILVA MELO</v>
      </c>
      <c r="C91" s="105" t="str">
        <f>VLOOKUP($A91,MAR!$A$2:$AD$301,5,0)</f>
        <v>VIGIA</v>
      </c>
      <c r="D91" s="105" t="str">
        <f>VLOOKUP($A91,MAR!$A$2:$AD$301,6,0)</f>
        <v>SEGURANÇA</v>
      </c>
      <c r="E91" s="105" t="str">
        <f>VLOOKUP($A91,MAR!$A$2:$AD$301,7,0)</f>
        <v>NÃO</v>
      </c>
      <c r="F91" s="105" t="str">
        <f>VLOOKUP($A91,MAR!$A$2:$AD$301,8,0)</f>
        <v>Promotoria de Justiça de Novo Airão</v>
      </c>
      <c r="G91" s="105" t="str">
        <f>VLOOKUP($A91,MAR!$A$2:$AD$301,15,0)</f>
        <v>026/2020</v>
      </c>
      <c r="H91" s="105" t="str">
        <f>VLOOKUP($A91,MAR!$A$2:$AD$301,16,0)</f>
        <v>09/07/2020 – DOMPE</v>
      </c>
      <c r="I91" s="105" t="str">
        <f>VLOOKUP($A91,MAR!$A$2:$AD$301,16,0)</f>
        <v>09/07/2020 – DOMPE</v>
      </c>
      <c r="J91" s="105" t="str">
        <f>VLOOKUP($A91,MAR!$A$2:$AD$301,18,0)</f>
        <v>NÃO</v>
      </c>
      <c r="K91" s="106">
        <f>VLOOKUP($A91,MAR!$A$2:$AD$301,20,0)</f>
        <v>44099</v>
      </c>
      <c r="L91" s="106">
        <f>VLOOKUP($A91,MAR!$A$2:$AD$301,21,0)</f>
        <v>44829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ht="42.0" customHeight="1">
      <c r="A92" s="103">
        <f t="shared" si="1"/>
        <v>85</v>
      </c>
      <c r="B92" s="104" t="str">
        <f>VLOOKUP($A92,MAR!$A$2:$AD$301,4,0)</f>
        <v>RAYSON RONNY RODRIGUES CORREIA</v>
      </c>
      <c r="C92" s="105" t="str">
        <f>VLOOKUP($A92,MAR!$A$2:$AD$301,5,0)</f>
        <v>CABO PM</v>
      </c>
      <c r="D92" s="105" t="str">
        <f>VLOOKUP($A92,MAR!$A$2:$AD$301,6,0)</f>
        <v>CABO DA POLICIA MILITAR</v>
      </c>
      <c r="E92" s="105" t="str">
        <f>VLOOKUP($A92,MAR!$A$2:$AD$301,7,0)</f>
        <v>NÃO</v>
      </c>
      <c r="F92" s="105" t="str">
        <f>VLOOKUP($A92,MAR!$A$2:$AD$301,8,0)</f>
        <v>GAECO</v>
      </c>
      <c r="G92" s="105" t="str">
        <f>VLOOKUP($A92,MAR!$A$2:$AD$301,15,0)</f>
        <v>ACT 001/2018</v>
      </c>
      <c r="H92" s="105" t="str">
        <f>VLOOKUP($A92,MAR!$A$2:$AD$301,16,0)</f>
        <v>24/08/2018 - DOMPE</v>
      </c>
      <c r="I92" s="105" t="str">
        <f>VLOOKUP($A92,MAR!$A$2:$AD$301,16,0)</f>
        <v>24/08/2018 - DOMPE</v>
      </c>
      <c r="J92" s="105" t="str">
        <f>VLOOKUP($A92,MAR!$A$2:$AD$301,18,0)</f>
        <v>NÃO</v>
      </c>
      <c r="K92" s="106">
        <f>VLOOKUP($A92,MAR!$A$2:$AD$301,20,0)</f>
        <v>44069</v>
      </c>
      <c r="L92" s="106">
        <f>VLOOKUP($A92,MAR!$A$2:$AD$301,21,0)</f>
        <v>45131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ht="42.0" customHeight="1">
      <c r="A93" s="103">
        <f t="shared" si="1"/>
        <v>86</v>
      </c>
      <c r="B93" s="104" t="str">
        <f>VLOOKUP($A93,MAR!$A$2:$AD$301,4,0)</f>
        <v>REGINA DE SOUSA RODRIGUES</v>
      </c>
      <c r="C93" s="105" t="str">
        <f>VLOOKUP($A93,MAR!$A$2:$AD$301,5,0)</f>
        <v>AUXILIAR DE SERVIÇOS GERAIS </v>
      </c>
      <c r="D93" s="105" t="str">
        <f>VLOOKUP($A93,MAR!$A$2:$AD$301,6,0)</f>
        <v>SERVIÇOS GERAIS</v>
      </c>
      <c r="E93" s="105" t="str">
        <f>VLOOKUP($A93,MAR!$A$2:$AD$301,7,0)</f>
        <v>NÃO</v>
      </c>
      <c r="F93" s="105" t="str">
        <f>VLOOKUP($A93,MAR!$A$2:$AD$301,8,0)</f>
        <v>Promotoria de Justiça de Iranduba</v>
      </c>
      <c r="G93" s="105" t="str">
        <f>VLOOKUP($A93,MAR!$A$2:$AD$301,15,0)</f>
        <v>023/2020</v>
      </c>
      <c r="H93" s="105" t="str">
        <f>VLOOKUP($A93,MAR!$A$2:$AD$301,16,0)</f>
        <v>29/05/2020 – DOMPE</v>
      </c>
      <c r="I93" s="105" t="str">
        <f>VLOOKUP($A93,MAR!$A$2:$AD$301,16,0)</f>
        <v>29/05/2020 – DOMPE</v>
      </c>
      <c r="J93" s="105" t="str">
        <f>VLOOKUP($A93,MAR!$A$2:$AD$301,18,0)</f>
        <v>SIM</v>
      </c>
      <c r="K93" s="106">
        <f>VLOOKUP($A93,MAR!$A$2:$AD$301,20,0)</f>
        <v>43965</v>
      </c>
      <c r="L93" s="106">
        <f>VLOOKUP($A93,MAR!$A$2:$AD$301,21,0)</f>
        <v>44330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ht="42.0" customHeight="1">
      <c r="A94" s="103">
        <f t="shared" si="1"/>
        <v>87</v>
      </c>
      <c r="B94" s="104" t="str">
        <f>VLOOKUP($A94,MAR!$A$2:$AD$301,4,0)</f>
        <v>REGINA PEDRINA ARAGÃO SALES</v>
      </c>
      <c r="C94" s="105" t="str">
        <f>VLOOKUP($A94,MAR!$A$2:$AD$301,5,0)</f>
        <v>AUXILIAR DE SERVIÇOS GERAIS</v>
      </c>
      <c r="D94" s="105" t="str">
        <f>VLOOKUP($A94,MAR!$A$2:$AD$301,6,0)</f>
        <v>SERVIÇO GERAIS</v>
      </c>
      <c r="E94" s="105" t="str">
        <f>VLOOKUP($A94,MAR!$A$2:$AD$301,7,0)</f>
        <v>NÃO</v>
      </c>
      <c r="F94" s="105" t="str">
        <f>VLOOKUP($A94,MAR!$A$2:$AD$301,8,0)</f>
        <v>Promotoria de Justiça de Santa Isabel do Rio Negro</v>
      </c>
      <c r="G94" s="105" t="str">
        <f>VLOOKUP($A94,MAR!$A$2:$AD$301,15,0)</f>
        <v>039/2020</v>
      </c>
      <c r="H94" s="107">
        <f>VLOOKUP($A94,MAR!$A$2:$AD$301,16,0)</f>
        <v>44200</v>
      </c>
      <c r="I94" s="107">
        <f>VLOOKUP($A94,MAR!$A$2:$AD$301,16,0)</f>
        <v>44200</v>
      </c>
      <c r="J94" s="105" t="str">
        <f>VLOOKUP($A94,MAR!$A$2:$AD$301,18,0)</f>
        <v>NÃO</v>
      </c>
      <c r="K94" s="106">
        <f>VLOOKUP($A94,MAR!$A$2:$AD$301,20,0)</f>
        <v>44183</v>
      </c>
      <c r="L94" s="106">
        <f>VLOOKUP($A94,MAR!$A$2:$AD$301,21,0)</f>
        <v>44548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ht="42.0" customHeight="1">
      <c r="A95" s="103">
        <f t="shared" si="1"/>
        <v>88</v>
      </c>
      <c r="B95" s="104" t="str">
        <f>VLOOKUP($A95,MAR!$A$2:$AD$301,4,0)</f>
        <v>REGINA SILVA DAMASCENO REIS</v>
      </c>
      <c r="C95" s="105" t="str">
        <f>VLOOKUP($A95,MAR!$A$2:$AD$301,5,0)</f>
        <v>AGENTE ADMINISTRATIVO </v>
      </c>
      <c r="D95" s="105" t="str">
        <f>VLOOKUP($A95,MAR!$A$2:$AD$301,6,0)</f>
        <v>ASSISTENTE ADMINISTRATIVO</v>
      </c>
      <c r="E95" s="105" t="str">
        <f>VLOOKUP($A95,MAR!$A$2:$AD$301,7,0)</f>
        <v>NÃO</v>
      </c>
      <c r="F95" s="105" t="str">
        <f>VLOOKUP($A95,MAR!$A$2:$AD$301,8,0)</f>
        <v>Promotoria de Justiça de Iranduba</v>
      </c>
      <c r="G95" s="105" t="str">
        <f>VLOOKUP($A95,MAR!$A$2:$AD$301,15,0)</f>
        <v>023/2020</v>
      </c>
      <c r="H95" s="105" t="str">
        <f>VLOOKUP($A95,MAR!$A$2:$AD$301,16,0)</f>
        <v>29/05/2020 – DOMPE</v>
      </c>
      <c r="I95" s="105" t="str">
        <f>VLOOKUP($A95,MAR!$A$2:$AD$301,16,0)</f>
        <v>29/05/2020 – DOMPE</v>
      </c>
      <c r="J95" s="105" t="str">
        <f>VLOOKUP($A95,MAR!$A$2:$AD$301,18,0)</f>
        <v>SIM</v>
      </c>
      <c r="K95" s="106">
        <f>VLOOKUP($A95,MAR!$A$2:$AD$301,20,0)</f>
        <v>43965</v>
      </c>
      <c r="L95" s="106">
        <f>VLOOKUP($A95,MAR!$A$2:$AD$301,21,0)</f>
        <v>44330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ht="42.0" customHeight="1">
      <c r="A96" s="103">
        <f t="shared" si="1"/>
        <v>89</v>
      </c>
      <c r="B96" s="104" t="str">
        <f>VLOOKUP($A96,MAR!$A$2:$AD$301,4,0)</f>
        <v>RODRIGO FERREIRA DE PADUA</v>
      </c>
      <c r="C96" s="105" t="str">
        <f>VLOOKUP($A96,MAR!$A$2:$AD$301,5,0)</f>
        <v>CABO PM</v>
      </c>
      <c r="D96" s="105" t="str">
        <f>VLOOKUP($A96,MAR!$A$2:$AD$301,6,0)</f>
        <v>CABO DA POLICIA MILITAR</v>
      </c>
      <c r="E96" s="105" t="str">
        <f>VLOOKUP($A96,MAR!$A$2:$AD$301,7,0)</f>
        <v>NÃO</v>
      </c>
      <c r="F96" s="105" t="str">
        <f>VLOOKUP($A96,MAR!$A$2:$AD$301,8,0)</f>
        <v>GAECO</v>
      </c>
      <c r="G96" s="105" t="str">
        <f>VLOOKUP($A96,MAR!$A$2:$AD$301,15,0)</f>
        <v>ACT 001/2018</v>
      </c>
      <c r="H96" s="105" t="str">
        <f>VLOOKUP($A96,MAR!$A$2:$AD$301,16,0)</f>
        <v>24/08/2018 - DOMPE</v>
      </c>
      <c r="I96" s="105" t="str">
        <f>VLOOKUP($A96,MAR!$A$2:$AD$301,16,0)</f>
        <v>24/08/2018 - DOMPE</v>
      </c>
      <c r="J96" s="105" t="str">
        <f>VLOOKUP($A96,MAR!$A$2:$AD$301,18,0)</f>
        <v>NÃO</v>
      </c>
      <c r="K96" s="106">
        <f>VLOOKUP($A96,MAR!$A$2:$AD$301,20,0)</f>
        <v>43306</v>
      </c>
      <c r="L96" s="106">
        <f>VLOOKUP($A96,MAR!$A$2:$AD$301,21,0)</f>
        <v>45131</v>
      </c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ht="42.0" customHeight="1">
      <c r="A97" s="103">
        <f t="shared" si="1"/>
        <v>90</v>
      </c>
      <c r="B97" s="104" t="str">
        <f>VLOOKUP($A97,MAR!$A$2:$AD$301,4,0)</f>
        <v>RONALDO MANGABEIRA DO NASCIMENTO</v>
      </c>
      <c r="C97" s="105" t="str">
        <f>VLOOKUP($A97,MAR!$A$2:$AD$301,5,0)</f>
        <v>MONITOR</v>
      </c>
      <c r="D97" s="105" t="str">
        <f>VLOOKUP($A97,MAR!$A$2:$AD$301,6,0)</f>
        <v>SERVIÇOS AUXILIARES ADMINISTRATIVOS</v>
      </c>
      <c r="E97" s="105" t="str">
        <f>VLOOKUP($A97,MAR!$A$2:$AD$301,7,0)</f>
        <v>NÃO</v>
      </c>
      <c r="F97" s="105" t="str">
        <f>VLOOKUP($A97,MAR!$A$2:$AD$301,8,0)</f>
        <v>Promotoria de Justiça de Tapauá</v>
      </c>
      <c r="G97" s="105" t="str">
        <f>VLOOKUP($A97,MAR!$A$2:$AD$301,15,0)</f>
        <v> 040/2020</v>
      </c>
      <c r="H97" s="105" t="str">
        <f>VLOOKUP($A97,MAR!$A$2:$AD$301,16,0)</f>
        <v>27/11/2020 - DOMPE</v>
      </c>
      <c r="I97" s="105" t="str">
        <f>VLOOKUP($A97,MAR!$A$2:$AD$301,16,0)</f>
        <v>27/11/2020 - DOMPE</v>
      </c>
      <c r="J97" s="105" t="str">
        <f>VLOOKUP($A97,MAR!$A$2:$AD$301,18,0)</f>
        <v>NÃO</v>
      </c>
      <c r="K97" s="106">
        <f>VLOOKUP($A97,MAR!$A$2:$AD$301,20,0)</f>
        <v>44142</v>
      </c>
      <c r="L97" s="106">
        <f>VLOOKUP($A97,MAR!$A$2:$AD$301,21,0)</f>
        <v>44872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ht="42.0" customHeight="1">
      <c r="A98" s="103">
        <f t="shared" si="1"/>
        <v>91</v>
      </c>
      <c r="B98" s="104" t="str">
        <f>VLOOKUP($A98,MAR!$A$2:$AD$301,4,0)</f>
        <v>ROSALINA SILVA DE FARIAS</v>
      </c>
      <c r="C98" s="105" t="str">
        <f>VLOOKUP($A98,MAR!$A$2:$AD$301,5,0)</f>
        <v>ASSISTENTE ADMINISTRATIVO</v>
      </c>
      <c r="D98" s="105" t="str">
        <f>VLOOKUP($A98,MAR!$A$2:$AD$301,6,0)</f>
        <v>ASSISTENTE ADMINISTRATIVO</v>
      </c>
      <c r="E98" s="105" t="str">
        <f>VLOOKUP($A98,MAR!$A$2:$AD$301,7,0)</f>
        <v>NÃO</v>
      </c>
      <c r="F98" s="105" t="str">
        <f>VLOOKUP($A98,MAR!$A$2:$AD$301,8,0)</f>
        <v>Promotoria de Justiça de Humaitá</v>
      </c>
      <c r="G98" s="105" t="str">
        <f>VLOOKUP($A98,MAR!$A$2:$AD$301,15,0)</f>
        <v>020/2020</v>
      </c>
      <c r="H98" s="105" t="str">
        <f>VLOOKUP($A98,MAR!$A$2:$AD$301,16,0)</f>
        <v>20/05/2020 – DOMPE</v>
      </c>
      <c r="I98" s="105" t="str">
        <f>VLOOKUP($A98,MAR!$A$2:$AD$301,16,0)</f>
        <v>20/05/2020 – DOMPE</v>
      </c>
      <c r="J98" s="105" t="str">
        <f>VLOOKUP($A98,MAR!$A$2:$AD$301,18,0)</f>
        <v>NÃO</v>
      </c>
      <c r="K98" s="106">
        <f>VLOOKUP($A98,MAR!$A$2:$AD$301,20,0)</f>
        <v>44015</v>
      </c>
      <c r="L98" s="106">
        <f>VLOOKUP($A98,MAR!$A$2:$AD$301,21,0)</f>
        <v>44745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ht="42.0" customHeight="1">
      <c r="A99" s="103">
        <f t="shared" si="1"/>
        <v>92</v>
      </c>
      <c r="B99" s="104" t="str">
        <f>VLOOKUP($A99,MAR!$A$2:$AD$301,4,0)</f>
        <v>ROSÂNGELA BASTOS DE MOURA</v>
      </c>
      <c r="C99" s="105" t="str">
        <f>VLOOKUP($A99,MAR!$A$2:$AD$301,5,0)</f>
        <v>AUXILIAR DE SERVIÇOS GERAIS</v>
      </c>
      <c r="D99" s="105" t="str">
        <f>VLOOKUP($A99,MAR!$A$2:$AD$301,6,0)</f>
        <v>SERVIÇOS GERAIS</v>
      </c>
      <c r="E99" s="105" t="str">
        <f>VLOOKUP($A99,MAR!$A$2:$AD$301,7,0)</f>
        <v>NÃO</v>
      </c>
      <c r="F99" s="105" t="str">
        <f>VLOOKUP($A99,MAR!$A$2:$AD$301,8,0)</f>
        <v>Promotoria de Justiça de Anori</v>
      </c>
      <c r="G99" s="105" t="str">
        <f>VLOOKUP($A99,MAR!$A$2:$AD$301,15,0)</f>
        <v>044/2020</v>
      </c>
      <c r="H99" s="105" t="str">
        <f>VLOOKUP($A99,MAR!$A$2:$AD$301,16,0)</f>
        <v>13/01/2021 - DOMPE</v>
      </c>
      <c r="I99" s="105" t="str">
        <f>VLOOKUP($A99,MAR!$A$2:$AD$301,16,0)</f>
        <v>13/01/2021 - DOMPE</v>
      </c>
      <c r="J99" s="105" t="str">
        <f>VLOOKUP($A99,MAR!$A$2:$AD$301,18,0)</f>
        <v>NÃO</v>
      </c>
      <c r="K99" s="106">
        <f>VLOOKUP($A99,MAR!$A$2:$AD$301,20,0)</f>
        <v>44170</v>
      </c>
      <c r="L99" s="106">
        <f>VLOOKUP($A99,MAR!$A$2:$AD$301,21,0)</f>
        <v>44900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ht="42.0" customHeight="1">
      <c r="A100" s="103">
        <f t="shared" si="1"/>
        <v>93</v>
      </c>
      <c r="B100" s="104" t="str">
        <f>VLOOKUP($A100,MAR!$A$2:$AD$301,4,0)</f>
        <v>LÉO RAIMUNDO DE LIMA HECK</v>
      </c>
      <c r="C100" s="105" t="str">
        <f>VLOOKUP($A100,MAR!$A$2:$AD$301,5,0)</f>
        <v>DIGITADOR</v>
      </c>
      <c r="D100" s="105" t="str">
        <f>VLOOKUP($A100,MAR!$A$2:$AD$301,6,0)</f>
        <v>DIGITADOR</v>
      </c>
      <c r="E100" s="105" t="str">
        <f>VLOOKUP($A100,MAR!$A$2:$AD$301,7,0)</f>
        <v>NÃO</v>
      </c>
      <c r="F100" s="105" t="str">
        <f>VLOOKUP($A100,MAR!$A$2:$AD$301,8,0)</f>
        <v>Promotoria de Justiça de Lábrea</v>
      </c>
      <c r="G100" s="105" t="str">
        <f>VLOOKUP($A100,MAR!$A$2:$AD$301,15,0)</f>
        <v>004/2021</v>
      </c>
      <c r="H100" s="105" t="str">
        <f>VLOOKUP($A100,MAR!$A$2:$AD$301,16,0)</f>
        <v>05/03/2021 - DOMPE</v>
      </c>
      <c r="I100" s="105" t="str">
        <f>VLOOKUP($A100,MAR!$A$2:$AD$301,16,0)</f>
        <v>05/03/2021 - DOMPE</v>
      </c>
      <c r="J100" s="105" t="str">
        <f>VLOOKUP($A100,MAR!$A$2:$AD$301,18,0)</f>
        <v>NÃO</v>
      </c>
      <c r="K100" s="106">
        <f>VLOOKUP($A100,MAR!$A$2:$AD$301,20,0)</f>
        <v>44260</v>
      </c>
      <c r="L100" s="106">
        <f>VLOOKUP($A100,MAR!$A$2:$AD$301,21,0)</f>
        <v>44990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ht="42.0" customHeight="1">
      <c r="A101" s="103">
        <f t="shared" si="1"/>
        <v>94</v>
      </c>
      <c r="B101" s="104" t="str">
        <f>VLOOKUP($A101,MAR!$A$2:$AD$301,4,0)</f>
        <v>ROSICLAUDIO SANTOS DA ROCHA</v>
      </c>
      <c r="C101" s="105" t="str">
        <f>VLOOKUP($A101,MAR!$A$2:$AD$301,5,0)</f>
        <v>VIGIA</v>
      </c>
      <c r="D101" s="105" t="str">
        <f>VLOOKUP($A101,MAR!$A$2:$AD$301,6,0)</f>
        <v>VIGIA</v>
      </c>
      <c r="E101" s="105" t="str">
        <f>VLOOKUP($A101,MAR!$A$2:$AD$301,7,0)</f>
        <v>NÃO</v>
      </c>
      <c r="F101" s="105" t="str">
        <f>VLOOKUP($A101,MAR!$A$2:$AD$301,8,0)</f>
        <v>Promotoria de Justiça de Lábrea</v>
      </c>
      <c r="G101" s="105" t="str">
        <f>VLOOKUP($A101,MAR!$A$2:$AD$301,15,0)</f>
        <v>025/2020</v>
      </c>
      <c r="H101" s="105" t="str">
        <f>VLOOKUP($A101,MAR!$A$2:$AD$301,16,0)</f>
        <v>18/06/2020 – DOMPE</v>
      </c>
      <c r="I101" s="105" t="str">
        <f>VLOOKUP($A101,MAR!$A$2:$AD$301,16,0)</f>
        <v>18/06/2020 – DOMPE</v>
      </c>
      <c r="J101" s="105" t="str">
        <f>VLOOKUP($A101,MAR!$A$2:$AD$301,18,0)</f>
        <v>NÃO</v>
      </c>
      <c r="K101" s="106">
        <f>VLOOKUP($A101,MAR!$A$2:$AD$301,20,0)</f>
        <v>44007</v>
      </c>
      <c r="L101" s="106">
        <f>VLOOKUP($A101,MAR!$A$2:$AD$301,21,0)</f>
        <v>44737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ht="42.0" customHeight="1">
      <c r="A102" s="103">
        <f t="shared" si="1"/>
        <v>95</v>
      </c>
      <c r="B102" s="104" t="str">
        <f>VLOOKUP($A102,MAR!$A$2:$AD$301,4,0)</f>
        <v>SANDRA MARIA DA SILVA VASCONCELOS</v>
      </c>
      <c r="C102" s="105" t="str">
        <f>VLOOKUP($A102,MAR!$A$2:$AD$301,5,0)</f>
        <v>GUARDA MUNICIPAL</v>
      </c>
      <c r="D102" s="105" t="str">
        <f>VLOOKUP($A102,MAR!$A$2:$AD$301,6,0)</f>
        <v>SERVIÇOS AUXILIARES ADMINISTRATIVOS E SEGURANÇA</v>
      </c>
      <c r="E102" s="105" t="str">
        <f>VLOOKUP($A102,MAR!$A$2:$AD$301,7,0)</f>
        <v>NÃO</v>
      </c>
      <c r="F102" s="105" t="str">
        <f>VLOOKUP($A102,MAR!$A$2:$AD$301,8,0)</f>
        <v>Promotoria de Justiça de Manicoré</v>
      </c>
      <c r="G102" s="105" t="str">
        <f>VLOOKUP($A102,MAR!$A$2:$AD$301,15,0)</f>
        <v>014/2020</v>
      </c>
      <c r="H102" s="105" t="str">
        <f>VLOOKUP($A102,MAR!$A$2:$AD$301,16,0)</f>
        <v>26/05/2020 – DOMPE</v>
      </c>
      <c r="I102" s="105" t="str">
        <f>VLOOKUP($A102,MAR!$A$2:$AD$301,16,0)</f>
        <v>26/05/2020 – DOMPE</v>
      </c>
      <c r="J102" s="105" t="str">
        <f>VLOOKUP($A102,MAR!$A$2:$AD$301,18,0)</f>
        <v>NÃO</v>
      </c>
      <c r="K102" s="106">
        <f>VLOOKUP($A102,MAR!$A$2:$AD$301,20,0)</f>
        <v>44010</v>
      </c>
      <c r="L102" s="107">
        <f>VLOOKUP($A102,MAR!$A$2:$AD$301,21,0)</f>
        <v>44740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ht="42.0" customHeight="1">
      <c r="A103" s="103">
        <f t="shared" si="1"/>
        <v>96</v>
      </c>
      <c r="B103" s="104" t="str">
        <f>VLOOKUP($A103,MAR!$A$2:$AD$301,4,0)</f>
        <v>SÉRGIO VASCONCELOS DOS SANTOS</v>
      </c>
      <c r="C103" s="105" t="str">
        <f>VLOOKUP($A103,MAR!$A$2:$AD$301,5,0)</f>
        <v>AGENTE ADMINISTRATIVO </v>
      </c>
      <c r="D103" s="105" t="str">
        <f>VLOOKUP($A103,MAR!$A$2:$AD$301,6,0)</f>
        <v>ASSISTENTE ADMINISTRATIVO</v>
      </c>
      <c r="E103" s="105" t="str">
        <f>VLOOKUP($A103,MAR!$A$2:$AD$301,7,0)</f>
        <v>NÃO</v>
      </c>
      <c r="F103" s="105" t="str">
        <f>VLOOKUP($A103,MAR!$A$2:$AD$301,8,0)</f>
        <v>Promotoria de Justiça de Iranduba</v>
      </c>
      <c r="G103" s="105" t="str">
        <f>VLOOKUP($A103,MAR!$A$2:$AD$301,15,0)</f>
        <v>023/2020</v>
      </c>
      <c r="H103" s="105" t="str">
        <f>VLOOKUP($A103,MAR!$A$2:$AD$301,16,0)</f>
        <v>29/05/2020 – DOMPE</v>
      </c>
      <c r="I103" s="105" t="str">
        <f>VLOOKUP($A103,MAR!$A$2:$AD$301,16,0)</f>
        <v>29/05/2020 – DOMPE</v>
      </c>
      <c r="J103" s="105" t="str">
        <f>VLOOKUP($A103,MAR!$A$2:$AD$301,18,0)</f>
        <v>SIM</v>
      </c>
      <c r="K103" s="106">
        <f>VLOOKUP($A103,MAR!$A$2:$AD$301,20,0)</f>
        <v>43965</v>
      </c>
      <c r="L103" s="106">
        <f>VLOOKUP($A103,MAR!$A$2:$AD$301,21,0)</f>
        <v>44330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ht="42.0" customHeight="1">
      <c r="A104" s="103">
        <f t="shared" si="1"/>
        <v>97</v>
      </c>
      <c r="B104" s="104" t="str">
        <f>VLOOKUP($A104,MAR!$A$2:$AD$301,4,0)</f>
        <v>SILVANI LUIZ SANTANA DE SA</v>
      </c>
      <c r="C104" s="105" t="str">
        <f>VLOOKUP($A104,MAR!$A$2:$AD$301,5,0)</f>
        <v>ASSISTENTE ADMINISTRATIVO</v>
      </c>
      <c r="D104" s="105" t="str">
        <f>VLOOKUP($A104,MAR!$A$2:$AD$301,6,0)</f>
        <v>ASSISTENTE ADMINISTRATIVO</v>
      </c>
      <c r="E104" s="105" t="str">
        <f>VLOOKUP($A104,MAR!$A$2:$AD$301,7,0)</f>
        <v>NÃO</v>
      </c>
      <c r="F104" s="105" t="str">
        <f>VLOOKUP($A104,MAR!$A$2:$AD$301,8,0)</f>
        <v>Promotoria de Justiça de Humaitá</v>
      </c>
      <c r="G104" s="105" t="str">
        <f>VLOOKUP($A104,MAR!$A$2:$AD$301,15,0)</f>
        <v>020/2020</v>
      </c>
      <c r="H104" s="105" t="str">
        <f>VLOOKUP($A104,MAR!$A$2:$AD$301,16,0)</f>
        <v>20/05/2020 – DOMPE</v>
      </c>
      <c r="I104" s="105" t="str">
        <f>VLOOKUP($A104,MAR!$A$2:$AD$301,16,0)</f>
        <v>20/05/2020 – DOMPE</v>
      </c>
      <c r="J104" s="105" t="str">
        <f>VLOOKUP($A104,MAR!$A$2:$AD$301,18,0)</f>
        <v>NÃO</v>
      </c>
      <c r="K104" s="106">
        <f>VLOOKUP($A104,MAR!$A$2:$AD$301,20,0)</f>
        <v>44015</v>
      </c>
      <c r="L104" s="106">
        <f>VLOOKUP($A104,MAR!$A$2:$AD$301,21,0)</f>
        <v>44745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ht="42.0" customHeight="1">
      <c r="A105" s="103">
        <f t="shared" si="1"/>
        <v>98</v>
      </c>
      <c r="B105" s="104" t="str">
        <f>VLOOKUP($A105,MAR!$A$2:$AD$301,4,0)</f>
        <v>SIPRIANO RIBEIRO COELHO</v>
      </c>
      <c r="C105" s="105" t="str">
        <f>VLOOKUP($A105,MAR!$A$2:$AD$301,5,0)</f>
        <v>ASSISTENTE TÉCNICO ADMINISTRATIVO</v>
      </c>
      <c r="D105" s="105" t="str">
        <f>VLOOKUP($A105,MAR!$A$2:$AD$301,6,0)</f>
        <v>SERVIÇOS AUXILIARES ADMINISTRATIVOS</v>
      </c>
      <c r="E105" s="105" t="str">
        <f>VLOOKUP($A105,MAR!$A$2:$AD$301,7,0)</f>
        <v>NÃO</v>
      </c>
      <c r="F105" s="105" t="str">
        <f>VLOOKUP($A105,MAR!$A$2:$AD$301,8,0)</f>
        <v>Promotoria de Justiça de Parintins</v>
      </c>
      <c r="G105" s="105" t="str">
        <f>VLOOKUP($A105,MAR!$A$2:$AD$301,15,0)</f>
        <v>042/2020</v>
      </c>
      <c r="H105" s="105" t="str">
        <f>VLOOKUP($A105,MAR!$A$2:$AD$301,16,0)</f>
        <v>03/12/2020 – DOMPE</v>
      </c>
      <c r="I105" s="105" t="str">
        <f>VLOOKUP($A105,MAR!$A$2:$AD$301,16,0)</f>
        <v>03/12/2020 – DOMPE</v>
      </c>
      <c r="J105" s="105" t="str">
        <f>VLOOKUP($A105,MAR!$A$2:$AD$301,18,0)</f>
        <v>NÃO</v>
      </c>
      <c r="K105" s="106">
        <f>VLOOKUP($A105,MAR!$A$2:$AD$301,20,0)</f>
        <v>44150</v>
      </c>
      <c r="L105" s="106">
        <f>VLOOKUP($A105,MAR!$A$2:$AD$301,21,0)</f>
        <v>44880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ht="42.0" customHeight="1">
      <c r="A106" s="103">
        <f t="shared" si="1"/>
        <v>99</v>
      </c>
      <c r="B106" s="104" t="str">
        <f>VLOOKUP($A106,MAR!$A$2:$AD$301,4,0)</f>
        <v>SUZANA FLEURY MENDES DA SILVA</v>
      </c>
      <c r="C106" s="105" t="str">
        <f>VLOOKUP($A106,MAR!$A$2:$AD$301,5,0)</f>
        <v>ASSESSOR II</v>
      </c>
      <c r="D106" s="105" t="str">
        <f>VLOOKUP($A106,MAR!$A$2:$AD$301,6,0)</f>
        <v>PSICÓLOGO</v>
      </c>
      <c r="E106" s="105" t="str">
        <f>VLOOKUP($A106,MAR!$A$2:$AD$301,7,0)</f>
        <v>NÃO</v>
      </c>
      <c r="F106" s="105" t="str">
        <f>VLOOKUP($A106,MAR!$A$2:$AD$301,8,0)</f>
        <v>Recomeçar</v>
      </c>
      <c r="G106" s="105" t="str">
        <f>VLOOKUP($A106,MAR!$A$2:$AD$301,15,0)</f>
        <v>003/2016</v>
      </c>
      <c r="H106" s="105" t="str">
        <f>VLOOKUP($A106,MAR!$A$2:$AD$301,16,0)</f>
        <v>09/09/2016 - DOMPE</v>
      </c>
      <c r="I106" s="105" t="str">
        <f>VLOOKUP($A106,MAR!$A$2:$AD$301,16,0)</f>
        <v>09/09/2016 - DOMPE</v>
      </c>
      <c r="J106" s="105" t="str">
        <f>VLOOKUP($A106,MAR!$A$2:$AD$301,18,0)</f>
        <v>NÃO</v>
      </c>
      <c r="K106" s="106">
        <f>VLOOKUP($A106,MAR!$A$2:$AD$301,20,0)</f>
        <v>42556</v>
      </c>
      <c r="L106" s="106">
        <f>VLOOKUP($A106,MAR!$A$2:$AD$301,21,0)</f>
        <v>44381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ht="42.0" customHeight="1">
      <c r="A107" s="103">
        <f t="shared" si="1"/>
        <v>100</v>
      </c>
      <c r="B107" s="104" t="str">
        <f>VLOOKUP($A107,MAR!$A$2:$AD$301,4,0)</f>
        <v>TÂNIA CAMPOS DE ASSIS</v>
      </c>
      <c r="C107" s="105" t="str">
        <f>VLOOKUP($A107,MAR!$A$2:$AD$301,5,0)</f>
        <v>AGENTE ADMINISTRATIVO</v>
      </c>
      <c r="D107" s="105" t="str">
        <f>VLOOKUP($A107,MAR!$A$2:$AD$301,6,0)</f>
        <v>SERVIÇOS AUXILIARES ADMINISTRATIVOS</v>
      </c>
      <c r="E107" s="105" t="str">
        <f>VLOOKUP($A107,MAR!$A$2:$AD$301,7,0)</f>
        <v>NÃO</v>
      </c>
      <c r="F107" s="105" t="str">
        <f>VLOOKUP($A107,MAR!$A$2:$AD$301,8,0)</f>
        <v>Promotoria de Justiça de Novo Airão</v>
      </c>
      <c r="G107" s="105" t="str">
        <f>VLOOKUP($A107,MAR!$A$2:$AD$301,15,0)</f>
        <v>026/2020</v>
      </c>
      <c r="H107" s="105" t="str">
        <f>VLOOKUP($A107,MAR!$A$2:$AD$301,16,0)</f>
        <v>09/07/2020 – DOMPE</v>
      </c>
      <c r="I107" s="105" t="str">
        <f>VLOOKUP($A107,MAR!$A$2:$AD$301,16,0)</f>
        <v>09/07/2020 – DOMPE</v>
      </c>
      <c r="J107" s="105" t="str">
        <f>VLOOKUP($A107,MAR!$A$2:$AD$301,18,0)</f>
        <v>NÃO</v>
      </c>
      <c r="K107" s="106">
        <f>VLOOKUP($A107,MAR!$A$2:$AD$301,20,0)</f>
        <v>44099</v>
      </c>
      <c r="L107" s="106">
        <f>VLOOKUP($A107,MAR!$A$2:$AD$301,21,0)</f>
        <v>44829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>
      <c r="A108" s="103">
        <f t="shared" si="1"/>
        <v>101</v>
      </c>
      <c r="B108" s="104" t="str">
        <f>VLOOKUP($A108,MAR!$A$2:$AD$301,4,0)</f>
        <v>TAYLON SILVA LIMA</v>
      </c>
      <c r="C108" s="105" t="str">
        <f>VLOOKUP($A108,MAR!$A$2:$AD$301,5,0)</f>
        <v>ASSISTENTE ADMINISTRATIVO</v>
      </c>
      <c r="D108" s="105" t="str">
        <f>VLOOKUP($A108,MAR!$A$2:$AD$301,6,0)</f>
        <v>ASSISTENTE ADMINISTRATIVO</v>
      </c>
      <c r="E108" s="105" t="str">
        <f>VLOOKUP($A108,MAR!$A$2:$AD$301,7,0)</f>
        <v>NÃO</v>
      </c>
      <c r="F108" s="105" t="str">
        <f>VLOOKUP($A108,MAR!$A$2:$AD$301,8,0)</f>
        <v>Promotoria de Justiça de Borba</v>
      </c>
      <c r="G108" s="105" t="str">
        <f>VLOOKUP($A108,MAR!$A$2:$AD$301,15,0)</f>
        <v>019/2020</v>
      </c>
      <c r="H108" s="105" t="str">
        <f>VLOOKUP($A108,MAR!$A$2:$AD$301,16,0)</f>
        <v>01/06/2020 – DOMPE</v>
      </c>
      <c r="I108" s="105" t="str">
        <f>VLOOKUP($A108,MAR!$A$2:$AD$301,16,0)</f>
        <v>01/06/2020 – DOMPE</v>
      </c>
      <c r="J108" s="105" t="str">
        <f>VLOOKUP($A108,MAR!$A$2:$AD$301,18,0)</f>
        <v>NÃO</v>
      </c>
      <c r="K108" s="106">
        <f>VLOOKUP($A108,MAR!$A$2:$AD$301,20,0)</f>
        <v>43958</v>
      </c>
      <c r="L108" s="106">
        <f>VLOOKUP($A108,MAR!$A$2:$AD$301,21,0)</f>
        <v>44688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>
      <c r="A109" s="103">
        <f t="shared" si="1"/>
        <v>102</v>
      </c>
      <c r="B109" s="104" t="str">
        <f>VLOOKUP($A109,MAR!$A$2:$AD$301,4,0)</f>
        <v>ULISSES DA SILVA BATALHA</v>
      </c>
      <c r="C109" s="105" t="str">
        <f>VLOOKUP($A109,MAR!$A$2:$AD$301,5,0)</f>
        <v>AUX. ADMINISTRATIVO</v>
      </c>
      <c r="D109" s="105" t="str">
        <f>VLOOKUP($A109,MAR!$A$2:$AD$301,6,0)</f>
        <v>SERVIÇOS AUXILIARES ADMINISTRATIVOS</v>
      </c>
      <c r="E109" s="105" t="str">
        <f>VLOOKUP($A109,MAR!$A$2:$AD$301,7,0)</f>
        <v>NÃO</v>
      </c>
      <c r="F109" s="105" t="str">
        <f>VLOOKUP($A109,MAR!$A$2:$AD$301,8,0)</f>
        <v>Promotoria de Justiça de Tefé</v>
      </c>
      <c r="G109" s="105" t="str">
        <f>VLOOKUP($A109,MAR!$A$2:$AD$301,15,0)</f>
        <v>008/2020</v>
      </c>
      <c r="H109" s="105" t="str">
        <f>VLOOKUP($A109,MAR!$A$2:$AD$301,16,0)</f>
        <v>16/04/2020 – DOMPE</v>
      </c>
      <c r="I109" s="105" t="str">
        <f>VLOOKUP($A109,MAR!$A$2:$AD$301,16,0)</f>
        <v>16/04/2020 – DOMPE</v>
      </c>
      <c r="J109" s="105" t="str">
        <f>VLOOKUP($A109,MAR!$A$2:$AD$301,18,0)</f>
        <v>NÃO</v>
      </c>
      <c r="K109" s="106">
        <f>VLOOKUP($A109,MAR!$A$2:$AD$301,20,0)</f>
        <v>43982</v>
      </c>
      <c r="L109" s="106">
        <f>VLOOKUP($A109,MAR!$A$2:$AD$301,21,0)</f>
        <v>44712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>
      <c r="A110" s="103">
        <f t="shared" si="1"/>
        <v>103</v>
      </c>
      <c r="B110" s="104" t="str">
        <f>VLOOKUP($A110,MAR!$A$2:$AD$301,4,0)</f>
        <v>ULISSES HERMESON CASTRO DE FARIAS</v>
      </c>
      <c r="C110" s="105" t="str">
        <f>VLOOKUP($A110,MAR!$A$2:$AD$301,5,0)</f>
        <v>EDITOR DE IMAGENS</v>
      </c>
      <c r="D110" s="105" t="str">
        <f>VLOOKUP($A110,MAR!$A$2:$AD$301,6,0)</f>
        <v>EDITOR DE IMAGENS</v>
      </c>
      <c r="E110" s="105" t="str">
        <f>VLOOKUP($A110,MAR!$A$2:$AD$301,7,0)</f>
        <v>NÃO</v>
      </c>
      <c r="F110" s="105" t="str">
        <f>VLOOKUP($A110,MAR!$A$2:$AD$301,8,0)</f>
        <v>ASCOM</v>
      </c>
      <c r="G110" s="105" t="str">
        <f>VLOOKUP($A110,MAR!$A$2:$AD$301,15,0)</f>
        <v>DECRETO 12 DE AGOSTO 2020</v>
      </c>
      <c r="H110" s="105" t="str">
        <f>VLOOKUP($A110,MAR!$A$2:$AD$301,16,0)</f>
        <v>25/08/2020 – DOMPE</v>
      </c>
      <c r="I110" s="105" t="str">
        <f>VLOOKUP($A110,MAR!$A$2:$AD$301,16,0)</f>
        <v>25/08/2020 – DOMPE</v>
      </c>
      <c r="J110" s="105" t="str">
        <f>VLOOKUP($A110,MAR!$A$2:$AD$301,18,0)</f>
        <v>NÃO</v>
      </c>
      <c r="K110" s="106">
        <f>VLOOKUP($A110,MAR!$A$2:$AD$301,20,0)</f>
        <v>44055</v>
      </c>
      <c r="L110" s="106">
        <f>VLOOKUP($A110,MAR!$A$2:$AD$301,21,0)</f>
        <v>44420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>
      <c r="A111" s="103">
        <f t="shared" si="1"/>
        <v>104</v>
      </c>
      <c r="B111" s="104" t="str">
        <f>VLOOKUP($A111,MAR!$A$2:$AD$301,4,0)</f>
        <v>VANIR CÉSAR MARTINS NOGUEIRA </v>
      </c>
      <c r="C111" s="105" t="str">
        <f>VLOOKUP($A111,MAR!$A$2:$AD$301,5,0)</f>
        <v>ANALISTA JUDICIÁRIO</v>
      </c>
      <c r="D111" s="105" t="str">
        <f>VLOOKUP($A111,MAR!$A$2:$AD$301,6,0)</f>
        <v>ASSESSOR JURÍDICO DE
PROCURADOR DE JUSTIÇA</v>
      </c>
      <c r="E111" s="105" t="str">
        <f>VLOOKUP($A111,MAR!$A$2:$AD$301,7,0)</f>
        <v>SIM</v>
      </c>
      <c r="F111" s="105" t="str">
        <f>VLOOKUP($A111,MAR!$A$2:$AD$301,8,0)</f>
        <v>4ª Procuradoria de Justiça</v>
      </c>
      <c r="G111" s="105" t="str">
        <f>VLOOKUP($A111,MAR!$A$2:$AD$301,15,0)</f>
        <v>ATO 253/2019/PGJ</v>
      </c>
      <c r="H111" s="105" t="str">
        <f>VLOOKUP($A111,MAR!$A$2:$AD$301,16,0)</f>
        <v>24/04/2020 – DJE RR</v>
      </c>
      <c r="I111" s="105" t="str">
        <f>VLOOKUP($A111,MAR!$A$2:$AD$301,16,0)</f>
        <v>24/04/2020 – DJE RR</v>
      </c>
      <c r="J111" s="105" t="str">
        <f>VLOOKUP($A111,MAR!$A$2:$AD$301,18,0)</f>
        <v>SIM</v>
      </c>
      <c r="K111" s="106">
        <f>VLOOKUP($A111,MAR!$A$2:$AD$301,20,0)</f>
        <v>44069</v>
      </c>
      <c r="L111" s="106">
        <f>VLOOKUP($A111,MAR!$A$2:$AD$301,21,0)</f>
        <v>44434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>
      <c r="A112" s="103">
        <f t="shared" si="1"/>
        <v>105</v>
      </c>
      <c r="B112" s="104" t="str">
        <f>VLOOKUP($A112,MAR!$A$2:$AD$301,4,0)</f>
        <v>VIRGILINA DE SOUZA TORRES</v>
      </c>
      <c r="C112" s="105" t="str">
        <f>VLOOKUP($A112,MAR!$A$2:$AD$301,5,0)</f>
        <v>AUXILIAR ADMINISTRATIVO</v>
      </c>
      <c r="D112" s="105" t="str">
        <f>VLOOKUP($A112,MAR!$A$2:$AD$301,6,0)</f>
        <v>SERVIÇOS AUXILIARES ADMINISTRATIVOS</v>
      </c>
      <c r="E112" s="105" t="str">
        <f>VLOOKUP($A112,MAR!$A$2:$AD$301,7,0)</f>
        <v>NÃO</v>
      </c>
      <c r="F112" s="105" t="str">
        <f>VLOOKUP($A112,MAR!$A$2:$AD$301,8,0)</f>
        <v>Promotoria de Justiça de Parintins</v>
      </c>
      <c r="G112" s="105" t="str">
        <f>VLOOKUP($A112,MAR!$A$2:$AD$301,15,0)</f>
        <v>042/2020</v>
      </c>
      <c r="H112" s="105" t="str">
        <f>VLOOKUP($A112,MAR!$A$2:$AD$301,16,0)</f>
        <v>03/12/2020 – DOMPE</v>
      </c>
      <c r="I112" s="105" t="str">
        <f>VLOOKUP($A112,MAR!$A$2:$AD$301,16,0)</f>
        <v>03/12/2020 – DOMPE</v>
      </c>
      <c r="J112" s="105" t="str">
        <f>VLOOKUP($A112,MAR!$A$2:$AD$301,18,0)</f>
        <v>NÃO</v>
      </c>
      <c r="K112" s="106">
        <f>VLOOKUP($A112,MAR!$A$2:$AD$301,20,0)</f>
        <v>44150</v>
      </c>
      <c r="L112" s="106">
        <f>VLOOKUP($A112,MAR!$A$2:$AD$301,21,0)</f>
        <v>44880</v>
      </c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>
      <c r="A113" s="103">
        <f t="shared" si="1"/>
        <v>106</v>
      </c>
      <c r="B113" s="104" t="str">
        <f>VLOOKUP($A113,MAR!$A$2:$AD$301,4,0)</f>
        <v>ZULEIDE ALVES DE ARAÚJO</v>
      </c>
      <c r="C113" s="105" t="str">
        <f>VLOOKUP($A113,MAR!$A$2:$AD$301,5,0)</f>
        <v>ZELADORA</v>
      </c>
      <c r="D113" s="105" t="str">
        <f>VLOOKUP($A113,MAR!$A$2:$AD$301,6,0)</f>
        <v>SERVIÇOS GERAIS</v>
      </c>
      <c r="E113" s="105" t="str">
        <f>VLOOKUP($A113,MAR!$A$2:$AD$301,7,0)</f>
        <v>NÃO</v>
      </c>
      <c r="F113" s="105" t="str">
        <f>VLOOKUP($A113,MAR!$A$2:$AD$301,8,0)</f>
        <v>Promotoria de Justiça de Carauari</v>
      </c>
      <c r="G113" s="105" t="str">
        <f>VLOOKUP($A113,MAR!$A$2:$AD$301,15,0)</f>
        <v>012/2020</v>
      </c>
      <c r="H113" s="105" t="str">
        <f>VLOOKUP($A113,MAR!$A$2:$AD$301,16,0)</f>
        <v>27/04/2020 - DOMPE</v>
      </c>
      <c r="I113" s="105" t="str">
        <f>VLOOKUP($A113,MAR!$A$2:$AD$301,16,0)</f>
        <v>27/04/2020 - DOMPE</v>
      </c>
      <c r="J113" s="105" t="str">
        <f>VLOOKUP($A113,MAR!$A$2:$AD$301,18,0)</f>
        <v>SIM</v>
      </c>
      <c r="K113" s="106">
        <f>VLOOKUP($A113,MAR!$A$2:$AD$301,20,0)</f>
        <v>43943</v>
      </c>
      <c r="L113" s="106">
        <f>VLOOKUP($A113,MAR!$A$2:$AD$301,21,0)</f>
        <v>44674</v>
      </c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ht="21.0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2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ht="21.0" customHeight="1">
      <c r="A115" s="113" t="s">
        <v>1069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5"/>
      <c r="L115" s="112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ht="16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112"/>
      <c r="L116" s="112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ht="16.5" customHeight="1">
      <c r="A117" s="28" t="s">
        <v>1073</v>
      </c>
      <c r="L117" s="11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ht="18.75" customHeight="1">
      <c r="A118" s="24" t="s">
        <v>1074</v>
      </c>
      <c r="L118" s="117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ht="16.5" customHeight="1">
      <c r="A119" s="28" t="s">
        <v>1075</v>
      </c>
      <c r="L119" s="11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112"/>
      <c r="L120" s="112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112"/>
      <c r="L121" s="112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112"/>
      <c r="L122" s="112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112"/>
      <c r="L123" s="112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112"/>
      <c r="L124" s="112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112"/>
      <c r="L125" s="112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112"/>
      <c r="L126" s="112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112"/>
      <c r="L127" s="112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112"/>
      <c r="L128" s="112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112"/>
      <c r="L129" s="112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112"/>
      <c r="L130" s="112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112"/>
      <c r="L131" s="112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</row>
    <row r="132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112"/>
      <c r="L132" s="112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12"/>
      <c r="L133" s="112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</row>
    <row r="134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112"/>
      <c r="L134" s="112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</row>
    <row r="135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112"/>
      <c r="L135" s="112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112"/>
      <c r="L136" s="112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</row>
    <row r="137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112"/>
      <c r="L137" s="112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</row>
    <row r="138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112"/>
      <c r="L138" s="112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112"/>
      <c r="L139" s="112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</row>
    <row r="140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112"/>
      <c r="L140" s="112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112"/>
      <c r="L141" s="112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112"/>
      <c r="L142" s="112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112"/>
      <c r="L143" s="112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112"/>
      <c r="L144" s="112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112"/>
      <c r="L145" s="112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112"/>
      <c r="L146" s="112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112"/>
      <c r="L147" s="112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112"/>
      <c r="L148" s="112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112"/>
      <c r="L149" s="112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112"/>
      <c r="L150" s="112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112"/>
      <c r="L151" s="112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112"/>
      <c r="L152" s="112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112"/>
      <c r="L153" s="112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112"/>
      <c r="L154" s="112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112"/>
      <c r="L155" s="112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112"/>
      <c r="L156" s="112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112"/>
      <c r="L157" s="112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112"/>
      <c r="L158" s="112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112"/>
      <c r="L159" s="112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112"/>
      <c r="L160" s="112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112"/>
      <c r="L161" s="112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112"/>
      <c r="L162" s="112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112"/>
      <c r="L163" s="112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  <row r="164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112"/>
      <c r="L164" s="112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112"/>
      <c r="L165" s="112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112"/>
      <c r="L166" s="112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</row>
    <row r="167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112"/>
      <c r="L167" s="112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</row>
    <row r="168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112"/>
      <c r="L168" s="112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</row>
    <row r="169" ht="16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112"/>
      <c r="L169" s="112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</row>
    <row r="170" ht="16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112"/>
      <c r="L170" s="112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</row>
    <row r="171" ht="16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112"/>
      <c r="L171" s="112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</row>
    <row r="172" ht="16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112"/>
      <c r="L172" s="112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</row>
    <row r="173" ht="16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112"/>
      <c r="L173" s="112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</row>
    <row r="174" ht="16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112"/>
      <c r="L174" s="112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</row>
    <row r="175" ht="16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112"/>
      <c r="L175" s="112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</row>
    <row r="176" ht="16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112"/>
      <c r="L176" s="112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</row>
    <row r="177" ht="16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112"/>
      <c r="L177" s="112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</row>
    <row r="178" ht="16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112"/>
      <c r="L178" s="112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</row>
    <row r="179" ht="16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112"/>
      <c r="L179" s="112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</row>
    <row r="180" ht="16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112"/>
      <c r="L180" s="112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</row>
    <row r="181" ht="16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112"/>
      <c r="L181" s="112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</row>
    <row r="182" ht="16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112"/>
      <c r="L182" s="112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</row>
    <row r="183" ht="16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112"/>
      <c r="L183" s="112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</row>
    <row r="184" ht="16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112"/>
      <c r="L184" s="112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</row>
    <row r="185" ht="16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112"/>
      <c r="L185" s="112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</row>
    <row r="186" ht="16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112"/>
      <c r="L186" s="112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</row>
    <row r="187" ht="16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112"/>
      <c r="L187" s="112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</row>
    <row r="188" ht="16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112"/>
      <c r="L188" s="112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</row>
    <row r="189" ht="16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112"/>
      <c r="L189" s="112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</row>
    <row r="190" ht="16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112"/>
      <c r="L190" s="112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</row>
    <row r="191" ht="16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112"/>
      <c r="L191" s="112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  <row r="192" ht="16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112"/>
      <c r="L192" s="112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</row>
    <row r="193" ht="16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112"/>
      <c r="L193" s="112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</row>
    <row r="194" ht="16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112"/>
      <c r="L194" s="112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</row>
    <row r="195" ht="16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112"/>
      <c r="L195" s="112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</row>
    <row r="196" ht="16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112"/>
      <c r="L196" s="112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</row>
    <row r="197" ht="16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112"/>
      <c r="L197" s="112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</row>
    <row r="198" ht="16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112"/>
      <c r="L198" s="112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</row>
    <row r="199" ht="16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112"/>
      <c r="L199" s="112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</row>
    <row r="200" ht="16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112"/>
      <c r="L200" s="112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</row>
    <row r="201" ht="16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112"/>
      <c r="L201" s="112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</row>
    <row r="202" ht="16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112"/>
      <c r="L202" s="112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</row>
    <row r="203" ht="16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112"/>
      <c r="L203" s="112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</row>
    <row r="204" ht="16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112"/>
      <c r="L204" s="112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</row>
    <row r="205" ht="16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112"/>
      <c r="L205" s="112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</row>
    <row r="206" ht="16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112"/>
      <c r="L206" s="112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</row>
    <row r="207" ht="16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112"/>
      <c r="L207" s="112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</row>
    <row r="208" ht="16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112"/>
      <c r="L208" s="112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</row>
    <row r="209" ht="16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112"/>
      <c r="L209" s="112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</row>
    <row r="210" ht="16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112"/>
      <c r="L210" s="112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</row>
    <row r="211" ht="16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112"/>
      <c r="L211" s="112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</row>
    <row r="212" ht="16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112"/>
      <c r="L212" s="112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</row>
    <row r="213" ht="16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112"/>
      <c r="L213" s="112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</row>
    <row r="214" ht="16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112"/>
      <c r="L214" s="112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</row>
    <row r="215" ht="16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112"/>
      <c r="L215" s="112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</row>
    <row r="216" ht="16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112"/>
      <c r="L216" s="112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</row>
    <row r="217" ht="16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112"/>
      <c r="L217" s="112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</row>
    <row r="218" ht="16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112"/>
      <c r="L218" s="112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</row>
    <row r="219" ht="16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112"/>
      <c r="L219" s="112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</row>
    <row r="220" ht="16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112"/>
      <c r="L220" s="112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</row>
    <row r="221" ht="16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112"/>
      <c r="L221" s="112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</row>
    <row r="222" ht="16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112"/>
      <c r="L222" s="112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</row>
    <row r="223" ht="16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112"/>
      <c r="L223" s="112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</row>
    <row r="224" ht="16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112"/>
      <c r="L224" s="112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</row>
    <row r="225" ht="16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112"/>
      <c r="L225" s="112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</row>
    <row r="226" ht="16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112"/>
      <c r="L226" s="112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</row>
    <row r="227" ht="16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112"/>
      <c r="L227" s="112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</row>
    <row r="228" ht="16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112"/>
      <c r="L228" s="112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</row>
    <row r="229" ht="16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112"/>
      <c r="L229" s="112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</row>
    <row r="230" ht="16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112"/>
      <c r="L230" s="112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</row>
    <row r="231" ht="16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112"/>
      <c r="L231" s="112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</row>
    <row r="232" ht="16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112"/>
      <c r="L232" s="112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</row>
    <row r="233" ht="16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112"/>
      <c r="L233" s="112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</row>
    <row r="234" ht="16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112"/>
      <c r="L234" s="112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</row>
    <row r="235" ht="16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112"/>
      <c r="L235" s="112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</row>
    <row r="236" ht="16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112"/>
      <c r="L236" s="112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</row>
    <row r="237" ht="16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112"/>
      <c r="L237" s="112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</row>
    <row r="238" ht="16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112"/>
      <c r="L238" s="112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</row>
    <row r="239" ht="16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112"/>
      <c r="L239" s="112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</row>
    <row r="240" ht="16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112"/>
      <c r="L240" s="112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</row>
    <row r="241" ht="16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112"/>
      <c r="L241" s="112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</row>
    <row r="242" ht="16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112"/>
      <c r="L242" s="112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</row>
    <row r="243" ht="16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112"/>
      <c r="L243" s="112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</row>
    <row r="244" ht="16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112"/>
      <c r="L244" s="112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</row>
    <row r="245" ht="16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112"/>
      <c r="L245" s="112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</row>
    <row r="246" ht="16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112"/>
      <c r="L246" s="112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</row>
    <row r="247" ht="16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112"/>
      <c r="L247" s="112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</row>
    <row r="248" ht="16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112"/>
      <c r="L248" s="112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</row>
    <row r="249" ht="16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112"/>
      <c r="L249" s="112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</row>
    <row r="250" ht="16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112"/>
      <c r="L250" s="112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</row>
    <row r="251" ht="16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112"/>
      <c r="L251" s="112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</row>
    <row r="252" ht="16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112"/>
      <c r="L252" s="112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</row>
    <row r="253" ht="16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112"/>
      <c r="L253" s="112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</row>
    <row r="254" ht="16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112"/>
      <c r="L254" s="112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</row>
    <row r="255" ht="16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112"/>
      <c r="L255" s="112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</row>
    <row r="256" ht="16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112"/>
      <c r="L256" s="112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</row>
    <row r="257" ht="16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112"/>
      <c r="L257" s="112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</row>
    <row r="258" ht="16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112"/>
      <c r="L258" s="112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</row>
    <row r="259" ht="16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112"/>
      <c r="L259" s="112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</row>
    <row r="260" ht="16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112"/>
      <c r="L260" s="112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</row>
    <row r="261" ht="16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112"/>
      <c r="L261" s="112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</row>
    <row r="262" ht="16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112"/>
      <c r="L262" s="112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</row>
    <row r="263" ht="16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112"/>
      <c r="L263" s="112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</row>
    <row r="264" ht="16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112"/>
      <c r="L264" s="112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</row>
    <row r="265" ht="16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112"/>
      <c r="L265" s="112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</row>
    <row r="266" ht="16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112"/>
      <c r="L266" s="112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</row>
    <row r="267" ht="16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112"/>
      <c r="L267" s="112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</row>
    <row r="268" ht="16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112"/>
      <c r="L268" s="112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</row>
    <row r="269" ht="16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112"/>
      <c r="L269" s="112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</row>
    <row r="270" ht="16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112"/>
      <c r="L270" s="112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</row>
    <row r="271" ht="16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112"/>
      <c r="L271" s="112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</row>
    <row r="272" ht="16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112"/>
      <c r="L272" s="112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</row>
    <row r="273" ht="16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112"/>
      <c r="L273" s="112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</row>
    <row r="274" ht="16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112"/>
      <c r="L274" s="112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</row>
    <row r="275" ht="16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112"/>
      <c r="L275" s="112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</row>
    <row r="276" ht="16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112"/>
      <c r="L276" s="112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</row>
    <row r="277" ht="16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112"/>
      <c r="L277" s="112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</row>
    <row r="278" ht="16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112"/>
      <c r="L278" s="112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</row>
    <row r="279" ht="16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112"/>
      <c r="L279" s="112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</row>
    <row r="280" ht="16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112"/>
      <c r="L280" s="112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</row>
    <row r="281" ht="16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112"/>
      <c r="L281" s="112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</row>
    <row r="282" ht="16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112"/>
      <c r="L282" s="112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</row>
    <row r="283" ht="16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112"/>
      <c r="L283" s="112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</row>
    <row r="284" ht="16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112"/>
      <c r="L284" s="112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</row>
    <row r="285" ht="16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112"/>
      <c r="L285" s="112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</row>
    <row r="286" ht="16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112"/>
      <c r="L286" s="112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</row>
    <row r="287" ht="16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112"/>
      <c r="L287" s="112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</row>
    <row r="288" ht="16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112"/>
      <c r="L288" s="112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</row>
    <row r="289" ht="16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112"/>
      <c r="L289" s="112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</row>
    <row r="290" ht="16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112"/>
      <c r="L290" s="112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</row>
    <row r="291" ht="16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112"/>
      <c r="L291" s="112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</row>
    <row r="292" ht="16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112"/>
      <c r="L292" s="112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</row>
    <row r="293" ht="16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112"/>
      <c r="L293" s="112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</row>
    <row r="294" ht="16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112"/>
      <c r="L294" s="112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</row>
    <row r="295" ht="16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112"/>
      <c r="L295" s="112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</row>
    <row r="296" ht="16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112"/>
      <c r="L296" s="112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</row>
    <row r="297" ht="16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112"/>
      <c r="L297" s="112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</row>
    <row r="298" ht="16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112"/>
      <c r="L298" s="112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</row>
    <row r="299" ht="16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112"/>
      <c r="L299" s="112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</row>
    <row r="300" ht="16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112"/>
      <c r="L300" s="112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</row>
    <row r="301" ht="16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112"/>
      <c r="L301" s="112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</row>
    <row r="302" ht="16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112"/>
      <c r="L302" s="112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</row>
    <row r="303" ht="16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112"/>
      <c r="L303" s="112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</row>
    <row r="304" ht="16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112"/>
      <c r="L304" s="112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</row>
    <row r="305" ht="16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112"/>
      <c r="L305" s="112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</row>
    <row r="306" ht="16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112"/>
      <c r="L306" s="112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</row>
    <row r="307" ht="16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112"/>
      <c r="L307" s="112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</row>
    <row r="308" ht="16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112"/>
      <c r="L308" s="112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</row>
    <row r="309" ht="16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112"/>
      <c r="L309" s="112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</row>
    <row r="310" ht="16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112"/>
      <c r="L310" s="112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</row>
    <row r="311" ht="16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112"/>
      <c r="L311" s="112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</row>
    <row r="312" ht="16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112"/>
      <c r="L312" s="112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</row>
    <row r="313" ht="16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112"/>
      <c r="L313" s="112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</row>
    <row r="314" ht="16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112"/>
      <c r="L314" s="112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</row>
    <row r="315" ht="16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112"/>
      <c r="L315" s="112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</row>
    <row r="316" ht="16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112"/>
      <c r="L316" s="112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</row>
    <row r="317" ht="16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112"/>
      <c r="L317" s="112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</row>
    <row r="318" ht="16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112"/>
      <c r="L318" s="112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</row>
    <row r="319" ht="16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112"/>
      <c r="L319" s="112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</row>
    <row r="320" ht="16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112"/>
      <c r="L320" s="112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</row>
    <row r="321" ht="16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112"/>
      <c r="L321" s="112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</row>
    <row r="322" ht="16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112"/>
      <c r="L322" s="112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</row>
    <row r="323" ht="16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112"/>
      <c r="L323" s="112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</row>
    <row r="324" ht="16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112"/>
      <c r="L324" s="112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</row>
    <row r="325" ht="16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112"/>
      <c r="L325" s="112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</row>
    <row r="326" ht="16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112"/>
      <c r="L326" s="112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</row>
    <row r="327" ht="16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112"/>
      <c r="L327" s="112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</row>
    <row r="328" ht="16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112"/>
      <c r="L328" s="112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</row>
    <row r="329" ht="16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112"/>
      <c r="L329" s="112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</row>
    <row r="330" ht="16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112"/>
      <c r="L330" s="112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</row>
    <row r="331" ht="16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112"/>
      <c r="L331" s="112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</row>
    <row r="332" ht="16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112"/>
      <c r="L332" s="112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</row>
    <row r="333" ht="16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112"/>
      <c r="L333" s="112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</row>
    <row r="334" ht="16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112"/>
      <c r="L334" s="112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</row>
    <row r="335" ht="16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112"/>
      <c r="L335" s="112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</row>
    <row r="336" ht="16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112"/>
      <c r="L336" s="112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</row>
    <row r="337" ht="16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112"/>
      <c r="L337" s="112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</row>
    <row r="338" ht="16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112"/>
      <c r="L338" s="112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</row>
    <row r="339" ht="16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112"/>
      <c r="L339" s="112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</row>
    <row r="340" ht="16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112"/>
      <c r="L340" s="112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</row>
    <row r="341" ht="16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112"/>
      <c r="L341" s="112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</row>
    <row r="342" ht="16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112"/>
      <c r="L342" s="112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</row>
    <row r="343" ht="16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112"/>
      <c r="L343" s="112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</row>
    <row r="344" ht="16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112"/>
      <c r="L344" s="112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</row>
    <row r="345" ht="16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112"/>
      <c r="L345" s="112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</row>
    <row r="346" ht="16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112"/>
      <c r="L346" s="112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</row>
    <row r="347" ht="16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112"/>
      <c r="L347" s="112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</row>
    <row r="348" ht="16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112"/>
      <c r="L348" s="112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</row>
    <row r="349" ht="16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112"/>
      <c r="L349" s="112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</row>
    <row r="350" ht="16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112"/>
      <c r="L350" s="112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</row>
    <row r="351" ht="16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112"/>
      <c r="L351" s="112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</row>
    <row r="352" ht="16.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112"/>
      <c r="L352" s="112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</row>
    <row r="353" ht="16.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112"/>
      <c r="L353" s="112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</row>
    <row r="354" ht="16.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112"/>
      <c r="L354" s="112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</row>
    <row r="355" ht="16.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112"/>
      <c r="L355" s="112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</row>
    <row r="356" ht="16.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112"/>
      <c r="L356" s="112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</row>
    <row r="357" ht="16.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112"/>
      <c r="L357" s="112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</row>
    <row r="358" ht="16.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112"/>
      <c r="L358" s="112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</row>
    <row r="359" ht="16.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112"/>
      <c r="L359" s="112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</row>
    <row r="360" ht="16.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112"/>
      <c r="L360" s="112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</row>
    <row r="361" ht="16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112"/>
      <c r="L361" s="112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</row>
    <row r="362" ht="16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112"/>
      <c r="L362" s="112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</row>
    <row r="363" ht="16.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112"/>
      <c r="L363" s="112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</row>
    <row r="364" ht="16.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112"/>
      <c r="L364" s="112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</row>
    <row r="365" ht="16.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112"/>
      <c r="L365" s="112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</row>
    <row r="366" ht="16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112"/>
      <c r="L366" s="112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</row>
    <row r="367" ht="16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112"/>
      <c r="L367" s="112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</row>
    <row r="368" ht="16.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112"/>
      <c r="L368" s="112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</row>
    <row r="369" ht="16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112"/>
      <c r="L369" s="112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</row>
    <row r="370" ht="16.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112"/>
      <c r="L370" s="112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</row>
    <row r="371" ht="16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112"/>
      <c r="L371" s="112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</row>
    <row r="372" ht="16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112"/>
      <c r="L372" s="112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</row>
    <row r="373" ht="16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112"/>
      <c r="L373" s="112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</row>
    <row r="374" ht="16.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112"/>
      <c r="L374" s="112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</row>
    <row r="375" ht="16.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112"/>
      <c r="L375" s="112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</row>
    <row r="376" ht="16.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112"/>
      <c r="L376" s="112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</row>
    <row r="377" ht="16.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112"/>
      <c r="L377" s="112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</row>
    <row r="378" ht="16.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112"/>
      <c r="L378" s="112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</row>
    <row r="379" ht="16.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112"/>
      <c r="L379" s="112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</row>
    <row r="380" ht="16.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112"/>
      <c r="L380" s="112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</row>
    <row r="381" ht="16.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112"/>
      <c r="L381" s="112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</row>
    <row r="382" ht="16.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112"/>
      <c r="L382" s="112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</row>
    <row r="383" ht="16.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112"/>
      <c r="L383" s="112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</row>
    <row r="384" ht="16.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112"/>
      <c r="L384" s="112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</row>
    <row r="385" ht="16.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112"/>
      <c r="L385" s="112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</row>
    <row r="386" ht="16.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112"/>
      <c r="L386" s="112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</row>
    <row r="387" ht="16.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112"/>
      <c r="L387" s="112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</row>
    <row r="388" ht="16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112"/>
      <c r="L388" s="112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</row>
    <row r="389" ht="16.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112"/>
      <c r="L389" s="112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</row>
    <row r="390" ht="16.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112"/>
      <c r="L390" s="112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</row>
    <row r="391" ht="16.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112"/>
      <c r="L391" s="112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</row>
    <row r="392" ht="16.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112"/>
      <c r="L392" s="112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</row>
    <row r="393" ht="16.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112"/>
      <c r="L393" s="112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</row>
    <row r="394" ht="16.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112"/>
      <c r="L394" s="112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</row>
    <row r="395" ht="16.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112"/>
      <c r="L395" s="112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</row>
    <row r="396" ht="16.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112"/>
      <c r="L396" s="112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</row>
    <row r="397" ht="16.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112"/>
      <c r="L397" s="112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</row>
    <row r="398" ht="16.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112"/>
      <c r="L398" s="112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</row>
    <row r="399" ht="16.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112"/>
      <c r="L399" s="112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</row>
    <row r="400" ht="16.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112"/>
      <c r="L400" s="112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</row>
    <row r="401" ht="16.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112"/>
      <c r="L401" s="112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</row>
    <row r="402" ht="16.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112"/>
      <c r="L402" s="112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</row>
    <row r="403" ht="16.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112"/>
      <c r="L403" s="112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</row>
    <row r="404" ht="16.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112"/>
      <c r="L404" s="112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</row>
    <row r="405" ht="16.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112"/>
      <c r="L405" s="112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</row>
    <row r="406" ht="16.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112"/>
      <c r="L406" s="112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</row>
    <row r="407" ht="16.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112"/>
      <c r="L407" s="112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</row>
    <row r="408" ht="16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112"/>
      <c r="L408" s="112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</row>
    <row r="409" ht="16.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112"/>
      <c r="L409" s="112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</row>
    <row r="410" ht="16.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112"/>
      <c r="L410" s="112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</row>
    <row r="411" ht="16.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112"/>
      <c r="L411" s="112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</row>
    <row r="412" ht="16.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112"/>
      <c r="L412" s="112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</row>
    <row r="413" ht="16.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112"/>
      <c r="L413" s="112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</row>
    <row r="414" ht="16.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112"/>
      <c r="L414" s="112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</row>
    <row r="415" ht="16.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112"/>
      <c r="L415" s="112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</row>
    <row r="416" ht="16.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112"/>
      <c r="L416" s="112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</row>
    <row r="417" ht="16.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112"/>
      <c r="L417" s="112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</row>
    <row r="418" ht="16.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112"/>
      <c r="L418" s="112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</row>
    <row r="419" ht="16.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112"/>
      <c r="L419" s="112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</row>
    <row r="420" ht="16.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112"/>
      <c r="L420" s="112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</row>
    <row r="421" ht="16.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112"/>
      <c r="L421" s="112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</row>
    <row r="422" ht="16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112"/>
      <c r="L422" s="112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</row>
    <row r="423" ht="16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112"/>
      <c r="L423" s="112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</row>
    <row r="424" ht="16.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112"/>
      <c r="L424" s="112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</row>
    <row r="425" ht="16.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112"/>
      <c r="L425" s="112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</row>
    <row r="426" ht="16.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112"/>
      <c r="L426" s="112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</row>
    <row r="427" ht="16.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112"/>
      <c r="L427" s="112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</row>
    <row r="428" ht="16.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112"/>
      <c r="L428" s="112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</row>
    <row r="429" ht="16.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112"/>
      <c r="L429" s="112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</row>
    <row r="430" ht="16.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112"/>
      <c r="L430" s="112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</row>
    <row r="431" ht="16.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112"/>
      <c r="L431" s="112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</row>
    <row r="432" ht="16.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112"/>
      <c r="L432" s="112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</row>
    <row r="433" ht="16.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112"/>
      <c r="L433" s="112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</row>
    <row r="434" ht="16.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112"/>
      <c r="L434" s="112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</row>
    <row r="435" ht="16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112"/>
      <c r="L435" s="112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</row>
    <row r="436" ht="16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112"/>
      <c r="L436" s="112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</row>
    <row r="437" ht="16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112"/>
      <c r="L437" s="112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</row>
    <row r="438" ht="16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112"/>
      <c r="L438" s="112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</row>
    <row r="439" ht="16.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112"/>
      <c r="L439" s="112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</row>
    <row r="440" ht="16.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112"/>
      <c r="L440" s="112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</row>
    <row r="441" ht="16.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112"/>
      <c r="L441" s="112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</row>
    <row r="442" ht="16.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112"/>
      <c r="L442" s="112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</row>
    <row r="443" ht="16.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112"/>
      <c r="L443" s="112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</row>
    <row r="444" ht="16.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112"/>
      <c r="L444" s="112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</row>
    <row r="445" ht="16.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112"/>
      <c r="L445" s="112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</row>
    <row r="446" ht="16.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112"/>
      <c r="L446" s="112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</row>
    <row r="447" ht="16.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112"/>
      <c r="L447" s="112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</row>
    <row r="448" ht="16.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112"/>
      <c r="L448" s="112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</row>
    <row r="449" ht="16.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112"/>
      <c r="L449" s="112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</row>
    <row r="450" ht="16.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112"/>
      <c r="L450" s="112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</row>
    <row r="451" ht="16.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112"/>
      <c r="L451" s="112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</row>
    <row r="452" ht="16.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112"/>
      <c r="L452" s="112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</row>
    <row r="453" ht="16.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112"/>
      <c r="L453" s="112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</row>
    <row r="454" ht="16.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112"/>
      <c r="L454" s="112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</row>
    <row r="455" ht="16.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112"/>
      <c r="L455" s="112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</row>
    <row r="456" ht="16.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112"/>
      <c r="L456" s="112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</row>
    <row r="457" ht="16.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112"/>
      <c r="L457" s="112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</row>
    <row r="458" ht="16.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112"/>
      <c r="L458" s="112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</row>
    <row r="459" ht="16.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112"/>
      <c r="L459" s="112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</row>
    <row r="460" ht="16.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112"/>
      <c r="L460" s="112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</row>
    <row r="461" ht="16.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112"/>
      <c r="L461" s="112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</row>
    <row r="462" ht="16.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112"/>
      <c r="L462" s="112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</row>
    <row r="463" ht="16.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112"/>
      <c r="L463" s="112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</row>
    <row r="464" ht="16.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112"/>
      <c r="L464" s="112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</row>
    <row r="465" ht="16.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112"/>
      <c r="L465" s="112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</row>
    <row r="466" ht="16.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112"/>
      <c r="L466" s="112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</row>
    <row r="467" ht="16.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112"/>
      <c r="L467" s="112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</row>
    <row r="468" ht="16.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112"/>
      <c r="L468" s="112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</row>
    <row r="469" ht="16.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112"/>
      <c r="L469" s="112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</row>
    <row r="470" ht="16.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112"/>
      <c r="L470" s="112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</row>
    <row r="471" ht="16.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112"/>
      <c r="L471" s="112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</row>
    <row r="472" ht="16.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112"/>
      <c r="L472" s="112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</row>
    <row r="473" ht="16.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112"/>
      <c r="L473" s="112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</row>
    <row r="474" ht="16.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112"/>
      <c r="L474" s="112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</row>
    <row r="475" ht="16.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112"/>
      <c r="L475" s="112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</row>
    <row r="476" ht="16.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112"/>
      <c r="L476" s="112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</row>
    <row r="477" ht="16.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112"/>
      <c r="L477" s="112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</row>
    <row r="478" ht="16.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112"/>
      <c r="L478" s="112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</row>
    <row r="479" ht="16.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112"/>
      <c r="L479" s="112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</row>
    <row r="480" ht="16.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112"/>
      <c r="L480" s="112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</row>
    <row r="481" ht="16.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112"/>
      <c r="L481" s="112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</row>
    <row r="482" ht="16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112"/>
      <c r="L482" s="112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</row>
    <row r="483" ht="16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112"/>
      <c r="L483" s="112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</row>
    <row r="484" ht="16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112"/>
      <c r="L484" s="112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</row>
    <row r="485" ht="16.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112"/>
      <c r="L485" s="112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</row>
    <row r="486" ht="16.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112"/>
      <c r="L486" s="112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</row>
    <row r="487" ht="16.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112"/>
      <c r="L487" s="112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</row>
    <row r="488" ht="16.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112"/>
      <c r="L488" s="112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</row>
    <row r="489" ht="16.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112"/>
      <c r="L489" s="112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</row>
    <row r="490" ht="16.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112"/>
      <c r="L490" s="112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</row>
    <row r="491" ht="16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112"/>
      <c r="L491" s="112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</row>
    <row r="492" ht="16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112"/>
      <c r="L492" s="112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</row>
    <row r="493" ht="16.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112"/>
      <c r="L493" s="112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</row>
    <row r="494" ht="16.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112"/>
      <c r="L494" s="112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</row>
    <row r="495" ht="16.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112"/>
      <c r="L495" s="112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</row>
    <row r="496" ht="16.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112"/>
      <c r="L496" s="112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</row>
    <row r="497" ht="16.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112"/>
      <c r="L497" s="112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</row>
    <row r="498" ht="16.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112"/>
      <c r="L498" s="112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</row>
    <row r="499" ht="16.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112"/>
      <c r="L499" s="112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</row>
    <row r="500" ht="16.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112"/>
      <c r="L500" s="112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</row>
    <row r="501" ht="16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112"/>
      <c r="L501" s="112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</row>
    <row r="502" ht="16.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112"/>
      <c r="L502" s="112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</row>
    <row r="503" ht="16.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112"/>
      <c r="L503" s="112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</row>
    <row r="504" ht="16.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112"/>
      <c r="L504" s="112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</row>
    <row r="505" ht="16.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112"/>
      <c r="L505" s="112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</row>
    <row r="506" ht="16.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112"/>
      <c r="L506" s="112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</row>
    <row r="507" ht="16.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112"/>
      <c r="L507" s="112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</row>
    <row r="508" ht="16.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112"/>
      <c r="L508" s="112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</row>
    <row r="509" ht="16.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112"/>
      <c r="L509" s="112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</row>
    <row r="510" ht="16.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112"/>
      <c r="L510" s="112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</row>
    <row r="511" ht="16.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112"/>
      <c r="L511" s="112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</row>
    <row r="512" ht="16.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112"/>
      <c r="L512" s="112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</row>
    <row r="513" ht="16.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112"/>
      <c r="L513" s="112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</row>
    <row r="514" ht="16.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112"/>
      <c r="L514" s="112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</row>
    <row r="515" ht="16.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112"/>
      <c r="L515" s="112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</row>
    <row r="516" ht="16.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112"/>
      <c r="L516" s="112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</row>
    <row r="517" ht="16.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112"/>
      <c r="L517" s="112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</row>
    <row r="518" ht="16.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112"/>
      <c r="L518" s="112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</row>
    <row r="519" ht="16.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112"/>
      <c r="L519" s="112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</row>
    <row r="520" ht="16.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112"/>
      <c r="L520" s="112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</row>
    <row r="521" ht="16.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112"/>
      <c r="L521" s="112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</row>
    <row r="522" ht="16.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112"/>
      <c r="L522" s="112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</row>
    <row r="523" ht="16.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112"/>
      <c r="L523" s="112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</row>
    <row r="524" ht="16.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112"/>
      <c r="L524" s="112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</row>
    <row r="525" ht="16.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112"/>
      <c r="L525" s="112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</row>
    <row r="526" ht="16.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112"/>
      <c r="L526" s="112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</row>
    <row r="527" ht="16.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112"/>
      <c r="L527" s="112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</row>
    <row r="528" ht="16.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112"/>
      <c r="L528" s="112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</row>
    <row r="529" ht="16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112"/>
      <c r="L529" s="112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</row>
    <row r="530" ht="16.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112"/>
      <c r="L530" s="112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</row>
    <row r="531" ht="16.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112"/>
      <c r="L531" s="112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</row>
    <row r="532" ht="16.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112"/>
      <c r="L532" s="112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</row>
    <row r="533" ht="16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112"/>
      <c r="L533" s="112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</row>
    <row r="534" ht="16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112"/>
      <c r="L534" s="112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</row>
    <row r="535" ht="16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112"/>
      <c r="L535" s="112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</row>
    <row r="536" ht="16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112"/>
      <c r="L536" s="112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</row>
    <row r="537" ht="16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112"/>
      <c r="L537" s="112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</row>
    <row r="538" ht="16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112"/>
      <c r="L538" s="112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</row>
    <row r="539" ht="16.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112"/>
      <c r="L539" s="112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</row>
    <row r="540" ht="16.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112"/>
      <c r="L540" s="112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</row>
    <row r="541" ht="16.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112"/>
      <c r="L541" s="112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</row>
    <row r="542" ht="16.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112"/>
      <c r="L542" s="112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</row>
    <row r="543" ht="16.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112"/>
      <c r="L543" s="112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</row>
    <row r="544" ht="16.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112"/>
      <c r="L544" s="112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</row>
    <row r="545" ht="16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112"/>
      <c r="L545" s="112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</row>
    <row r="546" ht="16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112"/>
      <c r="L546" s="112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</row>
    <row r="547" ht="16.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112"/>
      <c r="L547" s="112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</row>
    <row r="548" ht="16.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112"/>
      <c r="L548" s="112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</row>
    <row r="549" ht="16.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112"/>
      <c r="L549" s="112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</row>
    <row r="550" ht="16.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112"/>
      <c r="L550" s="112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</row>
    <row r="551" ht="16.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112"/>
      <c r="L551" s="112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</row>
    <row r="552" ht="16.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112"/>
      <c r="L552" s="112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</row>
    <row r="553" ht="16.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112"/>
      <c r="L553" s="112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</row>
    <row r="554" ht="16.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112"/>
      <c r="L554" s="112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</row>
    <row r="555" ht="16.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112"/>
      <c r="L555" s="112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</row>
    <row r="556" ht="16.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112"/>
      <c r="L556" s="112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</row>
    <row r="557" ht="16.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112"/>
      <c r="L557" s="112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</row>
    <row r="558" ht="16.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112"/>
      <c r="L558" s="112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</row>
    <row r="559" ht="16.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112"/>
      <c r="L559" s="112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</row>
    <row r="560" ht="16.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112"/>
      <c r="L560" s="112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</row>
    <row r="561" ht="16.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112"/>
      <c r="L561" s="112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</row>
    <row r="562" ht="16.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112"/>
      <c r="L562" s="112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</row>
    <row r="563" ht="16.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112"/>
      <c r="L563" s="112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</row>
    <row r="564" ht="16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112"/>
      <c r="L564" s="112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</row>
    <row r="565" ht="16.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112"/>
      <c r="L565" s="112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</row>
    <row r="566" ht="16.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112"/>
      <c r="L566" s="112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</row>
    <row r="567" ht="16.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112"/>
      <c r="L567" s="112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</row>
    <row r="568" ht="16.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112"/>
      <c r="L568" s="112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</row>
    <row r="569" ht="16.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112"/>
      <c r="L569" s="112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</row>
    <row r="570" ht="16.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112"/>
      <c r="L570" s="112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</row>
    <row r="571" ht="16.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112"/>
      <c r="L571" s="112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</row>
    <row r="572" ht="16.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112"/>
      <c r="L572" s="112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</row>
    <row r="573" ht="16.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112"/>
      <c r="L573" s="112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</row>
    <row r="574" ht="16.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112"/>
      <c r="L574" s="112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</row>
    <row r="575" ht="16.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112"/>
      <c r="L575" s="112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</row>
    <row r="576" ht="16.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112"/>
      <c r="L576" s="112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</row>
    <row r="577" ht="16.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112"/>
      <c r="L577" s="112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</row>
    <row r="578" ht="16.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112"/>
      <c r="L578" s="112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</row>
    <row r="579" ht="16.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112"/>
      <c r="L579" s="112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</row>
    <row r="580" ht="16.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112"/>
      <c r="L580" s="112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</row>
    <row r="581" ht="16.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112"/>
      <c r="L581" s="112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</row>
    <row r="582" ht="16.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112"/>
      <c r="L582" s="112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</row>
    <row r="583" ht="16.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112"/>
      <c r="L583" s="112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</row>
    <row r="584" ht="16.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112"/>
      <c r="L584" s="112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</row>
    <row r="585" ht="16.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112"/>
      <c r="L585" s="112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</row>
    <row r="586" ht="16.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112"/>
      <c r="L586" s="112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</row>
    <row r="587" ht="16.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112"/>
      <c r="L587" s="112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</row>
    <row r="588" ht="16.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112"/>
      <c r="L588" s="112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</row>
    <row r="589" ht="16.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112"/>
      <c r="L589" s="112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</row>
    <row r="590" ht="16.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112"/>
      <c r="L590" s="112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</row>
    <row r="591" ht="16.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112"/>
      <c r="L591" s="112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</row>
    <row r="592" ht="16.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112"/>
      <c r="L592" s="112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</row>
    <row r="593" ht="16.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112"/>
      <c r="L593" s="112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</row>
    <row r="594" ht="16.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112"/>
      <c r="L594" s="112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</row>
    <row r="595" ht="16.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112"/>
      <c r="L595" s="112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</row>
    <row r="596" ht="16.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112"/>
      <c r="L596" s="112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</row>
    <row r="597" ht="16.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112"/>
      <c r="L597" s="112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</row>
    <row r="598" ht="16.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112"/>
      <c r="L598" s="112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</row>
    <row r="599" ht="16.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112"/>
      <c r="L599" s="112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</row>
    <row r="600" ht="16.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112"/>
      <c r="L600" s="112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</row>
    <row r="601" ht="16.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112"/>
      <c r="L601" s="112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</row>
    <row r="602" ht="16.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112"/>
      <c r="L602" s="112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</row>
    <row r="603" ht="16.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112"/>
      <c r="L603" s="112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</row>
    <row r="604" ht="16.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112"/>
      <c r="L604" s="112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</row>
    <row r="605" ht="16.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112"/>
      <c r="L605" s="112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</row>
    <row r="606" ht="16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112"/>
      <c r="L606" s="112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</row>
    <row r="607" ht="16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112"/>
      <c r="L607" s="112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</row>
    <row r="608" ht="16.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112"/>
      <c r="L608" s="112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</row>
    <row r="609" ht="16.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112"/>
      <c r="L609" s="112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</row>
    <row r="610" ht="16.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112"/>
      <c r="L610" s="112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</row>
    <row r="611" ht="16.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112"/>
      <c r="L611" s="112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</row>
    <row r="612" ht="16.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112"/>
      <c r="L612" s="112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</row>
    <row r="613" ht="16.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112"/>
      <c r="L613" s="112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</row>
    <row r="614" ht="16.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112"/>
      <c r="L614" s="112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</row>
    <row r="615" ht="16.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112"/>
      <c r="L615" s="112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</row>
    <row r="616" ht="16.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112"/>
      <c r="L616" s="112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</row>
    <row r="617" ht="16.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112"/>
      <c r="L617" s="112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</row>
    <row r="618" ht="16.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112"/>
      <c r="L618" s="112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</row>
    <row r="619" ht="16.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112"/>
      <c r="L619" s="112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</row>
    <row r="620" ht="16.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112"/>
      <c r="L620" s="112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</row>
    <row r="621" ht="16.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112"/>
      <c r="L621" s="112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</row>
    <row r="622" ht="16.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112"/>
      <c r="L622" s="112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</row>
    <row r="623" ht="16.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112"/>
      <c r="L623" s="112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</row>
    <row r="624" ht="16.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112"/>
      <c r="L624" s="112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</row>
    <row r="625" ht="16.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112"/>
      <c r="L625" s="112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</row>
    <row r="626" ht="16.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112"/>
      <c r="L626" s="112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</row>
    <row r="627" ht="16.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112"/>
      <c r="L627" s="112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</row>
    <row r="628" ht="16.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112"/>
      <c r="L628" s="112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</row>
    <row r="629" ht="16.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112"/>
      <c r="L629" s="112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</row>
    <row r="630" ht="16.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112"/>
      <c r="L630" s="112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</row>
    <row r="631" ht="16.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112"/>
      <c r="L631" s="112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</row>
    <row r="632" ht="16.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112"/>
      <c r="L632" s="112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</row>
    <row r="633" ht="16.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112"/>
      <c r="L633" s="112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</row>
    <row r="634" ht="16.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112"/>
      <c r="L634" s="112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</row>
    <row r="635" ht="16.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112"/>
      <c r="L635" s="112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</row>
    <row r="636" ht="16.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112"/>
      <c r="L636" s="112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</row>
    <row r="637" ht="16.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112"/>
      <c r="L637" s="112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</row>
    <row r="638" ht="16.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112"/>
      <c r="L638" s="112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</row>
    <row r="639" ht="16.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112"/>
      <c r="L639" s="112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</row>
    <row r="640" ht="16.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112"/>
      <c r="L640" s="112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</row>
    <row r="641" ht="16.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112"/>
      <c r="L641" s="112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</row>
    <row r="642" ht="16.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112"/>
      <c r="L642" s="112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</row>
    <row r="643" ht="16.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112"/>
      <c r="L643" s="112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</row>
    <row r="644" ht="16.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112"/>
      <c r="L644" s="112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</row>
    <row r="645" ht="16.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112"/>
      <c r="L645" s="112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</row>
    <row r="646" ht="16.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112"/>
      <c r="L646" s="112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</row>
    <row r="647" ht="16.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112"/>
      <c r="L647" s="112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</row>
    <row r="648" ht="16.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112"/>
      <c r="L648" s="112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</row>
    <row r="649" ht="16.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112"/>
      <c r="L649" s="112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</row>
    <row r="650" ht="16.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112"/>
      <c r="L650" s="112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</row>
    <row r="651" ht="16.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112"/>
      <c r="L651" s="112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</row>
    <row r="652" ht="16.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112"/>
      <c r="L652" s="112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</row>
    <row r="653" ht="16.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112"/>
      <c r="L653" s="112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</row>
    <row r="654" ht="16.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112"/>
      <c r="L654" s="112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</row>
    <row r="655" ht="16.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112"/>
      <c r="L655" s="112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</row>
    <row r="656" ht="16.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112"/>
      <c r="L656" s="112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</row>
    <row r="657" ht="16.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112"/>
      <c r="L657" s="112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</row>
    <row r="658" ht="16.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112"/>
      <c r="L658" s="112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</row>
    <row r="659" ht="16.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112"/>
      <c r="L659" s="112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</row>
    <row r="660" ht="16.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112"/>
      <c r="L660" s="112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</row>
    <row r="661" ht="16.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112"/>
      <c r="L661" s="112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</row>
    <row r="662" ht="16.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112"/>
      <c r="L662" s="112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</row>
    <row r="663" ht="16.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112"/>
      <c r="L663" s="112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</row>
    <row r="664" ht="16.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112"/>
      <c r="L664" s="112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</row>
    <row r="665" ht="16.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112"/>
      <c r="L665" s="112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</row>
    <row r="666" ht="16.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112"/>
      <c r="L666" s="112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</row>
    <row r="667" ht="16.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112"/>
      <c r="L667" s="112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</row>
    <row r="668" ht="16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112"/>
      <c r="L668" s="112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</row>
    <row r="669" ht="16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112"/>
      <c r="L669" s="112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</row>
    <row r="670" ht="16.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112"/>
      <c r="L670" s="112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</row>
    <row r="671" ht="16.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112"/>
      <c r="L671" s="112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</row>
    <row r="672" ht="16.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112"/>
      <c r="L672" s="112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</row>
    <row r="673" ht="16.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112"/>
      <c r="L673" s="112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</row>
    <row r="674" ht="16.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112"/>
      <c r="L674" s="112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</row>
    <row r="675" ht="16.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112"/>
      <c r="L675" s="112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</row>
    <row r="676" ht="16.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112"/>
      <c r="L676" s="112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</row>
    <row r="677" ht="16.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112"/>
      <c r="L677" s="112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</row>
    <row r="678" ht="16.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112"/>
      <c r="L678" s="112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</row>
    <row r="679" ht="16.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112"/>
      <c r="L679" s="112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</row>
    <row r="680" ht="16.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112"/>
      <c r="L680" s="112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</row>
    <row r="681" ht="16.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112"/>
      <c r="L681" s="112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</row>
    <row r="682" ht="16.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112"/>
      <c r="L682" s="112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</row>
    <row r="683" ht="16.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112"/>
      <c r="L683" s="112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</row>
    <row r="684" ht="16.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112"/>
      <c r="L684" s="112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</row>
    <row r="685" ht="16.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112"/>
      <c r="L685" s="112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</row>
    <row r="686" ht="16.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112"/>
      <c r="L686" s="112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</row>
    <row r="687" ht="16.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112"/>
      <c r="L687" s="112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</row>
    <row r="688" ht="16.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112"/>
      <c r="L688" s="112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</row>
    <row r="689" ht="16.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112"/>
      <c r="L689" s="112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</row>
    <row r="690" ht="16.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112"/>
      <c r="L690" s="112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</row>
    <row r="691" ht="16.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112"/>
      <c r="L691" s="112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</row>
    <row r="692" ht="16.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112"/>
      <c r="L692" s="112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</row>
    <row r="693" ht="16.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112"/>
      <c r="L693" s="112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</row>
    <row r="694" ht="16.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112"/>
      <c r="L694" s="112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</row>
    <row r="695" ht="16.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112"/>
      <c r="L695" s="112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</row>
    <row r="696" ht="16.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112"/>
      <c r="L696" s="112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</row>
    <row r="697" ht="16.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112"/>
      <c r="L697" s="112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</row>
    <row r="698" ht="16.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112"/>
      <c r="L698" s="112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</row>
    <row r="699" ht="16.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112"/>
      <c r="L699" s="112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</row>
    <row r="700" ht="16.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112"/>
      <c r="L700" s="112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</row>
    <row r="701" ht="16.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112"/>
      <c r="L701" s="112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</row>
    <row r="702" ht="16.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112"/>
      <c r="L702" s="112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</row>
    <row r="703" ht="16.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112"/>
      <c r="L703" s="112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</row>
    <row r="704" ht="16.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112"/>
      <c r="L704" s="112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</row>
    <row r="705" ht="16.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112"/>
      <c r="L705" s="112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</row>
    <row r="706" ht="16.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112"/>
      <c r="L706" s="112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</row>
    <row r="707" ht="16.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112"/>
      <c r="L707" s="112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</row>
    <row r="708" ht="16.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112"/>
      <c r="L708" s="112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</row>
    <row r="709" ht="16.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112"/>
      <c r="L709" s="112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</row>
    <row r="710" ht="16.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112"/>
      <c r="L710" s="112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</row>
    <row r="711" ht="16.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112"/>
      <c r="L711" s="112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</row>
    <row r="712" ht="16.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112"/>
      <c r="L712" s="112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</row>
    <row r="713" ht="16.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112"/>
      <c r="L713" s="112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</row>
    <row r="714" ht="16.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112"/>
      <c r="L714" s="112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</row>
    <row r="715" ht="16.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112"/>
      <c r="L715" s="112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</row>
    <row r="716" ht="16.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112"/>
      <c r="L716" s="112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</row>
    <row r="717" ht="16.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112"/>
      <c r="L717" s="112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</row>
    <row r="718" ht="16.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112"/>
      <c r="L718" s="112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</row>
    <row r="719" ht="16.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112"/>
      <c r="L719" s="112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</row>
    <row r="720" ht="16.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112"/>
      <c r="L720" s="112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</row>
    <row r="721" ht="16.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112"/>
      <c r="L721" s="112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</row>
    <row r="722" ht="16.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112"/>
      <c r="L722" s="112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</row>
    <row r="723" ht="16.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112"/>
      <c r="L723" s="112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</row>
    <row r="724" ht="16.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112"/>
      <c r="L724" s="112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</row>
    <row r="725" ht="16.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112"/>
      <c r="L725" s="112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</row>
    <row r="726" ht="16.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112"/>
      <c r="L726" s="112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</row>
    <row r="727" ht="16.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112"/>
      <c r="L727" s="112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</row>
    <row r="728" ht="16.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112"/>
      <c r="L728" s="112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</row>
    <row r="729" ht="16.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112"/>
      <c r="L729" s="112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</row>
    <row r="730" ht="16.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112"/>
      <c r="L730" s="112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</row>
    <row r="731" ht="16.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112"/>
      <c r="L731" s="112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</row>
    <row r="732" ht="16.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112"/>
      <c r="L732" s="112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</row>
    <row r="733" ht="16.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112"/>
      <c r="L733" s="112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</row>
    <row r="734" ht="16.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112"/>
      <c r="L734" s="112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</row>
    <row r="735" ht="16.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112"/>
      <c r="L735" s="112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</row>
    <row r="736" ht="16.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112"/>
      <c r="L736" s="112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</row>
    <row r="737" ht="16.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112"/>
      <c r="L737" s="112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</row>
    <row r="738" ht="16.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112"/>
      <c r="L738" s="112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</row>
    <row r="739" ht="16.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112"/>
      <c r="L739" s="112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</row>
    <row r="740" ht="16.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112"/>
      <c r="L740" s="112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</row>
    <row r="741" ht="16.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112"/>
      <c r="L741" s="112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</row>
    <row r="742" ht="16.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112"/>
      <c r="L742" s="112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</row>
    <row r="743" ht="16.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112"/>
      <c r="L743" s="112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</row>
    <row r="744" ht="16.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112"/>
      <c r="L744" s="112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</row>
    <row r="745" ht="16.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112"/>
      <c r="L745" s="112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</row>
    <row r="746" ht="16.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112"/>
      <c r="L746" s="112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</row>
    <row r="747" ht="16.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112"/>
      <c r="L747" s="112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</row>
    <row r="748" ht="16.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112"/>
      <c r="L748" s="112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</row>
    <row r="749" ht="16.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112"/>
      <c r="L749" s="112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</row>
    <row r="750" ht="16.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112"/>
      <c r="L750" s="112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</row>
    <row r="751" ht="16.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112"/>
      <c r="L751" s="112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</row>
    <row r="752" ht="16.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112"/>
      <c r="L752" s="112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</row>
    <row r="753" ht="16.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112"/>
      <c r="L753" s="112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</row>
    <row r="754" ht="16.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112"/>
      <c r="L754" s="112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</row>
    <row r="755" ht="16.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112"/>
      <c r="L755" s="112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</row>
    <row r="756" ht="16.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112"/>
      <c r="L756" s="112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</row>
    <row r="757" ht="16.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112"/>
      <c r="L757" s="112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</row>
    <row r="758" ht="16.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112"/>
      <c r="L758" s="112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</row>
    <row r="759" ht="16.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112"/>
      <c r="L759" s="112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</row>
    <row r="760" ht="16.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112"/>
      <c r="L760" s="112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</row>
    <row r="761" ht="16.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112"/>
      <c r="L761" s="112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</row>
    <row r="762" ht="16.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112"/>
      <c r="L762" s="112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</row>
    <row r="763" ht="16.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112"/>
      <c r="L763" s="112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</row>
    <row r="764" ht="16.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112"/>
      <c r="L764" s="112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</row>
    <row r="765" ht="16.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112"/>
      <c r="L765" s="112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</row>
    <row r="766" ht="16.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112"/>
      <c r="L766" s="112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</row>
    <row r="767" ht="16.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112"/>
      <c r="L767" s="112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</row>
    <row r="768" ht="16.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112"/>
      <c r="L768" s="112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</row>
    <row r="769" ht="16.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112"/>
      <c r="L769" s="112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</row>
    <row r="770" ht="16.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112"/>
      <c r="L770" s="112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</row>
    <row r="771" ht="16.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112"/>
      <c r="L771" s="112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</row>
    <row r="772" ht="16.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112"/>
      <c r="L772" s="112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</row>
    <row r="773" ht="16.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112"/>
      <c r="L773" s="112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</row>
    <row r="774" ht="16.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112"/>
      <c r="L774" s="112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</row>
    <row r="775" ht="16.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112"/>
      <c r="L775" s="112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</row>
    <row r="776" ht="16.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112"/>
      <c r="L776" s="112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</row>
    <row r="777" ht="16.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112"/>
      <c r="L777" s="112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</row>
    <row r="778" ht="16.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112"/>
      <c r="L778" s="112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</row>
    <row r="779" ht="16.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112"/>
      <c r="L779" s="112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</row>
    <row r="780" ht="16.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112"/>
      <c r="L780" s="112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</row>
    <row r="781" ht="16.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112"/>
      <c r="L781" s="112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</row>
    <row r="782" ht="16.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112"/>
      <c r="L782" s="112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</row>
    <row r="783" ht="16.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112"/>
      <c r="L783" s="112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</row>
    <row r="784" ht="16.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112"/>
      <c r="L784" s="112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</row>
    <row r="785" ht="16.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112"/>
      <c r="L785" s="112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</row>
    <row r="786" ht="16.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112"/>
      <c r="L786" s="112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</row>
    <row r="787" ht="16.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112"/>
      <c r="L787" s="112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</row>
    <row r="788" ht="16.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112"/>
      <c r="L788" s="112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</row>
    <row r="789" ht="16.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112"/>
      <c r="L789" s="112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</row>
    <row r="790" ht="16.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112"/>
      <c r="L790" s="112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</row>
    <row r="791" ht="16.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112"/>
      <c r="L791" s="112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</row>
    <row r="792" ht="16.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112"/>
      <c r="L792" s="112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</row>
    <row r="793" ht="16.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112"/>
      <c r="L793" s="112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</row>
    <row r="794" ht="16.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112"/>
      <c r="L794" s="112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</row>
    <row r="795" ht="16.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112"/>
      <c r="L795" s="112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</row>
    <row r="796" ht="16.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112"/>
      <c r="L796" s="112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</row>
    <row r="797" ht="16.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112"/>
      <c r="L797" s="112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</row>
    <row r="798" ht="16.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112"/>
      <c r="L798" s="112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</row>
    <row r="799" ht="16.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112"/>
      <c r="L799" s="112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</row>
    <row r="800" ht="16.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112"/>
      <c r="L800" s="112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</row>
    <row r="801" ht="16.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112"/>
      <c r="L801" s="112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</row>
    <row r="802" ht="16.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112"/>
      <c r="L802" s="112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</row>
    <row r="803" ht="16.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112"/>
      <c r="L803" s="112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</row>
    <row r="804" ht="16.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112"/>
      <c r="L804" s="112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</row>
    <row r="805" ht="16.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112"/>
      <c r="L805" s="112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</row>
    <row r="806" ht="16.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112"/>
      <c r="L806" s="112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</row>
    <row r="807" ht="16.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112"/>
      <c r="L807" s="112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</row>
    <row r="808" ht="16.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112"/>
      <c r="L808" s="112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</row>
    <row r="809" ht="16.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112"/>
      <c r="L809" s="112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</row>
    <row r="810" ht="16.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112"/>
      <c r="L810" s="112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</row>
    <row r="811" ht="16.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112"/>
      <c r="L811" s="112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</row>
    <row r="812" ht="16.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112"/>
      <c r="L812" s="112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</row>
    <row r="813" ht="16.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112"/>
      <c r="L813" s="112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</row>
    <row r="814" ht="16.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112"/>
      <c r="L814" s="112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</row>
    <row r="815" ht="16.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112"/>
      <c r="L815" s="112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</row>
    <row r="816" ht="16.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112"/>
      <c r="L816" s="112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</row>
    <row r="817" ht="16.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112"/>
      <c r="L817" s="112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</row>
    <row r="818" ht="16.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112"/>
      <c r="L818" s="112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</row>
    <row r="819" ht="16.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112"/>
      <c r="L819" s="112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</row>
    <row r="820" ht="16.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112"/>
      <c r="L820" s="112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</row>
    <row r="821" ht="16.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112"/>
      <c r="L821" s="112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</row>
    <row r="822" ht="16.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112"/>
      <c r="L822" s="112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</row>
    <row r="823" ht="16.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112"/>
      <c r="L823" s="112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</row>
    <row r="824" ht="16.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112"/>
      <c r="L824" s="112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</row>
    <row r="825" ht="16.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112"/>
      <c r="L825" s="112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</row>
    <row r="826" ht="16.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112"/>
      <c r="L826" s="112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</row>
    <row r="827" ht="16.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112"/>
      <c r="L827" s="112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</row>
    <row r="828" ht="16.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112"/>
      <c r="L828" s="112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</row>
    <row r="829" ht="16.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112"/>
      <c r="L829" s="112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</row>
    <row r="830" ht="16.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112"/>
      <c r="L830" s="112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</row>
    <row r="831" ht="16.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112"/>
      <c r="L831" s="112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</row>
    <row r="832" ht="16.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112"/>
      <c r="L832" s="112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</row>
    <row r="833" ht="16.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112"/>
      <c r="L833" s="112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</row>
    <row r="834" ht="16.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112"/>
      <c r="L834" s="112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</row>
    <row r="835" ht="16.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112"/>
      <c r="L835" s="112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</row>
    <row r="836" ht="16.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112"/>
      <c r="L836" s="112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</row>
    <row r="837" ht="16.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112"/>
      <c r="L837" s="112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</row>
    <row r="838" ht="16.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112"/>
      <c r="L838" s="112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</row>
    <row r="839" ht="16.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112"/>
      <c r="L839" s="112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</row>
    <row r="840" ht="16.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112"/>
      <c r="L840" s="112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</row>
    <row r="841" ht="16.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112"/>
      <c r="L841" s="112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</row>
    <row r="842" ht="16.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112"/>
      <c r="L842" s="112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</row>
    <row r="843" ht="16.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112"/>
      <c r="L843" s="112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</row>
    <row r="844" ht="16.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112"/>
      <c r="L844" s="112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</row>
    <row r="845" ht="16.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112"/>
      <c r="L845" s="112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</row>
    <row r="846" ht="16.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112"/>
      <c r="L846" s="112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</row>
    <row r="847" ht="16.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112"/>
      <c r="L847" s="112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</row>
    <row r="848" ht="16.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112"/>
      <c r="L848" s="112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</row>
    <row r="849" ht="16.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112"/>
      <c r="L849" s="112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</row>
    <row r="850" ht="16.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112"/>
      <c r="L850" s="112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</row>
    <row r="851" ht="16.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112"/>
      <c r="L851" s="112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</row>
    <row r="852" ht="16.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112"/>
      <c r="L852" s="112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</row>
    <row r="853" ht="16.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112"/>
      <c r="L853" s="112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</row>
    <row r="854" ht="16.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112"/>
      <c r="L854" s="112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</row>
    <row r="855" ht="16.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112"/>
      <c r="L855" s="112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</row>
    <row r="856" ht="16.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112"/>
      <c r="L856" s="112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</row>
    <row r="857" ht="16.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112"/>
      <c r="L857" s="112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</row>
    <row r="858" ht="16.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112"/>
      <c r="L858" s="112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</row>
    <row r="859" ht="16.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112"/>
      <c r="L859" s="112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</row>
    <row r="860" ht="16.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112"/>
      <c r="L860" s="112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</row>
    <row r="861" ht="16.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112"/>
      <c r="L861" s="112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</row>
    <row r="862" ht="16.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112"/>
      <c r="L862" s="112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</row>
    <row r="863" ht="16.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112"/>
      <c r="L863" s="112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</row>
    <row r="864" ht="16.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112"/>
      <c r="L864" s="112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</row>
    <row r="865" ht="16.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112"/>
      <c r="L865" s="112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</row>
    <row r="866" ht="16.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112"/>
      <c r="L866" s="112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</row>
    <row r="867" ht="16.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112"/>
      <c r="L867" s="112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</row>
    <row r="868" ht="16.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112"/>
      <c r="L868" s="112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</row>
    <row r="869" ht="16.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112"/>
      <c r="L869" s="112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</row>
    <row r="870" ht="16.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112"/>
      <c r="L870" s="112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</row>
    <row r="871" ht="16.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112"/>
      <c r="L871" s="112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</row>
    <row r="872" ht="16.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112"/>
      <c r="L872" s="112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</row>
    <row r="873" ht="16.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112"/>
      <c r="L873" s="112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</row>
    <row r="874" ht="16.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112"/>
      <c r="L874" s="112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</row>
    <row r="875" ht="16.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112"/>
      <c r="L875" s="112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</row>
    <row r="876" ht="16.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112"/>
      <c r="L876" s="112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</row>
    <row r="877" ht="16.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112"/>
      <c r="L877" s="112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</row>
    <row r="878" ht="16.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112"/>
      <c r="L878" s="112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</row>
    <row r="879" ht="16.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112"/>
      <c r="L879" s="112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</row>
    <row r="880" ht="16.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112"/>
      <c r="L880" s="112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</row>
    <row r="881" ht="16.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112"/>
      <c r="L881" s="112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</row>
    <row r="882" ht="16.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112"/>
      <c r="L882" s="112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</row>
    <row r="883" ht="16.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112"/>
      <c r="L883" s="112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</row>
    <row r="884" ht="16.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112"/>
      <c r="L884" s="112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</row>
    <row r="885" ht="16.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112"/>
      <c r="L885" s="112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</row>
    <row r="886" ht="16.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112"/>
      <c r="L886" s="112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</row>
    <row r="887" ht="16.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112"/>
      <c r="L887" s="112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</row>
    <row r="888" ht="16.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112"/>
      <c r="L888" s="112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</row>
    <row r="889" ht="16.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112"/>
      <c r="L889" s="112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</row>
    <row r="890" ht="16.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112"/>
      <c r="L890" s="112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</row>
    <row r="891" ht="16.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112"/>
      <c r="L891" s="112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</row>
    <row r="892" ht="16.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112"/>
      <c r="L892" s="112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</row>
    <row r="893" ht="16.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112"/>
      <c r="L893" s="112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</row>
    <row r="894" ht="16.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112"/>
      <c r="L894" s="112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</row>
    <row r="895" ht="16.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112"/>
      <c r="L895" s="112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</row>
    <row r="896" ht="16.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112"/>
      <c r="L896" s="112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</row>
    <row r="897" ht="16.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112"/>
      <c r="L897" s="112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</row>
    <row r="898" ht="16.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112"/>
      <c r="L898" s="112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</row>
    <row r="899" ht="16.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112"/>
      <c r="L899" s="112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</row>
    <row r="900" ht="16.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112"/>
      <c r="L900" s="112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</row>
    <row r="901" ht="16.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112"/>
      <c r="L901" s="112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</row>
    <row r="902" ht="16.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112"/>
      <c r="L902" s="112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</row>
    <row r="903" ht="16.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112"/>
      <c r="L903" s="112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</row>
    <row r="904" ht="16.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112"/>
      <c r="L904" s="112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</row>
    <row r="905" ht="16.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112"/>
      <c r="L905" s="112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</row>
    <row r="906" ht="16.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112"/>
      <c r="L906" s="112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</row>
    <row r="907" ht="16.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112"/>
      <c r="L907" s="112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</row>
    <row r="908" ht="16.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112"/>
      <c r="L908" s="112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</row>
    <row r="909" ht="16.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112"/>
      <c r="L909" s="112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</row>
    <row r="910" ht="16.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112"/>
      <c r="L910" s="112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</row>
    <row r="911" ht="16.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112"/>
      <c r="L911" s="112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</row>
    <row r="912" ht="16.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112"/>
      <c r="L912" s="112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</row>
    <row r="913" ht="16.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112"/>
      <c r="L913" s="112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</row>
    <row r="914" ht="16.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112"/>
      <c r="L914" s="112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</row>
    <row r="915" ht="16.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112"/>
      <c r="L915" s="112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</row>
    <row r="916" ht="16.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112"/>
      <c r="L916" s="112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</row>
    <row r="917" ht="16.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112"/>
      <c r="L917" s="112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</row>
    <row r="918" ht="16.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112"/>
      <c r="L918" s="112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</row>
    <row r="919" ht="16.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112"/>
      <c r="L919" s="112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</row>
    <row r="920" ht="16.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112"/>
      <c r="L920" s="112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</row>
    <row r="921" ht="16.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112"/>
      <c r="L921" s="112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</row>
    <row r="922" ht="16.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112"/>
      <c r="L922" s="112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</row>
    <row r="923" ht="16.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112"/>
      <c r="L923" s="112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</row>
    <row r="924" ht="16.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112"/>
      <c r="L924" s="112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</row>
    <row r="925" ht="16.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112"/>
      <c r="L925" s="112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</row>
    <row r="926" ht="16.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112"/>
      <c r="L926" s="112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</row>
    <row r="927" ht="16.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112"/>
      <c r="L927" s="112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</row>
    <row r="928" ht="16.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112"/>
      <c r="L928" s="112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</row>
    <row r="929" ht="16.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112"/>
      <c r="L929" s="112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</row>
    <row r="930" ht="16.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112"/>
      <c r="L930" s="112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</row>
    <row r="931" ht="16.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112"/>
      <c r="L931" s="112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</row>
    <row r="932" ht="16.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112"/>
      <c r="L932" s="112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</row>
    <row r="933" ht="16.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112"/>
      <c r="L933" s="112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</row>
    <row r="934" ht="16.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112"/>
      <c r="L934" s="112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</row>
    <row r="935" ht="16.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112"/>
      <c r="L935" s="112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</row>
    <row r="936" ht="16.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112"/>
      <c r="L936" s="112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</row>
    <row r="937" ht="16.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112"/>
      <c r="L937" s="112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</row>
    <row r="938" ht="16.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112"/>
      <c r="L938" s="112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</row>
    <row r="939" ht="16.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112"/>
      <c r="L939" s="112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</row>
    <row r="940" ht="16.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112"/>
      <c r="L940" s="112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</row>
    <row r="941" ht="16.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112"/>
      <c r="L941" s="112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</row>
    <row r="942" ht="16.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112"/>
      <c r="L942" s="112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</row>
    <row r="943" ht="16.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112"/>
      <c r="L943" s="112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</row>
    <row r="944" ht="16.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112"/>
      <c r="L944" s="112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</row>
    <row r="945" ht="16.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112"/>
      <c r="L945" s="112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</row>
    <row r="946" ht="16.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112"/>
      <c r="L946" s="112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</row>
    <row r="947" ht="16.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112"/>
      <c r="L947" s="112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</row>
    <row r="948" ht="16.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112"/>
      <c r="L948" s="112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</row>
    <row r="949" ht="16.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112"/>
      <c r="L949" s="112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</row>
    <row r="950" ht="16.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112"/>
      <c r="L950" s="112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</row>
    <row r="951" ht="16.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112"/>
      <c r="L951" s="112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</row>
    <row r="952" ht="16.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112"/>
      <c r="L952" s="112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</row>
    <row r="953" ht="16.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112"/>
      <c r="L953" s="112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</row>
    <row r="954" ht="16.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112"/>
      <c r="L954" s="112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</row>
    <row r="955" ht="16.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112"/>
      <c r="L955" s="112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</row>
    <row r="956" ht="16.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112"/>
      <c r="L956" s="112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</row>
    <row r="957" ht="16.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112"/>
      <c r="L957" s="112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</row>
    <row r="958" ht="16.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112"/>
      <c r="L958" s="112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</row>
    <row r="959" ht="16.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112"/>
      <c r="L959" s="112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</row>
    <row r="960" ht="16.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112"/>
      <c r="L960" s="112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</row>
    <row r="961" ht="16.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112"/>
      <c r="L961" s="112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</row>
    <row r="962" ht="16.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112"/>
      <c r="L962" s="112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</row>
    <row r="963" ht="16.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112"/>
      <c r="L963" s="112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</row>
    <row r="964" ht="16.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112"/>
      <c r="L964" s="112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</row>
    <row r="965" ht="16.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112"/>
      <c r="L965" s="112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</row>
    <row r="966" ht="16.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112"/>
      <c r="L966" s="112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</row>
    <row r="967" ht="16.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112"/>
      <c r="L967" s="112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</row>
    <row r="968" ht="16.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112"/>
      <c r="L968" s="112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</row>
    <row r="969" ht="16.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112"/>
      <c r="L969" s="112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</row>
    <row r="970" ht="16.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112"/>
      <c r="L970" s="112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</row>
    <row r="971" ht="16.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112"/>
      <c r="L971" s="112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</row>
    <row r="972" ht="16.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112"/>
      <c r="L972" s="112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</row>
    <row r="973" ht="16.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112"/>
      <c r="L973" s="112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</row>
    <row r="974" ht="16.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112"/>
      <c r="L974" s="112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</row>
    <row r="975" ht="16.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112"/>
      <c r="L975" s="112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</row>
    <row r="976" ht="16.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112"/>
      <c r="L976" s="112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</row>
    <row r="977" ht="16.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112"/>
      <c r="L977" s="112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</row>
    <row r="978" ht="16.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112"/>
      <c r="L978" s="112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</row>
    <row r="979" ht="16.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112"/>
      <c r="L979" s="112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</row>
    <row r="980" ht="16.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112"/>
      <c r="L980" s="112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</row>
    <row r="981" ht="16.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112"/>
      <c r="L981" s="112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</row>
    <row r="982" ht="16.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112"/>
      <c r="L982" s="112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</row>
    <row r="983" ht="16.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112"/>
      <c r="L983" s="112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</row>
    <row r="984" ht="16.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112"/>
      <c r="L984" s="112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</row>
    <row r="985" ht="16.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112"/>
      <c r="L985" s="112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</row>
    <row r="986" ht="16.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112"/>
      <c r="L986" s="112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</row>
    <row r="987" ht="16.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112"/>
      <c r="L987" s="112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</row>
    <row r="988" ht="16.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112"/>
      <c r="L988" s="112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</row>
    <row r="989" ht="16.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112"/>
      <c r="L989" s="112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</row>
    <row r="990" ht="16.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112"/>
      <c r="L990" s="112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</row>
    <row r="991" ht="16.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112"/>
      <c r="L991" s="112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</row>
    <row r="992" ht="16.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112"/>
      <c r="L992" s="112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</row>
    <row r="993" ht="16.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112"/>
      <c r="L993" s="112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</row>
    <row r="994" ht="16.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112"/>
      <c r="L994" s="112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</row>
    <row r="995" ht="16.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112"/>
      <c r="L995" s="112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</row>
    <row r="996" ht="16.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112"/>
      <c r="L996" s="112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</row>
    <row r="997" ht="16.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112"/>
      <c r="L997" s="112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</row>
    <row r="998" ht="16.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112"/>
      <c r="L998" s="112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</row>
    <row r="999" ht="16.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112"/>
      <c r="L999" s="112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</row>
    <row r="1000" ht="16.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112"/>
      <c r="L1000" s="112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</row>
    <row r="1001" ht="16.5" customHeight="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112"/>
      <c r="L1001" s="112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</row>
  </sheetData>
  <mergeCells count="6">
    <mergeCell ref="D1:J5"/>
    <mergeCell ref="K1:L5"/>
    <mergeCell ref="A115:K115"/>
    <mergeCell ref="A117:K117"/>
    <mergeCell ref="A118:K118"/>
    <mergeCell ref="A119:K119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