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rquelauneto\Downloads\"/>
    </mc:Choice>
  </mc:AlternateContent>
  <xr:revisionPtr revIDLastSave="0" documentId="13_ncr:1_{AF096E02-B436-4D38-B048-1820E157EC0A}" xr6:coauthVersionLast="47" xr6:coauthVersionMax="47" xr10:uidLastSave="{00000000-0000-0000-0000-000000000000}"/>
  <bookViews>
    <workbookView xWindow="-120" yWindow="-120" windowWidth="29040" windowHeight="16440" firstSheet="1" activeTab="1" xr2:uid="{00000000-000D-0000-FFFF-FFFF00000000}"/>
  </bookViews>
  <sheets>
    <sheet name="Suprimento_fundos__NOVEMBRO_24" sheetId="2" state="hidden" r:id="rId1"/>
    <sheet name="Suprimento_fundos__FEVEREIRO_25" sheetId="4" r:id="rId2"/>
    <sheet name="Suprimento_fundos__OUTUBRO_24" sheetId="5" state="hidden" r:id="rId3"/>
    <sheet name="Suprimento_fundos__AGOSTO_24" sheetId="6" state="hidden" r:id="rId4"/>
    <sheet name="Suprimento_fundos__JULHO_24" sheetId="7" state="hidden" r:id="rId5"/>
    <sheet name="Cópia de Suprimento_fundos__JUN" sheetId="8" state="hidden" r:id="rId6"/>
    <sheet name="Suprimento_fundos__MAIO_24" sheetId="9" state="hidden" r:id="rId7"/>
    <sheet name="Suprimento_fundos_DEZEMBRO_23" sheetId="10" state="hidden" r:id="rId8"/>
  </sheets>
  <definedNames>
    <definedName name="_xlnm.Print_Area" localSheetId="1">Suprimento_fundos__FEVEREIRO_25!$A$1:$E$525</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0" i="4" l="1"/>
  <c r="E510" i="4"/>
  <c r="E500" i="4"/>
  <c r="E489" i="4"/>
  <c r="E479" i="4"/>
  <c r="E468" i="4"/>
  <c r="E458" i="4"/>
  <c r="E447" i="4"/>
  <c r="E437" i="4"/>
  <c r="E427" i="4"/>
  <c r="E416" i="4"/>
  <c r="E406" i="4"/>
  <c r="E396" i="4"/>
  <c r="E384" i="4"/>
  <c r="E374" i="4"/>
  <c r="E364" i="4"/>
  <c r="E354" i="4"/>
  <c r="E343" i="4"/>
  <c r="E333" i="4"/>
  <c r="E323" i="4"/>
  <c r="E312" i="4"/>
  <c r="E303" i="4"/>
  <c r="E293" i="4"/>
  <c r="F138" i="4"/>
  <c r="G129" i="4"/>
  <c r="F131" i="4"/>
  <c r="F130" i="4"/>
  <c r="E125" i="4"/>
  <c r="E104" i="4"/>
  <c r="F104" i="4" s="1"/>
  <c r="F132" i="4" l="1"/>
  <c r="E282" i="4"/>
  <c r="E269" i="4"/>
  <c r="E258" i="4"/>
  <c r="E248" i="4"/>
  <c r="E237" i="4"/>
  <c r="E227" i="4"/>
  <c r="E217" i="4"/>
  <c r="E206" i="4"/>
  <c r="E195" i="4"/>
  <c r="E184" i="4"/>
  <c r="E171" i="4"/>
  <c r="E160" i="4"/>
  <c r="E147" i="4"/>
  <c r="E137" i="4"/>
  <c r="E114" i="4"/>
  <c r="F114" i="4" s="1"/>
  <c r="E88" i="4"/>
  <c r="E78" i="4"/>
  <c r="E67" i="4"/>
  <c r="E34" i="4"/>
  <c r="E44" i="4"/>
  <c r="E1509" i="10" l="1"/>
  <c r="E1501" i="10"/>
  <c r="E1493" i="10"/>
  <c r="E1485" i="10"/>
  <c r="E1476" i="10"/>
  <c r="E1465" i="10"/>
  <c r="E1452" i="10"/>
  <c r="E1441" i="10"/>
  <c r="E1433" i="10"/>
  <c r="E1425" i="10"/>
  <c r="E1417" i="10"/>
  <c r="E1405" i="10"/>
  <c r="E1397" i="10"/>
  <c r="E1387" i="10"/>
  <c r="E1379" i="10"/>
  <c r="E1369" i="10"/>
  <c r="E1361" i="10"/>
  <c r="E1353" i="10"/>
  <c r="E1344" i="10"/>
  <c r="E1330" i="10"/>
  <c r="E1322" i="10"/>
  <c r="E1307" i="10"/>
  <c r="E1299" i="10"/>
  <c r="E1289" i="10"/>
  <c r="E1275" i="10"/>
  <c r="E1267" i="10"/>
  <c r="E1259" i="10"/>
  <c r="E1248" i="10"/>
  <c r="E1238" i="10"/>
  <c r="E1230" i="10"/>
  <c r="E1220" i="10"/>
  <c r="E1209" i="10"/>
  <c r="E1200" i="10"/>
  <c r="E1192" i="10"/>
  <c r="E1184" i="10"/>
  <c r="E1175" i="10"/>
  <c r="E1161" i="10"/>
  <c r="E1151" i="10"/>
  <c r="E1142" i="10"/>
  <c r="E1132" i="10"/>
  <c r="E1124" i="10"/>
  <c r="E1112" i="10"/>
  <c r="E1102" i="10"/>
  <c r="E1090" i="10"/>
  <c r="E1082" i="10"/>
  <c r="E1070" i="10"/>
  <c r="E1055" i="10"/>
  <c r="E1045" i="10"/>
  <c r="E1035" i="10"/>
  <c r="E1014" i="10"/>
  <c r="E995" i="10"/>
  <c r="E985" i="10"/>
  <c r="E972" i="10"/>
  <c r="E960" i="10"/>
  <c r="E946" i="10"/>
  <c r="E937" i="10"/>
  <c r="E928" i="10"/>
  <c r="E905" i="10"/>
  <c r="E884" i="10"/>
  <c r="E873" i="10"/>
  <c r="E864" i="10"/>
  <c r="E856" i="10"/>
  <c r="E845" i="10"/>
  <c r="E832" i="10"/>
  <c r="E820" i="10"/>
  <c r="E802" i="10"/>
  <c r="E774" i="10"/>
  <c r="E756" i="10"/>
  <c r="E747" i="10"/>
  <c r="E732" i="10"/>
  <c r="E720" i="10"/>
  <c r="E712" i="10"/>
  <c r="E701" i="10"/>
  <c r="E692" i="10"/>
  <c r="E670" i="10"/>
  <c r="E662" i="10"/>
  <c r="E648" i="10"/>
  <c r="E637" i="10"/>
  <c r="E609" i="10"/>
  <c r="E596" i="10"/>
  <c r="E573" i="10"/>
  <c r="E564" i="10"/>
  <c r="E553" i="10"/>
  <c r="E544" i="10"/>
  <c r="E536" i="10"/>
  <c r="E523" i="10"/>
  <c r="E508" i="10"/>
  <c r="E497" i="10"/>
  <c r="E482" i="10"/>
  <c r="E474" i="10"/>
  <c r="E453" i="10"/>
  <c r="E434" i="10"/>
  <c r="E424" i="10"/>
  <c r="E415" i="10"/>
  <c r="E394" i="10"/>
  <c r="E376" i="10"/>
  <c r="E360" i="10"/>
  <c r="E343" i="10"/>
  <c r="E333" i="10"/>
  <c r="E325" i="10"/>
  <c r="E317" i="10"/>
  <c r="E307" i="10"/>
  <c r="E297" i="10"/>
  <c r="E288" i="10"/>
  <c r="E279" i="10"/>
  <c r="E264" i="10"/>
  <c r="E245" i="10"/>
  <c r="E236" i="10"/>
  <c r="E228" i="10"/>
  <c r="E219" i="10"/>
  <c r="E209" i="10"/>
  <c r="E194" i="10"/>
  <c r="E180" i="10"/>
  <c r="E166" i="10"/>
  <c r="E143" i="10"/>
  <c r="E134" i="10"/>
  <c r="E123" i="10"/>
  <c r="E113" i="10"/>
  <c r="E104" i="10"/>
  <c r="E75" i="10"/>
  <c r="E47" i="10"/>
  <c r="E20" i="10"/>
  <c r="E818" i="9"/>
  <c r="E809" i="9"/>
  <c r="E800" i="9"/>
  <c r="E791" i="9"/>
  <c r="E782" i="9"/>
  <c r="E773" i="9"/>
  <c r="E764" i="9"/>
  <c r="E755" i="9"/>
  <c r="E746" i="9"/>
  <c r="E737" i="9"/>
  <c r="E728" i="9"/>
  <c r="E719" i="9"/>
  <c r="E710" i="9"/>
  <c r="E701" i="9"/>
  <c r="E692" i="9"/>
  <c r="E683" i="9"/>
  <c r="E673" i="9"/>
  <c r="E664" i="9"/>
  <c r="E655" i="9"/>
  <c r="E646" i="9"/>
  <c r="E637" i="9"/>
  <c r="E628" i="9"/>
  <c r="E619" i="9"/>
  <c r="E610" i="9"/>
  <c r="E601" i="9"/>
  <c r="E593" i="9"/>
  <c r="E584" i="9"/>
  <c r="E575" i="9"/>
  <c r="E567" i="9"/>
  <c r="E548" i="9"/>
  <c r="E537" i="9"/>
  <c r="E529" i="9"/>
  <c r="E521" i="9"/>
  <c r="E512" i="9"/>
  <c r="E503" i="9"/>
  <c r="E493" i="9"/>
  <c r="E482" i="9"/>
  <c r="E460" i="9"/>
  <c r="E450" i="9"/>
  <c r="E442" i="9"/>
  <c r="E434" i="9"/>
  <c r="E421" i="9"/>
  <c r="E410" i="9"/>
  <c r="E399" i="9"/>
  <c r="E390" i="9"/>
  <c r="E381" i="9"/>
  <c r="E370" i="9"/>
  <c r="E356" i="9"/>
  <c r="E341" i="9"/>
  <c r="E327" i="9"/>
  <c r="E317" i="9"/>
  <c r="E298" i="9"/>
  <c r="E274" i="9"/>
  <c r="E253" i="9"/>
  <c r="E244" i="9"/>
  <c r="E221" i="9"/>
  <c r="E207" i="9"/>
  <c r="E198" i="9"/>
  <c r="E190" i="9"/>
  <c r="E179" i="9"/>
  <c r="E168" i="9"/>
  <c r="E157" i="9"/>
  <c r="E133" i="9"/>
  <c r="E124" i="9"/>
  <c r="E116" i="9"/>
  <c r="E108" i="9"/>
  <c r="E99" i="9"/>
  <c r="E90" i="9"/>
  <c r="E68" i="9"/>
  <c r="E59" i="9"/>
  <c r="E51" i="9"/>
  <c r="E40" i="9"/>
  <c r="E31" i="9"/>
  <c r="E22" i="9"/>
  <c r="E13" i="9"/>
  <c r="E1048" i="8"/>
  <c r="E1039" i="8"/>
  <c r="E1030" i="8"/>
  <c r="E1021" i="8"/>
  <c r="E1012" i="8"/>
  <c r="E1004" i="8"/>
  <c r="E995" i="8"/>
  <c r="E986" i="8"/>
  <c r="E977" i="8"/>
  <c r="E968" i="8"/>
  <c r="E959" i="8"/>
  <c r="E950" i="8"/>
  <c r="E941" i="8"/>
  <c r="E932" i="8"/>
  <c r="E923" i="8"/>
  <c r="E914" i="8"/>
  <c r="E905" i="8"/>
  <c r="E896" i="8"/>
  <c r="E887" i="8"/>
  <c r="E878" i="8"/>
  <c r="F869" i="8"/>
  <c r="E869" i="8"/>
  <c r="E851" i="8"/>
  <c r="E836" i="8"/>
  <c r="E827" i="8"/>
  <c r="E818" i="8"/>
  <c r="E809" i="8"/>
  <c r="E800" i="8"/>
  <c r="E791" i="8"/>
  <c r="E782" i="8"/>
  <c r="E773" i="8"/>
  <c r="E764" i="8"/>
  <c r="E755" i="8"/>
  <c r="E746" i="8"/>
  <c r="E737" i="8"/>
  <c r="E727" i="8"/>
  <c r="E718" i="8"/>
  <c r="E705" i="8"/>
  <c r="E666" i="8"/>
  <c r="E657" i="8"/>
  <c r="E648" i="8"/>
  <c r="E639" i="8"/>
  <c r="E630" i="8"/>
  <c r="E621" i="8"/>
  <c r="E613" i="8"/>
  <c r="E604" i="8"/>
  <c r="E592" i="8"/>
  <c r="E584" i="8"/>
  <c r="E565" i="8"/>
  <c r="E554" i="8"/>
  <c r="E546" i="8"/>
  <c r="E538" i="8"/>
  <c r="E529" i="8"/>
  <c r="E516" i="8"/>
  <c r="E506" i="8"/>
  <c r="E495" i="8"/>
  <c r="E473" i="8"/>
  <c r="E463" i="8"/>
  <c r="E455" i="8"/>
  <c r="E447" i="8"/>
  <c r="E434" i="8"/>
  <c r="E423" i="8"/>
  <c r="E412" i="8"/>
  <c r="E401" i="8"/>
  <c r="E393" i="8"/>
  <c r="E382" i="8"/>
  <c r="E368" i="8"/>
  <c r="E353" i="8"/>
  <c r="E339" i="8"/>
  <c r="E324" i="8"/>
  <c r="E306" i="8"/>
  <c r="E282" i="8"/>
  <c r="E261" i="8"/>
  <c r="E252" i="8"/>
  <c r="E229" i="8"/>
  <c r="E215" i="8"/>
  <c r="E206" i="8"/>
  <c r="E198" i="8"/>
  <c r="E187" i="8"/>
  <c r="E176" i="8"/>
  <c r="E165" i="8"/>
  <c r="E141" i="8"/>
  <c r="E132" i="8"/>
  <c r="E109" i="8"/>
  <c r="E96" i="8"/>
  <c r="E74" i="8"/>
  <c r="E65" i="8"/>
  <c r="E57" i="8"/>
  <c r="E46" i="8"/>
  <c r="E37" i="8"/>
  <c r="E28" i="8"/>
  <c r="E13" i="8"/>
  <c r="E1125" i="7"/>
  <c r="E1116" i="7"/>
  <c r="E1107" i="7"/>
  <c r="E1098" i="7"/>
  <c r="E1089" i="7"/>
  <c r="E1080" i="7"/>
  <c r="E1071" i="7"/>
  <c r="E1062" i="7"/>
  <c r="E1053" i="7"/>
  <c r="E1044" i="7"/>
  <c r="E1035" i="7"/>
  <c r="E1027" i="7"/>
  <c r="E1018" i="7"/>
  <c r="E1009" i="7"/>
  <c r="E1000" i="7"/>
  <c r="E991" i="7"/>
  <c r="E982" i="7"/>
  <c r="E973" i="7"/>
  <c r="E964" i="7"/>
  <c r="E955" i="7"/>
  <c r="E946" i="7"/>
  <c r="E937" i="7"/>
  <c r="E928" i="7"/>
  <c r="E919" i="7"/>
  <c r="E910" i="7"/>
  <c r="E901" i="7"/>
  <c r="E892" i="7"/>
  <c r="E874" i="7"/>
  <c r="E859" i="7"/>
  <c r="E851" i="7"/>
  <c r="E842" i="7"/>
  <c r="E833" i="7"/>
  <c r="E824" i="7"/>
  <c r="E815" i="7"/>
  <c r="E806" i="7"/>
  <c r="E797" i="7"/>
  <c r="E788" i="7"/>
  <c r="E779" i="7"/>
  <c r="E766" i="7"/>
  <c r="E757" i="7"/>
  <c r="E747" i="7"/>
  <c r="E739" i="7"/>
  <c r="E726" i="7"/>
  <c r="E687" i="7"/>
  <c r="E663" i="7"/>
  <c r="E651" i="7"/>
  <c r="E640" i="7"/>
  <c r="E630" i="7"/>
  <c r="E621" i="7"/>
  <c r="E613" i="7"/>
  <c r="E604" i="7"/>
  <c r="E592" i="7"/>
  <c r="E584" i="7"/>
  <c r="E565" i="7"/>
  <c r="E554" i="7"/>
  <c r="E546" i="7"/>
  <c r="E538" i="7"/>
  <c r="E529" i="7"/>
  <c r="E516" i="7"/>
  <c r="E506" i="7"/>
  <c r="E495" i="7"/>
  <c r="E473" i="7"/>
  <c r="E463" i="7"/>
  <c r="E455" i="7"/>
  <c r="E447" i="7"/>
  <c r="E434" i="7"/>
  <c r="E423" i="7"/>
  <c r="E412" i="7"/>
  <c r="E401" i="7"/>
  <c r="E393" i="7"/>
  <c r="E382" i="7"/>
  <c r="E368" i="7"/>
  <c r="E353" i="7"/>
  <c r="E339" i="7"/>
  <c r="E324" i="7"/>
  <c r="E306" i="7"/>
  <c r="E282" i="7"/>
  <c r="E261" i="7"/>
  <c r="E252" i="7"/>
  <c r="E229" i="7"/>
  <c r="E215" i="7"/>
  <c r="E206" i="7"/>
  <c r="E198" i="7"/>
  <c r="E187" i="7"/>
  <c r="E176" i="7"/>
  <c r="E165" i="7"/>
  <c r="E141" i="7"/>
  <c r="E132" i="7"/>
  <c r="E109" i="7"/>
  <c r="E96" i="7"/>
  <c r="E74" i="7"/>
  <c r="E65" i="7"/>
  <c r="E57" i="7"/>
  <c r="E46" i="7"/>
  <c r="E37" i="7"/>
  <c r="E28" i="7"/>
  <c r="E13" i="7"/>
  <c r="E1260" i="6"/>
  <c r="E1252" i="6"/>
  <c r="E1243" i="6"/>
  <c r="E1234" i="6"/>
  <c r="E1224" i="6"/>
  <c r="E1215" i="6"/>
  <c r="E1206" i="6"/>
  <c r="E1196" i="6"/>
  <c r="E1187" i="6"/>
  <c r="E1178" i="6"/>
  <c r="E1168" i="6"/>
  <c r="E1158" i="6"/>
  <c r="E1148" i="6"/>
  <c r="E1137" i="6"/>
  <c r="E1128" i="6"/>
  <c r="E1119" i="6"/>
  <c r="E1110" i="6"/>
  <c r="E1101" i="6"/>
  <c r="E1092" i="6"/>
  <c r="E1083" i="6"/>
  <c r="E1074" i="6"/>
  <c r="E1065" i="6"/>
  <c r="E1057" i="6"/>
  <c r="E1045" i="6"/>
  <c r="E1036" i="6"/>
  <c r="E1027" i="6"/>
  <c r="E1018" i="6"/>
  <c r="E1009" i="6"/>
  <c r="E1000" i="6"/>
  <c r="E991" i="6"/>
  <c r="E982" i="6"/>
  <c r="E973" i="6"/>
  <c r="E964" i="6"/>
  <c r="E955" i="6"/>
  <c r="E946" i="6"/>
  <c r="E937" i="6"/>
  <c r="E928" i="6"/>
  <c r="E919" i="6"/>
  <c r="E901" i="6"/>
  <c r="E886" i="6"/>
  <c r="E878" i="6"/>
  <c r="E851" i="6"/>
  <c r="E829" i="6"/>
  <c r="E820" i="6"/>
  <c r="E811" i="6"/>
  <c r="E802" i="6"/>
  <c r="E794" i="6"/>
  <c r="E785" i="6"/>
  <c r="E776" i="6"/>
  <c r="E763" i="6"/>
  <c r="E754" i="6"/>
  <c r="E744" i="6"/>
  <c r="E736" i="6"/>
  <c r="E723" i="6"/>
  <c r="E684" i="6"/>
  <c r="E660" i="6"/>
  <c r="E648" i="6"/>
  <c r="E637" i="6"/>
  <c r="E627" i="6"/>
  <c r="E618" i="6"/>
  <c r="E610" i="6"/>
  <c r="E601" i="6"/>
  <c r="E589" i="6"/>
  <c r="E581" i="6"/>
  <c r="E562" i="6"/>
  <c r="E551" i="6"/>
  <c r="E543" i="6"/>
  <c r="E535" i="6"/>
  <c r="E526" i="6"/>
  <c r="E513" i="6"/>
  <c r="E503" i="6"/>
  <c r="E492" i="6"/>
  <c r="E470" i="6"/>
  <c r="E462" i="6"/>
  <c r="E454" i="6"/>
  <c r="E446" i="6"/>
  <c r="E433" i="6"/>
  <c r="E422" i="6"/>
  <c r="E411" i="6"/>
  <c r="E400" i="6"/>
  <c r="E392" i="6"/>
  <c r="E381" i="6"/>
  <c r="E367" i="6"/>
  <c r="E352" i="6"/>
  <c r="E338" i="6"/>
  <c r="E323" i="6"/>
  <c r="E305" i="6"/>
  <c r="E281" i="6"/>
  <c r="E260" i="6"/>
  <c r="E251" i="6"/>
  <c r="E228" i="6"/>
  <c r="E214" i="6"/>
  <c r="E205" i="6"/>
  <c r="E197" i="6"/>
  <c r="E186" i="6"/>
  <c r="E175" i="6"/>
  <c r="E164" i="6"/>
  <c r="E140" i="6"/>
  <c r="E131" i="6"/>
  <c r="E108" i="6"/>
  <c r="E95" i="6"/>
  <c r="E73" i="6"/>
  <c r="E64" i="6"/>
  <c r="E56" i="6"/>
  <c r="E45" i="6"/>
  <c r="E36" i="6"/>
  <c r="E28" i="6"/>
  <c r="E13" i="6"/>
  <c r="E1483" i="5"/>
  <c r="E1473" i="5"/>
  <c r="E1464" i="5"/>
  <c r="E1455" i="5"/>
  <c r="E1446" i="5"/>
  <c r="E1436" i="5"/>
  <c r="E1427" i="5"/>
  <c r="E1418" i="5"/>
  <c r="E1408" i="5"/>
  <c r="E1395" i="5"/>
  <c r="E1385" i="5"/>
  <c r="E1376" i="5"/>
  <c r="E1367" i="5"/>
  <c r="E1355" i="5"/>
  <c r="E1345" i="5"/>
  <c r="E1336" i="5"/>
  <c r="E1326" i="5"/>
  <c r="E1316" i="5"/>
  <c r="E1308" i="5"/>
  <c r="E1299" i="5"/>
  <c r="E1290" i="5"/>
  <c r="E1280" i="5"/>
  <c r="E1271" i="5"/>
  <c r="E1262" i="5"/>
  <c r="E1252" i="5"/>
  <c r="E1243" i="5"/>
  <c r="E1234" i="5"/>
  <c r="E1224" i="5"/>
  <c r="E1214" i="5"/>
  <c r="E1204" i="5"/>
  <c r="E1193" i="5"/>
  <c r="E1184" i="5"/>
  <c r="E1175" i="5"/>
  <c r="E1156" i="5"/>
  <c r="E1148" i="5"/>
  <c r="E1138" i="5"/>
  <c r="E1116" i="5"/>
  <c r="E1115" i="5"/>
  <c r="E1114" i="5"/>
  <c r="E1113" i="5"/>
  <c r="E1120" i="5" s="1"/>
  <c r="E1103" i="5"/>
  <c r="E1094" i="5"/>
  <c r="E1082" i="5"/>
  <c r="E1073" i="5"/>
  <c r="E1064" i="5"/>
  <c r="E1052" i="5"/>
  <c r="E1034" i="5"/>
  <c r="E1025" i="5"/>
  <c r="E1016" i="5"/>
  <c r="E1007" i="5"/>
  <c r="E995" i="5"/>
  <c r="E976" i="5"/>
  <c r="E967" i="5"/>
  <c r="E958" i="5"/>
  <c r="F958" i="5" s="1"/>
  <c r="E944" i="5"/>
  <c r="E929" i="5"/>
  <c r="E919" i="5"/>
  <c r="E901" i="5"/>
  <c r="E886" i="5"/>
  <c r="E878" i="5"/>
  <c r="E851" i="5"/>
  <c r="E829" i="5"/>
  <c r="E820" i="5"/>
  <c r="E811" i="5"/>
  <c r="E802" i="5"/>
  <c r="E794" i="5"/>
  <c r="E785" i="5"/>
  <c r="E776" i="5"/>
  <c r="E763" i="5"/>
  <c r="E754" i="5"/>
  <c r="E744" i="5"/>
  <c r="E736" i="5"/>
  <c r="E723" i="5"/>
  <c r="E684" i="5"/>
  <c r="E660" i="5"/>
  <c r="E648" i="5"/>
  <c r="E637" i="5"/>
  <c r="E627" i="5"/>
  <c r="E618" i="5"/>
  <c r="E610" i="5"/>
  <c r="E601" i="5"/>
  <c r="E589" i="5"/>
  <c r="E581" i="5"/>
  <c r="E562" i="5"/>
  <c r="E551" i="5"/>
  <c r="E543" i="5"/>
  <c r="E535" i="5"/>
  <c r="E526" i="5"/>
  <c r="E513" i="5"/>
  <c r="E503" i="5"/>
  <c r="E492" i="5"/>
  <c r="E470" i="5"/>
  <c r="E462" i="5"/>
  <c r="E454" i="5"/>
  <c r="E446" i="5"/>
  <c r="E433" i="5"/>
  <c r="E422" i="5"/>
  <c r="E411" i="5"/>
  <c r="E400" i="5"/>
  <c r="E392" i="5"/>
  <c r="E381" i="5"/>
  <c r="E367" i="5"/>
  <c r="E352" i="5"/>
  <c r="E338" i="5"/>
  <c r="E323" i="5"/>
  <c r="E305" i="5"/>
  <c r="E281" i="5"/>
  <c r="E260" i="5"/>
  <c r="E251" i="5"/>
  <c r="E228" i="5"/>
  <c r="E214" i="5"/>
  <c r="E205" i="5"/>
  <c r="E197" i="5"/>
  <c r="E186" i="5"/>
  <c r="E175" i="5"/>
  <c r="E164" i="5"/>
  <c r="E140" i="5"/>
  <c r="E131" i="5"/>
  <c r="E108" i="5"/>
  <c r="E95" i="5"/>
  <c r="E73" i="5"/>
  <c r="E64" i="5"/>
  <c r="E56" i="5"/>
  <c r="E45" i="5"/>
  <c r="E36" i="5"/>
  <c r="E28" i="5"/>
  <c r="E13" i="5"/>
  <c r="E55" i="4"/>
  <c r="E24" i="4"/>
  <c r="E1682" i="2"/>
  <c r="E1673" i="2"/>
  <c r="E1664" i="2"/>
  <c r="E1651" i="2"/>
  <c r="E1642" i="2"/>
  <c r="E1633" i="2"/>
  <c r="E1624" i="2"/>
  <c r="E1615" i="2"/>
  <c r="E1606" i="2"/>
  <c r="E1596" i="2"/>
  <c r="E1586" i="2"/>
  <c r="E1576" i="2"/>
  <c r="E1566" i="2"/>
  <c r="E1557" i="2"/>
  <c r="E1548" i="2"/>
  <c r="E1538" i="2"/>
  <c r="E1529" i="2"/>
  <c r="E1520" i="2"/>
  <c r="E1509" i="2"/>
  <c r="E1496" i="2"/>
  <c r="E1487" i="2"/>
  <c r="E1478" i="2"/>
  <c r="E1468" i="2"/>
  <c r="E1456" i="2"/>
  <c r="E1428" i="2"/>
  <c r="E1418" i="2"/>
  <c r="E1408" i="2"/>
  <c r="E1399" i="2"/>
  <c r="E1390" i="2"/>
  <c r="E1378" i="2"/>
  <c r="E1368" i="2"/>
  <c r="E1359" i="2"/>
  <c r="E1349" i="2"/>
  <c r="E1339" i="2"/>
  <c r="E1331" i="2"/>
  <c r="E1322" i="2"/>
  <c r="E1313" i="2"/>
  <c r="E1303" i="2"/>
  <c r="E1294" i="2"/>
  <c r="E1285" i="2"/>
  <c r="E1275" i="2"/>
  <c r="E1266" i="2"/>
  <c r="E1257" i="2"/>
  <c r="E1242" i="2"/>
  <c r="E1232" i="2"/>
  <c r="E1222" i="2"/>
  <c r="E1212" i="2"/>
  <c r="E1195" i="2"/>
  <c r="E1178" i="2"/>
  <c r="E1159" i="2"/>
  <c r="E1151" i="2"/>
  <c r="E1141" i="2"/>
  <c r="E1119" i="2"/>
  <c r="E1118" i="2"/>
  <c r="E1117" i="2"/>
  <c r="E1116" i="2"/>
  <c r="E1123" i="2" s="1"/>
  <c r="E1106" i="2"/>
  <c r="E1097" i="2"/>
  <c r="E1085" i="2"/>
  <c r="E1076" i="2"/>
  <c r="E1067" i="2"/>
  <c r="E1055" i="2"/>
  <c r="E1040" i="2"/>
  <c r="E1031" i="2"/>
  <c r="E1022" i="2"/>
  <c r="E1013" i="2"/>
  <c r="E1001" i="2"/>
  <c r="E982" i="2"/>
  <c r="E973" i="2"/>
  <c r="E961" i="2"/>
  <c r="F961" i="2" s="1"/>
  <c r="G961" i="2" s="1"/>
  <c r="E947" i="2"/>
  <c r="E932" i="2"/>
  <c r="E922" i="2"/>
  <c r="E904" i="2"/>
  <c r="E889" i="2"/>
  <c r="E881" i="2"/>
  <c r="E854" i="2"/>
  <c r="E832" i="2"/>
  <c r="E823" i="2"/>
  <c r="E815" i="2"/>
  <c r="E806" i="2"/>
  <c r="E798" i="2"/>
  <c r="E785" i="2"/>
  <c r="E776" i="2"/>
  <c r="E763" i="2"/>
  <c r="E754" i="2"/>
  <c r="E744" i="2"/>
  <c r="E736" i="2"/>
  <c r="E723" i="2"/>
  <c r="E684" i="2"/>
  <c r="E660" i="2"/>
  <c r="E648" i="2"/>
  <c r="E637" i="2"/>
  <c r="E627" i="2"/>
  <c r="E618" i="2"/>
  <c r="E610" i="2"/>
  <c r="E601" i="2"/>
  <c r="E589" i="2"/>
  <c r="E581" i="2"/>
  <c r="E562" i="2"/>
  <c r="E551" i="2"/>
  <c r="E543" i="2"/>
  <c r="E535" i="2"/>
  <c r="E526" i="2"/>
  <c r="E513" i="2"/>
  <c r="E503" i="2"/>
  <c r="E492" i="2"/>
  <c r="E470" i="2"/>
  <c r="E462" i="2"/>
  <c r="E454" i="2"/>
  <c r="E446" i="2"/>
  <c r="E433" i="2"/>
  <c r="E422" i="2"/>
  <c r="E411" i="2"/>
  <c r="E400" i="2"/>
  <c r="E392" i="2"/>
  <c r="E381" i="2"/>
  <c r="E367" i="2"/>
  <c r="E352" i="2"/>
  <c r="E338" i="2"/>
  <c r="E323" i="2"/>
  <c r="E305" i="2"/>
  <c r="E281" i="2"/>
  <c r="E260" i="2"/>
  <c r="E251" i="2"/>
  <c r="E228" i="2"/>
  <c r="E214" i="2"/>
  <c r="E205" i="2"/>
  <c r="E197" i="2"/>
  <c r="E186" i="2"/>
  <c r="E175" i="2"/>
  <c r="E164" i="2"/>
  <c r="E140" i="2"/>
  <c r="E131" i="2"/>
  <c r="E108" i="2"/>
  <c r="E95" i="2"/>
  <c r="E73" i="2"/>
  <c r="E64" i="2"/>
  <c r="E56" i="2"/>
  <c r="E45" i="2"/>
  <c r="E36" i="2"/>
  <c r="E28" i="2"/>
  <c r="E13" i="2"/>
</calcChain>
</file>

<file path=xl/sharedStrings.xml><?xml version="1.0" encoding="utf-8"?>
<sst xmlns="http://schemas.openxmlformats.org/spreadsheetml/2006/main" count="19914" uniqueCount="3433">
  <si>
    <t>silv</t>
  </si>
  <si>
    <t>N O V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</si>
  <si>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</si>
  <si>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</si>
  <si>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</si>
  <si>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</si>
  <si>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</si>
  <si>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</si>
  <si>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</si>
  <si>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</si>
  <si>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</si>
  <si>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</si>
  <si>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</si>
  <si>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</si>
  <si>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</si>
  <si>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</si>
  <si>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</si>
  <si>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</si>
  <si>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</si>
  <si>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</si>
  <si>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</si>
  <si>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</si>
  <si>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</si>
  <si>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</si>
  <si>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</si>
  <si>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</si>
  <si>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</si>
  <si>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</si>
  <si>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</si>
  <si>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</si>
  <si>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</si>
  <si>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</si>
  <si>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</si>
  <si>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</si>
  <si>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</si>
  <si>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</si>
  <si>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</si>
  <si>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</si>
  <si>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</si>
  <si>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</si>
  <si>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</si>
  <si>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</si>
  <si>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</si>
  <si>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</si>
  <si>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</si>
  <si>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</si>
  <si>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</si>
  <si>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</si>
  <si>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</si>
  <si>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</si>
  <si>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</si>
  <si>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</si>
  <si>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</si>
  <si>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</si>
  <si>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</si>
  <si>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</si>
  <si>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</si>
  <si>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</si>
  <si>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</si>
  <si>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</si>
  <si>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</si>
  <si>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</si>
  <si>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</si>
  <si>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</si>
  <si>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</si>
  <si>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</si>
  <si>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</si>
  <si>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</si>
  <si>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</si>
  <si>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</si>
  <si>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</si>
  <si>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</si>
  <si>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</si>
  <si>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</si>
  <si>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</si>
  <si>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</si>
  <si>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</si>
  <si>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</si>
  <si>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</si>
  <si>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</si>
  <si>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</si>
  <si>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</si>
  <si>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</si>
  <si>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</si>
  <si>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</si>
  <si>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</si>
  <si>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</si>
  <si>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</si>
  <si>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</si>
  <si>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</si>
  <si>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</si>
  <si>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</si>
  <si>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</si>
  <si>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</si>
  <si>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</si>
  <si>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</si>
  <si>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</si>
  <si>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</si>
  <si>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</si>
  <si>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</si>
  <si>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</si>
  <si>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</si>
  <si>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</si>
  <si>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</si>
  <si>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</si>
  <si>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</si>
  <si>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</si>
  <si>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</si>
  <si>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</si>
  <si>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</si>
  <si>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</si>
  <si>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</si>
  <si>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</si>
  <si>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</si>
  <si>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</si>
  <si>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</si>
  <si>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</si>
  <si>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</si>
  <si>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</si>
  <si>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</si>
  <si>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</si>
  <si>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</si>
  <si>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</si>
  <si>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</si>
  <si>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</si>
  <si>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</si>
  <si>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</si>
  <si>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</si>
  <si>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</si>
  <si>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</si>
  <si>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</si>
  <si>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</si>
  <si>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</si>
  <si>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</si>
  <si>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</si>
  <si>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</si>
  <si>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</si>
  <si>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</si>
  <si>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</si>
  <si>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</si>
  <si>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</si>
  <si>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</si>
  <si>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</si>
  <si>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</si>
  <si>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</si>
  <si>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</si>
  <si>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</si>
  <si>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</si>
  <si>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</si>
  <si>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</si>
  <si>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</si>
  <si>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</si>
  <si>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</si>
  <si>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</si>
  <si>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</si>
  <si>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</si>
  <si>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</si>
  <si>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</si>
  <si>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</si>
  <si>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</si>
  <si>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</si>
  <si>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</si>
  <si>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</si>
  <si>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</si>
  <si>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</si>
  <si>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</si>
  <si>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</si>
  <si>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</si>
  <si>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</si>
  <si>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</si>
  <si>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</si>
  <si>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</si>
  <si>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</si>
  <si>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</si>
  <si>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</si>
  <si>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</si>
  <si>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</si>
  <si>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</si>
  <si>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</si>
  <si>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</si>
  <si>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</si>
  <si>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</si>
  <si>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</si>
  <si>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</si>
  <si>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</si>
  <si>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</si>
  <si>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</si>
  <si>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</si>
  <si>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</si>
  <si>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</si>
  <si>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</si>
  <si>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</si>
  <si>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</si>
  <si>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</si>
  <si>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</si>
  <si>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</si>
  <si>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</si>
  <si>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</si>
  <si>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</si>
  <si>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</si>
  <si>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</si>
  <si>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</si>
  <si>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</si>
  <si>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</si>
  <si>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</si>
  <si>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</si>
  <si>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</si>
  <si>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</si>
  <si>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</si>
  <si>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</si>
  <si>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</si>
  <si>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</si>
  <si>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</si>
  <si>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</si>
  <si>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</si>
  <si>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</si>
  <si>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</si>
  <si>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</si>
  <si>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</si>
  <si>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</si>
  <si>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</si>
  <si>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</si>
  <si>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</si>
  <si>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</si>
  <si>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</si>
  <si>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</si>
  <si>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</si>
  <si>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</si>
  <si>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</si>
  <si>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</si>
  <si>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</si>
  <si>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</si>
  <si>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</si>
  <si>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</si>
  <si>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</si>
  <si>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</si>
  <si>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</si>
  <si>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</si>
  <si>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</si>
  <si>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</si>
  <si>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</si>
  <si>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</si>
  <si>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</si>
  <si>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</si>
  <si>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</si>
  <si>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</si>
  <si>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</si>
  <si>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</si>
  <si>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</si>
  <si>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</si>
  <si>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</si>
  <si>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</si>
  <si>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</si>
  <si>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</si>
  <si>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</si>
  <si>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</si>
  <si>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</si>
  <si>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</si>
  <si>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</si>
  <si>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</si>
  <si>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</si>
  <si>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</si>
  <si>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</si>
  <si>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</si>
  <si>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</si>
  <si>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</si>
  <si>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</si>
  <si>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</si>
  <si>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</si>
  <si>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</si>
  <si>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</si>
  <si>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</si>
  <si>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</si>
  <si>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</si>
  <si>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</si>
  <si>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</si>
  <si>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</si>
  <si>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</si>
  <si>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</si>
  <si>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</si>
  <si>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</si>
  <si>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</si>
  <si>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</si>
  <si>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</si>
  <si>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</si>
  <si>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</si>
  <si>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</si>
  <si>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</si>
  <si>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</si>
  <si>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</si>
  <si>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</si>
  <si>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</si>
  <si>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</si>
  <si>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</si>
  <si>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</si>
  <si>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</si>
  <si>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</si>
  <si>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</si>
  <si>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</si>
  <si>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</si>
  <si>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</si>
  <si>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</si>
  <si>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</si>
  <si>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</si>
  <si>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</si>
  <si>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</si>
  <si>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</si>
  <si>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</si>
  <si>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</si>
  <si>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</si>
  <si>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</si>
  <si>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</si>
  <si>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</si>
  <si>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</si>
  <si>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</si>
  <si>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</si>
  <si>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</si>
  <si>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</si>
  <si>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</si>
  <si>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</si>
  <si>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</si>
  <si>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</si>
  <si>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2024.004940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</si>
  <si>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</si>
  <si>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</si>
  <si>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</si>
  <si>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</si>
  <si>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</si>
  <si>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</si>
  <si>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</si>
  <si>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</si>
  <si>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</si>
  <si>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</si>
  <si>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</si>
  <si>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</si>
  <si>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</si>
  <si>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</si>
  <si>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</si>
  <si>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</si>
  <si>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</si>
  <si>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</si>
  <si>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</si>
  <si>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</si>
  <si>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</si>
  <si>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</si>
  <si>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</si>
  <si>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</si>
  <si>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</si>
  <si>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</si>
  <si>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</si>
  <si>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</si>
  <si>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</si>
  <si>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</si>
  <si>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</si>
  <si>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</si>
  <si>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</si>
  <si>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</si>
  <si>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</si>
  <si>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</si>
  <si>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</si>
  <si>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</si>
  <si>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</si>
  <si>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</si>
  <si>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</si>
  <si>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</si>
  <si>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</si>
  <si>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</si>
  <si>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</si>
  <si>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</si>
  <si>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</si>
  <si>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</si>
  <si>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</si>
  <si>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</si>
  <si>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</si>
  <si>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</si>
  <si>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</si>
  <si>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</si>
  <si>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</si>
  <si>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</si>
  <si>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</si>
  <si>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</si>
  <si>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</si>
  <si>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</si>
  <si>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</si>
  <si>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</si>
  <si>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</si>
  <si>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</si>
  <si>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</si>
  <si>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</si>
  <si>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</si>
  <si>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</si>
  <si>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</si>
  <si>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</si>
  <si>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</si>
  <si>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</si>
  <si>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</si>
  <si>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</si>
  <si>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</si>
  <si>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</si>
  <si>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</si>
  <si>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</si>
  <si>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</si>
  <si>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</si>
  <si>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</si>
  <si>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</si>
  <si>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</si>
  <si>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</si>
  <si>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</si>
  <si>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</si>
  <si>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</si>
  <si>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</si>
  <si>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</si>
  <si>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</si>
  <si>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</si>
  <si>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</si>
  <si>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</si>
  <si>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</si>
  <si>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</si>
  <si>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</si>
  <si>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</si>
  <si>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</si>
  <si>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</si>
  <si>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</si>
  <si>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</si>
  <si>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</si>
  <si>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</si>
  <si>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</si>
  <si>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</si>
  <si>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</si>
  <si>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</si>
  <si>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</si>
  <si>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</si>
  <si>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</si>
  <si>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</si>
  <si>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</si>
  <si>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</si>
  <si>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</si>
  <si>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</si>
  <si>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</si>
  <si>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</si>
  <si>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</si>
  <si>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</si>
  <si>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</si>
  <si>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</si>
  <si>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</si>
  <si>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</si>
  <si>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</si>
  <si>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</si>
  <si>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</si>
  <si>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</si>
  <si>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</si>
  <si>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</si>
  <si>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</si>
  <si>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</si>
  <si>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</si>
  <si>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</si>
  <si>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</si>
  <si>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</si>
  <si>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</si>
  <si>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</si>
  <si>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</si>
  <si>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</si>
  <si>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</si>
  <si>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</si>
  <si>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</si>
  <si>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</si>
  <si>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</si>
  <si>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</si>
  <si>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</si>
  <si>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</si>
  <si>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</si>
  <si>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</si>
  <si>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</si>
  <si>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</si>
  <si>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</si>
  <si>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</si>
  <si>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</si>
  <si>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</si>
  <si>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</si>
  <si>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</si>
  <si>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</si>
  <si>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</si>
  <si>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</si>
  <si>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</si>
  <si>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</si>
  <si>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</si>
  <si>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</si>
  <si>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</si>
  <si>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</si>
  <si>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</si>
  <si>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</si>
  <si>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</si>
  <si>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</si>
  <si>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</si>
  <si>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</si>
  <si>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</si>
  <si>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</si>
  <si>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</si>
  <si>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</si>
  <si>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</si>
  <si>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</si>
  <si>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</si>
  <si>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</si>
  <si>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</si>
  <si>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</si>
  <si>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</si>
  <si>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</si>
  <si>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</si>
  <si>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</si>
  <si>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</si>
  <si>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</si>
  <si>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</si>
  <si>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</si>
  <si>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</si>
  <si>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</si>
  <si>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</si>
  <si>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</si>
  <si>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</si>
  <si>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</si>
  <si>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</si>
  <si>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</si>
  <si>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</si>
  <si>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</si>
  <si>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</si>
  <si>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</si>
  <si>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</si>
  <si>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</si>
  <si>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</si>
  <si>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</si>
  <si>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</si>
  <si>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</si>
  <si>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</si>
  <si>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</si>
  <si>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</si>
  <si>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</si>
  <si>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</si>
  <si>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</si>
  <si>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</si>
  <si>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</si>
  <si>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</si>
  <si>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</si>
  <si>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</si>
  <si>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</si>
  <si>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</si>
  <si>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</si>
  <si>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</si>
  <si>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</si>
  <si>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</si>
  <si>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</si>
  <si>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</si>
  <si>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</si>
  <si>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</si>
  <si>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</si>
  <si>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</si>
  <si>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</si>
  <si>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</si>
  <si>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</si>
  <si>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</si>
  <si>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</si>
  <si>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</si>
  <si>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</si>
  <si>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</si>
  <si>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</si>
  <si>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</si>
  <si>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</si>
  <si>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</si>
  <si>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</si>
  <si>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</si>
  <si>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</si>
  <si>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</si>
  <si>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</si>
  <si>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</si>
  <si>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</si>
  <si>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</si>
  <si>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</si>
  <si>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</si>
  <si>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</si>
  <si>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</si>
  <si>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</si>
  <si>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</si>
  <si>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</si>
  <si>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</si>
  <si>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</si>
  <si>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</si>
  <si>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</si>
  <si>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</si>
  <si>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</si>
  <si>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</si>
  <si>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</si>
  <si>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</si>
  <si>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</si>
  <si>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</si>
  <si>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</si>
  <si>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</si>
  <si>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</si>
  <si>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</si>
  <si>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</si>
  <si>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</si>
  <si>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</si>
  <si>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</si>
  <si>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</si>
  <si>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</si>
  <si>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</si>
  <si>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</si>
  <si>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</si>
  <si>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</si>
  <si>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</si>
  <si>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</si>
  <si>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</si>
  <si>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</si>
  <si>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</si>
  <si>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</si>
  <si>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</si>
  <si>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</si>
  <si>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</si>
  <si>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</si>
  <si>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</si>
  <si>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</si>
  <si>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</si>
  <si>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</si>
  <si>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</si>
  <si>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</si>
  <si>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</si>
  <si>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</si>
  <si>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</si>
  <si>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</si>
  <si>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</si>
  <si>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</si>
  <si>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</si>
  <si>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</si>
  <si>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</si>
  <si>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</si>
  <si>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</si>
  <si>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</si>
  <si>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</si>
  <si>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</si>
  <si>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</si>
  <si>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</si>
  <si>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</si>
  <si>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</si>
  <si>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</si>
  <si>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</si>
  <si>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</si>
  <si>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</si>
  <si>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</si>
  <si>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</si>
  <si>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</si>
  <si>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</si>
  <si>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</si>
  <si>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</si>
  <si>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</si>
  <si>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</si>
  <si>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</si>
  <si>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</si>
  <si>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</si>
  <si>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</si>
  <si>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</si>
  <si>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</si>
  <si>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</si>
  <si>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</si>
  <si>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</si>
  <si>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</si>
  <si>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</si>
  <si>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</si>
  <si>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</si>
  <si>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</si>
  <si>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</si>
  <si>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</si>
  <si>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</si>
  <si>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</si>
  <si>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</si>
  <si>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</si>
  <si>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</si>
  <si>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</si>
  <si>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</si>
  <si>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</si>
  <si>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</si>
  <si>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</si>
  <si>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</si>
  <si>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</si>
  <si>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</si>
  <si>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</si>
  <si>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</si>
  <si>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</si>
  <si>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</si>
  <si>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</si>
  <si>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</si>
  <si>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</si>
  <si>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</si>
  <si>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</si>
  <si>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</si>
  <si>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</si>
  <si>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</si>
  <si>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</si>
  <si>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</si>
  <si>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</si>
  <si>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</si>
  <si>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</si>
  <si>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</si>
  <si>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</si>
  <si>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</si>
  <si>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</si>
  <si>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</si>
  <si>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</si>
  <si>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</si>
  <si>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</si>
  <si>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</si>
  <si>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</si>
  <si>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</si>
  <si>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</si>
  <si>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</si>
  <si>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</si>
  <si>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</si>
  <si>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</si>
  <si>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</si>
  <si>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</si>
  <si>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</si>
  <si>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</si>
  <si>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</si>
  <si>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</si>
  <si>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</si>
  <si>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</si>
  <si>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</si>
  <si>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</si>
  <si>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</si>
  <si>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</si>
  <si>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</si>
  <si>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</si>
  <si>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</si>
  <si>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</si>
  <si>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</si>
  <si>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</si>
  <si>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</si>
  <si>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</si>
  <si>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</si>
  <si>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</si>
  <si>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</si>
  <si>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</si>
  <si>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</si>
  <si>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</si>
  <si>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</si>
  <si>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</si>
  <si>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</si>
  <si>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</si>
  <si>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</si>
  <si>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</si>
  <si>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</si>
  <si>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</si>
  <si>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</si>
  <si>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</si>
  <si>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</si>
  <si>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</si>
  <si>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</si>
  <si>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</si>
  <si>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</si>
  <si>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</si>
  <si>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</si>
  <si>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</si>
  <si>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</si>
  <si>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</si>
  <si>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</si>
  <si>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</si>
  <si>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</si>
  <si>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</si>
  <si>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</si>
  <si>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</si>
  <si>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</si>
  <si>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</si>
  <si>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</si>
  <si>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</si>
  <si>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</si>
  <si>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</si>
  <si>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</si>
  <si>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</si>
  <si>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</si>
  <si>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</si>
  <si>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</si>
  <si>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</si>
  <si>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</si>
  <si>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</si>
  <si>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</si>
  <si>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</si>
  <si>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</si>
  <si>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</si>
  <si>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</si>
  <si>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</si>
  <si>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</si>
  <si>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</si>
  <si>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</si>
  <si>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</si>
  <si>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</si>
  <si>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</si>
  <si>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</si>
  <si>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</si>
  <si>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</si>
  <si>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</si>
  <si>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</si>
  <si>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</si>
  <si>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</si>
  <si>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</si>
  <si>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</si>
  <si>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</si>
  <si>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</si>
  <si>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</si>
  <si>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</si>
  <si>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</si>
  <si>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</si>
  <si>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</si>
  <si>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</si>
  <si>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</si>
  <si>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</si>
  <si>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</si>
  <si>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</si>
  <si>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</si>
  <si>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</si>
  <si>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</si>
  <si>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</si>
  <si>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</si>
  <si>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</si>
  <si>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</si>
  <si>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</si>
  <si>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</si>
  <si>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</si>
  <si>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</si>
  <si>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</si>
  <si>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</si>
  <si>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</si>
  <si>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</si>
  <si>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</si>
  <si>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</si>
  <si>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</si>
  <si>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</si>
  <si>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</si>
  <si>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</si>
  <si>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</si>
  <si>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</si>
  <si>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</si>
  <si>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</si>
  <si>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</si>
  <si>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</si>
  <si>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</si>
  <si>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</si>
  <si>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</si>
  <si>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</si>
  <si>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</si>
  <si>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</si>
  <si>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</si>
  <si>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</si>
  <si>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</si>
  <si>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</si>
  <si>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</si>
  <si>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</si>
  <si>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</si>
  <si>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</si>
  <si>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</si>
  <si>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</si>
  <si>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</si>
  <si>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</si>
  <si>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</si>
  <si>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</si>
  <si>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</si>
  <si>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</si>
  <si>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</si>
  <si>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</si>
  <si>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</si>
  <si>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</si>
  <si>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</si>
  <si>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</si>
  <si>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</si>
  <si>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</si>
  <si>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</si>
  <si>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</si>
  <si>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</si>
  <si>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</si>
  <si>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</si>
  <si>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</si>
  <si>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</si>
  <si>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</si>
  <si>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</si>
  <si>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</si>
  <si>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</si>
  <si>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</si>
  <si>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</si>
  <si>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</si>
  <si>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</si>
  <si>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</si>
  <si>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</si>
  <si>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PC: 2024.009778                    PPC: 2024.012606</t>
  </si>
  <si>
    <t>SUPRIDO: FERNANDA COUTO DE OLIVEIRA</t>
  </si>
  <si>
    <t>CPF: 008.XXX.XXX-30</t>
  </si>
  <si>
    <t>PERÍODO DE APLICAÇÃO: 08/05/2024 A 06/08/2024</t>
  </si>
  <si>
    <t>[Valor devolvido integralmente pela suprida]</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</si>
  <si>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</si>
  <si>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</si>
  <si>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ISSQN</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</si>
  <si>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</si>
  <si>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</si>
  <si>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 xml:space="preserve">22.435.742/0001-82	</t>
  </si>
  <si>
    <t>Serviços de confecção de uma coroa de flores naturais, para funeral.</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</si>
  <si>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</si>
  <si>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</si>
  <si>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</si>
  <si>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</si>
  <si>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</si>
  <si>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</si>
  <si>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</si>
  <si>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</si>
  <si>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</si>
  <si>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</si>
  <si>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PC: 2024.010356                    PPC:   2024.010356</t>
  </si>
  <si>
    <t>SUPRIDO: PRISCILLA CARVALHO PINI</t>
  </si>
  <si>
    <t>CPF: 345.XXX.XXX-40</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</si>
  <si>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</si>
  <si>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</si>
  <si>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</si>
  <si>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</si>
  <si>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</si>
  <si>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</si>
  <si>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</si>
  <si>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</si>
  <si>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</si>
  <si>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</si>
  <si>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</si>
  <si>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</si>
  <si>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</si>
  <si>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</si>
  <si>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</si>
  <si>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</si>
  <si>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</si>
  <si>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</si>
  <si>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</si>
  <si>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</si>
  <si>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</si>
  <si>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</si>
  <si>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</si>
  <si>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</si>
  <si>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</si>
  <si>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</si>
  <si>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</si>
  <si>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</si>
  <si>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</si>
  <si>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</si>
  <si>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</si>
  <si>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</si>
  <si>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</si>
  <si>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</si>
  <si>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</si>
  <si>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</si>
  <si>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</si>
  <si>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</si>
  <si>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</si>
  <si>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</si>
  <si>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</si>
  <si>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</si>
  <si>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</si>
  <si>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</si>
  <si>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</si>
  <si>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</si>
  <si>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</si>
  <si>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</si>
  <si>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</si>
  <si>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</si>
  <si>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</si>
  <si>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</si>
  <si>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</si>
  <si>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</si>
  <si>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</si>
  <si>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</si>
  <si>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</si>
  <si>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</si>
  <si>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</si>
  <si>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</si>
  <si>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</si>
  <si>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</si>
  <si>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PC: 2024.010011                    PPC: 2024.016818</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</si>
  <si>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</si>
  <si>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</si>
  <si>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</si>
  <si>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</si>
  <si>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</si>
  <si>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</si>
  <si>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</si>
  <si>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</si>
  <si>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</si>
  <si>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</si>
  <si>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</si>
  <si>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</si>
  <si>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</si>
  <si>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</si>
  <si>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</si>
  <si>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</si>
  <si>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</si>
  <si>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</si>
  <si>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</si>
  <si>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</si>
  <si>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</si>
  <si>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</si>
  <si>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</si>
  <si>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</si>
  <si>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</si>
  <si>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</si>
  <si>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</si>
  <si>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</si>
  <si>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</si>
  <si>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</si>
  <si>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</si>
  <si>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</si>
  <si>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</si>
  <si>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</si>
  <si>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</si>
  <si>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</si>
  <si>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</si>
  <si>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</si>
  <si>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</si>
  <si>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</si>
  <si>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</si>
  <si>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</si>
  <si>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</si>
  <si>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</si>
  <si>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PC: 2024.011272                    PPC: 2024.020880</t>
  </si>
  <si>
    <t>SUPRIDO: DÉBORAH TRAJANO CORRÊA CASTELLO 
BRANCO​</t>
  </si>
  <si>
    <t>CPF: 027.XXX.XXX-62</t>
  </si>
  <si>
    <t>PERÍODO DE APLICAÇÃO: 15/05/2024 A 13/08/2024</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</si>
  <si>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</si>
  <si>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</si>
  <si>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</si>
  <si>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</si>
  <si>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</si>
  <si>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</si>
  <si>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</si>
  <si>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</si>
  <si>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</si>
  <si>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</si>
  <si>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</si>
  <si>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</si>
  <si>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</si>
  <si>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</si>
  <si>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</si>
  <si>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</si>
  <si>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</si>
  <si>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</si>
  <si>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</si>
  <si>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</si>
  <si>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</si>
  <si>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</si>
  <si>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</si>
  <si>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PC: 2024.012045                    PPC: 2024.021983</t>
  </si>
  <si>
    <t>SUPRIDO: JULIO CESAR ALBUQUERQUE LIMA</t>
  </si>
  <si>
    <t>PERÍODO DE APLICAÇÃO: 17/06/2024 A 15/09/2024</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</si>
  <si>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</si>
  <si>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</si>
  <si>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</si>
  <si>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</si>
  <si>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</si>
  <si>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</si>
  <si>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</si>
  <si>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</si>
  <si>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</si>
  <si>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</si>
  <si>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</si>
  <si>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</si>
  <si>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</si>
  <si>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</si>
  <si>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</si>
  <si>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</si>
  <si>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</si>
  <si>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</si>
  <si>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</si>
  <si>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</si>
  <si>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</si>
  <si>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</si>
  <si>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</si>
  <si>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</si>
  <si>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</si>
  <si>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</si>
  <si>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</si>
  <si>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PC: 2024.012025                    PPC: 2024.021929</t>
  </si>
  <si>
    <t>PERÍODO DE APLICAÇÃO: 11/06/2024 A 09/09/2024</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</si>
  <si>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</si>
  <si>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</si>
  <si>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</si>
  <si>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</si>
  <si>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</si>
  <si>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</si>
  <si>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</si>
  <si>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</si>
  <si>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</si>
  <si>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</si>
  <si>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</si>
  <si>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10.815.852/0003-52</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</si>
  <si>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</si>
  <si>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</si>
  <si>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</si>
  <si>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</si>
  <si>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</si>
  <si>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</si>
  <si>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</si>
  <si>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</si>
  <si>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</si>
  <si>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</si>
  <si>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</si>
  <si>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</si>
  <si>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</si>
  <si>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</si>
  <si>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</si>
  <si>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</si>
  <si>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</si>
  <si>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</si>
  <si>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</si>
  <si>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</si>
  <si>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</si>
  <si>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</si>
  <si>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</si>
  <si>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</si>
  <si>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</si>
  <si>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</si>
  <si>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</si>
  <si>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</si>
  <si>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</si>
  <si>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</si>
  <si>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</si>
  <si>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</si>
  <si>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PC: 2024.011947                    PPC: 2024.011947</t>
  </si>
  <si>
    <t>SUPRIDO: ALISON ALMEIDA SANTOS BUCHACHER</t>
  </si>
  <si>
    <t>CPF: 008.XXX.XXX-66</t>
  </si>
  <si>
    <t>PERÍODO DE APLICAÇÃO: 07/06/2024 A 05/09/2024</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</si>
  <si>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</si>
  <si>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</si>
  <si>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</si>
  <si>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</si>
  <si>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</si>
  <si>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</si>
  <si>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</si>
  <si>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</si>
  <si>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</si>
  <si>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</si>
  <si>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</si>
  <si>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</si>
  <si>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</si>
  <si>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</si>
  <si>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</si>
  <si>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</si>
  <si>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</si>
  <si>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</si>
  <si>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</si>
  <si>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</si>
  <si>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PC: 2024.012524                    PPC: 2024.022176</t>
  </si>
  <si>
    <t>SUPRIDO: PAULO AUGUSTO DE OLIVEIRA LOPES</t>
  </si>
  <si>
    <t xml:space="preserve">CPF: 002.XXX.XXX-43
</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</si>
  <si>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</si>
  <si>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</si>
  <si>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</si>
  <si>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</si>
  <si>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</si>
  <si>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</si>
  <si>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</si>
  <si>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</si>
  <si>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</si>
  <si>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</si>
  <si>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</si>
  <si>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</si>
  <si>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</si>
  <si>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</si>
  <si>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</si>
  <si>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</si>
  <si>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</si>
  <si>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84.506.625/0001-10</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</si>
  <si>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</si>
  <si>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</si>
  <si>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</si>
  <si>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</si>
  <si>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</si>
  <si>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</si>
  <si>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</si>
  <si>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</si>
  <si>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</si>
  <si>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</si>
  <si>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</si>
  <si>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</si>
  <si>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</si>
  <si>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</si>
  <si>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</si>
  <si>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</si>
  <si>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 xml:space="preserve">PC: 2024.012252                  PPC: </t>
  </si>
  <si>
    <t xml:space="preserve">CPF: 355.XXX.XXX-50
</t>
  </si>
  <si>
    <t>PC: 2024.013405                     PPC: 2024.019193</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</si>
  <si>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</si>
  <si>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</si>
  <si>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</si>
  <si>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</si>
  <si>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</si>
  <si>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</si>
  <si>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</si>
  <si>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</si>
  <si>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</si>
  <si>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</si>
  <si>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</si>
  <si>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</si>
  <si>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</si>
  <si>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PC: 2024.013507                   PPC: 2024.013507</t>
  </si>
  <si>
    <t>PERÍODO DE APLICAÇÃO: 25/06/2024 A 23/09/2024</t>
  </si>
  <si>
    <t>J A L SANTIAGO JUNIOR COMERCIO DE GAS LTDA</t>
  </si>
  <si>
    <t>42.837.264/0001-44</t>
  </si>
  <si>
    <t>CARGA DE GÁS 13 QUILOS</t>
  </si>
  <si>
    <t>AGUA MINERAL MINA LINDA</t>
  </si>
  <si>
    <t>PC: 2024.012929                   PPC: 2024.020212</t>
  </si>
  <si>
    <t>SUPRIDO: PAULO EMILIO VIEIRA DE MELO</t>
  </si>
  <si>
    <t xml:space="preserve">CPF:  474.XXX.XXX-91
</t>
  </si>
  <si>
    <t>PERÍODO DE APLICAÇÃO: 26/06/2024 A 24/09/2024</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</si>
  <si>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</si>
  <si>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</si>
  <si>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</si>
  <si>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</si>
  <si>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</si>
  <si>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</si>
  <si>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</si>
  <si>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</si>
  <si>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</si>
  <si>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</si>
  <si>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</si>
  <si>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</si>
  <si>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</si>
  <si>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</si>
  <si>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</si>
  <si>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</si>
  <si>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</si>
  <si>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</si>
  <si>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</si>
  <si>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</si>
  <si>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</si>
  <si>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</si>
  <si>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</si>
  <si>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</si>
  <si>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</si>
  <si>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</si>
  <si>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</si>
  <si>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</si>
  <si>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</si>
  <si>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</si>
  <si>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</si>
  <si>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</si>
  <si>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</si>
  <si>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</si>
  <si>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</si>
  <si>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</si>
  <si>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</si>
  <si>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</si>
  <si>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</si>
  <si>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</si>
  <si>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</si>
  <si>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NF-e nº 006542: Despesas com serviço de plastificação</t>
  </si>
  <si>
    <t>PC: 2024.013729                    PPC: 2024.023210</t>
  </si>
  <si>
    <t>SUPRIDO: ARMANDO GURGEL MAIA</t>
  </si>
  <si>
    <t xml:space="preserve">CPF:   672.XXX.XXX-00
</t>
  </si>
  <si>
    <t>PERÍODO DE APLICAÇÃO: 27/06/2024 A 25/09/2024</t>
  </si>
  <si>
    <t xml:space="preserve">NF-e nº 23: Despesas com alimentação - Atendimento de atividades 60º PROCEAP. </t>
  </si>
  <si>
    <t>Pagamento de tributos ISSQN referente à NFS-e nº 25.</t>
  </si>
  <si>
    <t>PC: 2024.012428                  PPC: 2024.023196</t>
  </si>
  <si>
    <t>SUPRIDO: RÔMULO DE SOUZA BARBOSA</t>
  </si>
  <si>
    <t xml:space="preserve">CPF:   704.XXX.XXX-15
</t>
  </si>
  <si>
    <t>PERÍODO DE APLICAÇÃO: 01/07/2024 A 29/09/2024</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</si>
  <si>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</si>
  <si>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</si>
  <si>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</si>
  <si>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</si>
  <si>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</si>
  <si>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</si>
  <si>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</si>
  <si>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</si>
  <si>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</si>
  <si>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</si>
  <si>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</si>
  <si>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</si>
  <si>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</si>
  <si>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</si>
  <si>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</si>
  <si>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</si>
  <si>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</si>
  <si>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</si>
  <si>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</si>
  <si>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SUPRIDO: MARCOS ANDRÉ FERREIRA KULCHESKI</t>
  </si>
  <si>
    <t xml:space="preserve">CPF:   473.XXX.XXX-20
</t>
  </si>
  <si>
    <t>PERÍODO DE APLICAÇÃO: 17/07/2024 A 15/10/2024</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</si>
  <si>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</si>
  <si>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</si>
  <si>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</si>
  <si>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</si>
  <si>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</si>
  <si>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</si>
  <si>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</si>
  <si>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</si>
  <si>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</si>
  <si>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</si>
  <si>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</si>
  <si>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</si>
  <si>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</si>
  <si>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</si>
  <si>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</si>
  <si>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</si>
  <si>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</si>
  <si>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</si>
  <si>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</si>
  <si>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</si>
  <si>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</si>
  <si>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</si>
  <si>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</si>
  <si>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</si>
  <si>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</si>
  <si>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</si>
  <si>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</si>
  <si>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</si>
  <si>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</si>
  <si>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</si>
  <si>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</si>
  <si>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</si>
  <si>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PC: 2024.012606                    PPC: 2024.009778</t>
  </si>
  <si>
    <t>SUPRIDO: FERNANDA COUTO DE OLIVEIRA LIRA</t>
  </si>
  <si>
    <t>CPF:   008.XXX.XXX-30</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</si>
  <si>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</si>
  <si>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</si>
  <si>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</si>
  <si>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</si>
  <si>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</si>
  <si>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</si>
  <si>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</si>
  <si>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</si>
  <si>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</si>
  <si>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</si>
  <si>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</si>
  <si>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</si>
  <si>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</si>
  <si>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</si>
  <si>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</si>
  <si>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</si>
  <si>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</si>
  <si>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</si>
  <si>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</si>
  <si>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</si>
  <si>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</si>
  <si>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</si>
  <si>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</si>
  <si>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</si>
  <si>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</si>
  <si>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</si>
  <si>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</si>
  <si>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</si>
  <si>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 xml:space="preserve">CPF:   052.XXX.XXX-16
</t>
  </si>
  <si>
    <t>JESSE BERNARDO DA SILVA</t>
  </si>
  <si>
    <t>32.334.645/0001-57</t>
  </si>
  <si>
    <t>Limpeza e Manutenção dos condicionadores de ar</t>
  </si>
  <si>
    <t>PC: 2024.009979                 PPC: 2024.016096</t>
  </si>
  <si>
    <t>SUPRIDO: EDUARDO GABRIEL</t>
  </si>
  <si>
    <t xml:space="preserve">CPF:   865.XXX.XXX-04
</t>
  </si>
  <si>
    <t>PERÍODO DE APLICAÇÃO: 06/06/2024 A 04/09/2024</t>
  </si>
  <si>
    <t>J.J REFRIGERAÇÃO LTDA</t>
  </si>
  <si>
    <t>28.207.479/0001-50</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</si>
  <si>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</si>
  <si>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</si>
  <si>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</si>
  <si>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</si>
  <si>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</si>
  <si>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</si>
  <si>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</si>
  <si>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</si>
  <si>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</si>
  <si>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</si>
  <si>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</si>
  <si>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PC: 2024.018761                PPC: 2024.022560</t>
  </si>
  <si>
    <t>SUPRIDO: GABRIEL SALVINO CHAGAS DO NASCIMENTO</t>
  </si>
  <si>
    <t xml:space="preserve">CPF:  035.XXX.XXX-41
</t>
  </si>
  <si>
    <t>PERÍODO DE APLICAÇÃO: 26/08/2024 A 24/11/2024</t>
  </si>
  <si>
    <t>-</t>
  </si>
  <si>
    <t>Devolução total do recurso</t>
  </si>
  <si>
    <t xml:space="preserve">CPF:   035.XXX.XXX-41
</t>
  </si>
  <si>
    <t>NATALIA B. DOS SANTOS</t>
  </si>
  <si>
    <t>49.388.996/0001-43</t>
  </si>
  <si>
    <t>Limpeza Terreno da Sede</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</si>
  <si>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</si>
  <si>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</si>
  <si>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</si>
  <si>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</si>
  <si>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</si>
  <si>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</si>
  <si>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</si>
  <si>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</si>
  <si>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</si>
  <si>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</si>
  <si>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</si>
  <si>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</si>
  <si>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</si>
  <si>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</si>
  <si>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</si>
  <si>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</si>
  <si>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</si>
  <si>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</si>
  <si>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</si>
  <si>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</si>
  <si>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</si>
  <si>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</si>
  <si>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</si>
  <si>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</si>
  <si>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</si>
  <si>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</si>
  <si>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</si>
  <si>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</si>
  <si>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</si>
  <si>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PC: 2024.018573              PPC: 2024.022903</t>
  </si>
  <si>
    <t xml:space="preserve">CPF:  016.XXX.XXX-70
</t>
  </si>
  <si>
    <t>PERÍODO DE APLICAÇÃO: 09/09/2024 A 08/12/2024</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</si>
  <si>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</si>
  <si>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</si>
  <si>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</si>
  <si>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</si>
  <si>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</si>
  <si>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</si>
  <si>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</si>
  <si>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 xml:space="preserve">CPF:   016.XXX.XXX-70
</t>
  </si>
  <si>
    <t>F. ORLANDO D NOGUEIRA LTDA</t>
  </si>
  <si>
    <t>03.892.139/0001-85</t>
  </si>
  <si>
    <t>40-Unid. Garrafão de água 20 L</t>
  </si>
  <si>
    <t>SM COSTA CONST. EPP</t>
  </si>
  <si>
    <t>04.323.228/0001-73</t>
  </si>
  <si>
    <t>2 -Unidades -Extensões Bipolar 3 Tomadas</t>
  </si>
  <si>
    <t>PC: 2024.013461             PPC: 2024.020912</t>
  </si>
  <si>
    <t>SUPRIDO: KLEYSON NASCIMENTO BARROSO</t>
  </si>
  <si>
    <t xml:space="preserve">CPF:  416.XXX.XXX-68
</t>
  </si>
  <si>
    <t>PERÍODO DE APLICAÇÃO: 02/07/24 a 30/09/24</t>
  </si>
  <si>
    <t>Joel Mattos Aguiar Limitada</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</si>
  <si>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</si>
  <si>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</si>
  <si>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</si>
  <si>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</si>
  <si>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</si>
  <si>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</si>
  <si>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</si>
  <si>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</si>
  <si>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</si>
  <si>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</si>
  <si>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</si>
  <si>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</si>
  <si>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</si>
  <si>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</si>
  <si>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</si>
  <si>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</si>
  <si>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</si>
  <si>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</si>
  <si>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</si>
  <si>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</si>
  <si>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</si>
  <si>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</si>
  <si>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</si>
  <si>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</si>
  <si>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</si>
  <si>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</si>
  <si>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</si>
  <si>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</si>
  <si>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</si>
  <si>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</si>
  <si>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</si>
  <si>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</si>
  <si>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</si>
  <si>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</si>
  <si>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</si>
  <si>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</si>
  <si>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</si>
  <si>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</si>
  <si>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</si>
  <si>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</si>
  <si>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</si>
  <si>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</si>
  <si>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</si>
  <si>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</si>
  <si>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</si>
  <si>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</si>
  <si>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</si>
  <si>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</si>
  <si>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</si>
  <si>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</si>
  <si>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</si>
  <si>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</si>
  <si>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</si>
  <si>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</si>
  <si>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</si>
  <si>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</si>
  <si>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</si>
  <si>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</si>
  <si>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</si>
  <si>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</si>
  <si>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</si>
  <si>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</si>
  <si>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</si>
  <si>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</si>
  <si>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</si>
  <si>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</si>
  <si>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</si>
  <si>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</si>
  <si>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</si>
  <si>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</si>
  <si>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</si>
  <si>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</si>
  <si>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</si>
  <si>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</si>
  <si>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</si>
  <si>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</si>
  <si>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</si>
  <si>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</si>
  <si>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</si>
  <si>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</si>
  <si>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</si>
  <si>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</si>
  <si>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</si>
  <si>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</si>
  <si>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</si>
  <si>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</si>
  <si>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</si>
  <si>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</si>
  <si>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</si>
  <si>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</si>
  <si>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</si>
  <si>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</si>
  <si>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</si>
  <si>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</si>
  <si>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</si>
  <si>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</si>
  <si>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</si>
  <si>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</si>
  <si>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</si>
  <si>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</si>
  <si>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</si>
  <si>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</si>
  <si>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</si>
  <si>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</si>
  <si>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</si>
  <si>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</si>
  <si>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</si>
  <si>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</si>
  <si>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</si>
  <si>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</si>
  <si>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</si>
  <si>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</si>
  <si>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</si>
  <si>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</si>
  <si>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</si>
  <si>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</si>
  <si>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</si>
  <si>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</si>
  <si>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</si>
  <si>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</si>
  <si>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</si>
  <si>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</si>
  <si>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</si>
  <si>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</si>
  <si>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</si>
  <si>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</si>
  <si>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</si>
  <si>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</si>
  <si>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</si>
  <si>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</si>
  <si>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</si>
  <si>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</si>
  <si>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</si>
  <si>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</si>
  <si>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</si>
  <si>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</si>
  <si>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</si>
  <si>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</si>
  <si>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</si>
  <si>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</si>
  <si>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</si>
  <si>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</si>
  <si>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</si>
  <si>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</si>
  <si>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</si>
  <si>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</si>
  <si>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</si>
  <si>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</si>
  <si>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</si>
  <si>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</si>
  <si>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</si>
  <si>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</si>
  <si>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</si>
  <si>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</si>
  <si>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</si>
  <si>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</si>
  <si>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</si>
  <si>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</si>
  <si>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</si>
  <si>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</si>
  <si>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</si>
  <si>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</si>
  <si>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</si>
  <si>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</si>
  <si>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</si>
  <si>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</si>
  <si>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</si>
  <si>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</si>
  <si>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</si>
  <si>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</si>
  <si>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</si>
  <si>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</si>
  <si>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</si>
  <si>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</si>
  <si>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</si>
  <si>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</si>
  <si>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</si>
  <si>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</si>
  <si>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</si>
  <si>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</si>
  <si>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</si>
  <si>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</si>
  <si>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</si>
  <si>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</si>
  <si>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</si>
  <si>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</si>
  <si>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</si>
  <si>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</si>
  <si>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</si>
  <si>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</si>
  <si>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</si>
  <si>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</si>
  <si>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</si>
  <si>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</si>
  <si>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</si>
  <si>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</si>
  <si>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</si>
  <si>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</si>
  <si>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</si>
  <si>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</si>
  <si>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</si>
  <si>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</si>
  <si>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</si>
  <si>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</si>
  <si>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</si>
  <si>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</si>
  <si>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 xml:space="preserve">PC: 2025.001452                   PPC: </t>
  </si>
  <si>
    <t>PERÍODO DE APLICAÇÃO: 28/01/2025 A 29/04/2025 (60 DIAS ÚTEIS)</t>
  </si>
  <si>
    <t xml:space="preserve">PC: 2025.001188                   PPC: </t>
  </si>
  <si>
    <t>SUPRIDO: LILIAN NARA PINHEIRO DE ALMEIDA</t>
  </si>
  <si>
    <t xml:space="preserve">PC: 2025.001409                   PPC: </t>
  </si>
  <si>
    <t>SUPRIDO: MAURÍCIO TEIXEIRA DA SILVA</t>
  </si>
  <si>
    <t xml:space="preserve">PC:2025.000621                  PPC: </t>
  </si>
  <si>
    <t>SUPRIDO: TANIA MARIA DE AZEVEDO</t>
  </si>
  <si>
    <t>PERÍODO DE APLICAÇÃO: 04/02/2025 A 29/04/2025 (60 DIAS ÚTEIS)</t>
  </si>
  <si>
    <t xml:space="preserve">PC:  2025.000621              PPC: </t>
  </si>
  <si>
    <t>SUPRIDO:  TANIA MARIA DE AZEVEDO</t>
  </si>
  <si>
    <t xml:space="preserve">SUPRIDO: JORGE ALBERTO VELOSO PEREIRA </t>
  </si>
  <si>
    <t>PERÍODO DE APLICAÇÃO: 04/02/2025 A 06/05/2025 (60 DIAS ÚTEIS)</t>
  </si>
  <si>
    <t xml:space="preserve">SUPRIMENTO DE FUNDOS/ SERVIÇOS DE TERCEIROS </t>
  </si>
  <si>
    <t xml:space="preserve">SUPRIDO: ELVIS CALEB MACIEL CHAVES </t>
  </si>
  <si>
    <t>PERÍODO DE APLICAÇÃO: 13/02/2025 A 15/05/2025 (60 DIAS ÚTEIS)</t>
  </si>
  <si>
    <t>SUPRIDO: JULIO CÉSAR ALBUQUERQUE</t>
  </si>
  <si>
    <t xml:space="preserve">PC: 2025001710                PPC: </t>
  </si>
  <si>
    <t>SUPRIMENTO DE FUNDOS/SERVIÇO DE TERCEIRO</t>
  </si>
  <si>
    <t>SUPRIDO: EDGAR FELIPE COELHO COSTA</t>
  </si>
  <si>
    <t>PERÍODO DE APLICAÇÃO: 11/02/2025 A 14/05/2025 (60 DIAS ÚTEIS)</t>
  </si>
  <si>
    <t>SUPRIDO: NEY COSTA ALCÂNTARA DE OLIVEIRA FILHO</t>
  </si>
  <si>
    <t>PERÍODO DE APLICAÇÃO: 07/02/2025 A 08/05/2025 (60 DIAS ÚTEIS)</t>
  </si>
  <si>
    <t xml:space="preserve">SUPRIDO: RICARDO MITOSO NOGUEIRA BORGES </t>
  </si>
  <si>
    <t>PERÍODO DE APLICAÇÃO: 18/02/2025 A 20/05/2025 (60 DIAS ÚTEIS)</t>
  </si>
  <si>
    <t xml:space="preserve">PC: 2025.004106         PPC: </t>
  </si>
  <si>
    <t>PERÍODO DE APLICAÇÃO: 25/02/2025 A 26/05/2025 (60 DIAS ÚTEIS)</t>
  </si>
  <si>
    <t xml:space="preserve">PC:   2025.003853      PPC: </t>
  </si>
  <si>
    <t>PERÍODO DE APLICAÇÃO: 28/02/2025 a 30/05/2025 (60 DIAS ÚTEIS)</t>
  </si>
  <si>
    <t xml:space="preserve">PC:  2025.003853       PPC: </t>
  </si>
  <si>
    <t>SUPRIDO:  SANDRA MARIA DA SILVA VASCONCELOS</t>
  </si>
  <si>
    <t xml:space="preserve">PC:    2025.004789     PPC: </t>
  </si>
  <si>
    <t>SUPRIDO: TAYANNE SANCHES DOS SANTOS</t>
  </si>
  <si>
    <t>PERÍODO DE APLICAÇÃO: 07/03/2025 a 06/06/2025 (60 DIAS ÚTEIS)</t>
  </si>
  <si>
    <t xml:space="preserve">PC:   2025.003479      PPC: </t>
  </si>
  <si>
    <t>PERÍODO DE APLICAÇÃO: 26/02/2025 a 28/05/2025 (60 DIAS ÚTEIS)</t>
  </si>
  <si>
    <t>SUPRIDO: LUCIANA DE SOUZA CARVALHO</t>
  </si>
  <si>
    <t xml:space="preserve">PC:  2025.000805     PPC: </t>
  </si>
  <si>
    <t>SUPRIDO: LEONARDO TUPINAMBÁ DO VALE</t>
  </si>
  <si>
    <t>PERÍODO DE APLICAÇÃO: 11/02/2025 a 13/05/2025 (60 DIAS ÚTEIS)</t>
  </si>
  <si>
    <t xml:space="preserve">SUPRIMENTO DE FUNDOS/MATERIAL PERMANENTE </t>
  </si>
  <si>
    <t xml:space="preserve">PC:   2025.000805     PPC: </t>
  </si>
  <si>
    <t>SUPRIDO: : LEONARDO TUPINAMBÁ DO VALE</t>
  </si>
  <si>
    <t>O U T U B R O - 2 0 2 4</t>
  </si>
  <si>
    <t xml:space="preserve">PC: 2024.009778                    PPC:   </t>
  </si>
  <si>
    <t xml:space="preserve">PC: 2024.009778                    PPC: </t>
  </si>
  <si>
    <t xml:space="preserve">PC: 2024.010356                    PPC:   </t>
  </si>
  <si>
    <t xml:space="preserve">PC: 2024.010356                    PPC: </t>
  </si>
  <si>
    <t xml:space="preserve">PC: 2024.012045                    PPC: </t>
  </si>
  <si>
    <t xml:space="preserve">PC: 2024.014473                  PPC: </t>
  </si>
  <si>
    <t xml:space="preserve">PC: 2024.014473                    PPC: </t>
  </si>
  <si>
    <t xml:space="preserve">PC: 2024.017733                 PPC: </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</si>
  <si>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</si>
  <si>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</si>
  <si>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</si>
  <si>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</si>
  <si>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</si>
  <si>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</si>
  <si>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</si>
  <si>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</si>
  <si>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</si>
  <si>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</si>
  <si>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</si>
  <si>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</si>
  <si>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</si>
  <si>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</si>
  <si>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</si>
  <si>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</si>
  <si>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PC: 2024.001697                   PPC: 2024.00490</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</si>
  <si>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</si>
  <si>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</si>
  <si>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</si>
  <si>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</si>
  <si>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</si>
  <si>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</si>
  <si>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</si>
  <si>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</si>
  <si>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</si>
  <si>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</si>
  <si>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</si>
  <si>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</si>
  <si>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</si>
  <si>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</si>
  <si>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</si>
  <si>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</si>
  <si>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</si>
  <si>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</si>
  <si>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</si>
  <si>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</si>
  <si>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</si>
  <si>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</si>
  <si>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</si>
  <si>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</si>
  <si>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</si>
  <si>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</si>
  <si>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</si>
  <si>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</si>
  <si>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</si>
  <si>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</si>
  <si>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</si>
  <si>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 xml:space="preserve">PC: 2024.010011                    PPC: </t>
  </si>
  <si>
    <t>CPF: 025.384.342-11</t>
  </si>
  <si>
    <t>CPF: 922.044.732-00</t>
  </si>
  <si>
    <t>CPF: 000.706.842-51</t>
  </si>
  <si>
    <t xml:space="preserve">PC: 2024.011272                    PPC: </t>
  </si>
  <si>
    <t>CPF: 027.210.652-62</t>
  </si>
  <si>
    <t xml:space="preserve">PC: 2024.011287                    PPC: </t>
  </si>
  <si>
    <t>CPF: 630.907.402-49</t>
  </si>
  <si>
    <t xml:space="preserve">PC: 2024.012025                    PPC: </t>
  </si>
  <si>
    <t>CPF: 008.237.552-66</t>
  </si>
  <si>
    <t xml:space="preserve">PC: 2024.008447                  PPC: </t>
  </si>
  <si>
    <t>CPF: 960.448.102-91</t>
  </si>
  <si>
    <t xml:space="preserve">PC: 2024.008447                    PPC: </t>
  </si>
  <si>
    <t xml:space="preserve">PC: 2024.012524                    PPC: </t>
  </si>
  <si>
    <t xml:space="preserve">CPF: 002.656.747-43
</t>
  </si>
  <si>
    <t xml:space="preserve">CPF: 355.601.478-50
</t>
  </si>
  <si>
    <t xml:space="preserve">PC: 2024.013405                     PPC: </t>
  </si>
  <si>
    <t xml:space="preserve">PC: 2024.013507                   PPC: </t>
  </si>
  <si>
    <t xml:space="preserve">PC: 2024.012929                   PPC: </t>
  </si>
  <si>
    <t xml:space="preserve">CPF:  474.393.942-91
</t>
  </si>
  <si>
    <t xml:space="preserve">PC: 2024.012929                    PPC: </t>
  </si>
  <si>
    <t xml:space="preserve">PC: 2024.013729                   PPC: </t>
  </si>
  <si>
    <t xml:space="preserve">CPF:   672.471.132-00
</t>
  </si>
  <si>
    <t xml:space="preserve">PC: 2024.013729                    PPC: </t>
  </si>
  <si>
    <t xml:space="preserve">PC: 2024.012428                  PPC: </t>
  </si>
  <si>
    <t xml:space="preserve">CPF:   704.262.872-15
</t>
  </si>
  <si>
    <t xml:space="preserve">PC: 2024.012428                    PPC: </t>
  </si>
  <si>
    <t xml:space="preserve">CPF:   473.903.872-20
</t>
  </si>
  <si>
    <t>CPF:   008.272.912-30</t>
  </si>
  <si>
    <t>CPF:   355.601.478-50</t>
  </si>
  <si>
    <t>CPF:   584.983.462-15</t>
  </si>
  <si>
    <t xml:space="preserve">CPF:  052.263.784-16
</t>
  </si>
  <si>
    <t xml:space="preserve">CPF:   052.263.784-16
</t>
  </si>
  <si>
    <t xml:space="preserve">CPF:   865.987.241-04
</t>
  </si>
  <si>
    <t xml:space="preserve">PC: 2024.018761                PPC: </t>
  </si>
  <si>
    <t xml:space="preserve">CPF:  035.460.505-41
</t>
  </si>
  <si>
    <t>Serviço de Instalação de 06 Persianas</t>
  </si>
  <si>
    <t xml:space="preserve">CPF:   035.460.505-41
</t>
  </si>
  <si>
    <t xml:space="preserve">CPF:   605.270.992-87
</t>
  </si>
  <si>
    <t xml:space="preserve">PC: 2024.017749                PPC: </t>
  </si>
  <si>
    <t xml:space="preserve">CPF:  355.601.478-50
</t>
  </si>
  <si>
    <t xml:space="preserve">CPF:  229.466.592-91
</t>
  </si>
  <si>
    <t xml:space="preserve">CPF:  016.397.682-11
</t>
  </si>
  <si>
    <t>Data da última atualização: 04/09/2024</t>
  </si>
  <si>
    <t>Fonte da Informação: Diretoria de Orçamento e Finanças</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</si>
  <si>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</si>
  <si>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</si>
  <si>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</si>
  <si>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</si>
  <si>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</si>
  <si>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</si>
  <si>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</si>
  <si>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</si>
  <si>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</si>
  <si>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</si>
  <si>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</si>
  <si>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</si>
  <si>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</si>
  <si>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</si>
  <si>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</si>
  <si>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</si>
  <si>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</si>
  <si>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</si>
  <si>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</si>
  <si>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</si>
  <si>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</si>
  <si>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</si>
  <si>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</si>
  <si>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</si>
  <si>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</si>
  <si>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</si>
  <si>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</si>
  <si>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</si>
  <si>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</si>
  <si>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</si>
  <si>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</si>
  <si>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</si>
  <si>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</si>
  <si>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</si>
  <si>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</si>
  <si>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</si>
  <si>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</si>
  <si>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</si>
  <si>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</si>
  <si>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</si>
  <si>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</si>
  <si>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</si>
  <si>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</si>
  <si>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</si>
  <si>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</si>
  <si>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</si>
  <si>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</si>
  <si>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</si>
  <si>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</si>
  <si>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</si>
  <si>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</si>
  <si>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</si>
  <si>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</si>
  <si>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</si>
  <si>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</si>
  <si>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</si>
  <si>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</si>
  <si>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</si>
  <si>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</si>
  <si>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</si>
  <si>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</si>
  <si>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</si>
  <si>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</si>
  <si>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</si>
  <si>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</si>
  <si>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</si>
  <si>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</si>
  <si>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</si>
  <si>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</si>
  <si>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</si>
  <si>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</si>
  <si>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</si>
  <si>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</si>
  <si>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</si>
  <si>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</si>
  <si>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</si>
  <si>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</si>
  <si>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</si>
  <si>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</si>
  <si>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08.038.545/0014-13</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</si>
  <si>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</si>
  <si>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</si>
  <si>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</si>
  <si>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</si>
  <si>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</si>
  <si>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</si>
  <si>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</si>
  <si>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</si>
  <si>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</si>
  <si>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</si>
  <si>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</si>
  <si>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</si>
  <si>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</si>
  <si>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</si>
  <si>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</si>
  <si>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</si>
  <si>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</si>
  <si>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</si>
  <si>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</si>
  <si>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</si>
  <si>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</si>
  <si>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</si>
  <si>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</si>
  <si>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</si>
  <si>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</si>
  <si>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</si>
  <si>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</si>
  <si>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</si>
  <si>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</si>
  <si>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</si>
  <si>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</si>
  <si>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</si>
  <si>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</si>
  <si>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</si>
  <si>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</si>
  <si>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</si>
  <si>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</si>
  <si>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</si>
  <si>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</si>
  <si>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</si>
  <si>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</si>
  <si>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</si>
  <si>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</si>
  <si>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</si>
  <si>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</si>
  <si>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</si>
  <si>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</si>
  <si>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</si>
  <si>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</si>
  <si>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</si>
  <si>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</si>
  <si>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</si>
  <si>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</si>
  <si>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</si>
  <si>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</si>
  <si>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</si>
  <si>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</si>
  <si>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</si>
  <si>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</si>
  <si>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</si>
  <si>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</si>
  <si>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</si>
  <si>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</si>
  <si>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</si>
  <si>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</si>
  <si>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</si>
  <si>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</si>
  <si>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</si>
  <si>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</si>
  <si>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</si>
  <si>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</si>
  <si>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</si>
  <si>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</si>
  <si>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</si>
  <si>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</si>
  <si>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</si>
  <si>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</si>
  <si>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</si>
  <si>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</si>
  <si>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</si>
  <si>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</si>
  <si>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</si>
  <si>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</si>
  <si>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</si>
  <si>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</si>
  <si>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</si>
  <si>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</si>
  <si>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</si>
  <si>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</si>
  <si>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</si>
  <si>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</si>
  <si>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</si>
  <si>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</si>
  <si>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</si>
  <si>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</si>
  <si>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</si>
  <si>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</si>
  <si>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</si>
  <si>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</si>
  <si>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</si>
  <si>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</si>
  <si>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</si>
  <si>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</si>
  <si>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</si>
  <si>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</si>
  <si>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</si>
  <si>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</si>
  <si>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</si>
  <si>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</si>
  <si>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</si>
  <si>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</si>
  <si>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</si>
  <si>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</si>
  <si>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</si>
  <si>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</si>
  <si>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</si>
  <si>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</si>
  <si>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</si>
  <si>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</si>
  <si>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</si>
  <si>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</si>
  <si>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</si>
  <si>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</si>
  <si>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</si>
  <si>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</si>
  <si>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</si>
  <si>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</si>
  <si>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</si>
  <si>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</si>
  <si>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</si>
  <si>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</si>
  <si>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</si>
  <si>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</si>
  <si>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</si>
  <si>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</si>
  <si>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</si>
  <si>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</si>
  <si>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</si>
  <si>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</si>
  <si>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</si>
  <si>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</si>
  <si>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</si>
  <si>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</si>
  <si>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</si>
  <si>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</si>
  <si>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</si>
  <si>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</si>
  <si>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</si>
  <si>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</si>
  <si>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</si>
  <si>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</si>
  <si>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</si>
  <si>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</si>
  <si>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</si>
  <si>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</si>
  <si>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</si>
  <si>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</si>
  <si>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</si>
  <si>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</si>
  <si>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</si>
  <si>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</si>
  <si>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</si>
  <si>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</si>
  <si>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</si>
  <si>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</si>
  <si>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</si>
  <si>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</si>
  <si>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</si>
  <si>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</si>
  <si>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</si>
  <si>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</si>
  <si>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</si>
  <si>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</si>
  <si>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</si>
  <si>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</si>
  <si>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</si>
  <si>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</si>
  <si>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</si>
  <si>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</si>
  <si>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</si>
  <si>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</si>
  <si>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</si>
  <si>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</si>
  <si>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</si>
  <si>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</si>
  <si>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</si>
  <si>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</si>
  <si>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</si>
  <si>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</si>
  <si>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</si>
  <si>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</si>
  <si>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</si>
  <si>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</si>
  <si>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</si>
  <si>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</si>
  <si>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</si>
  <si>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</si>
  <si>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</si>
  <si>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</si>
  <si>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</si>
  <si>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</si>
  <si>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</si>
  <si>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</si>
  <si>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</si>
  <si>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</si>
  <si>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</si>
  <si>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</si>
  <si>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</si>
  <si>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</si>
  <si>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</si>
  <si>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</si>
  <si>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</si>
  <si>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</si>
  <si>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</si>
  <si>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</si>
  <si>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</si>
  <si>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</si>
  <si>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</si>
  <si>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</si>
  <si>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</si>
  <si>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</si>
  <si>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</si>
  <si>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</si>
  <si>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</si>
  <si>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</si>
  <si>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</si>
  <si>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</si>
  <si>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</si>
  <si>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</si>
  <si>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</si>
  <si>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Floricultura Linda Flor</t>
  </si>
  <si>
    <t>21.526.650/0001-45</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</si>
  <si>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</si>
  <si>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</si>
  <si>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</si>
  <si>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</si>
  <si>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</si>
  <si>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</si>
  <si>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</si>
  <si>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</si>
  <si>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</si>
  <si>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</si>
  <si>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</si>
  <si>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</si>
  <si>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</si>
  <si>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</si>
  <si>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</si>
  <si>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</si>
  <si>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</si>
  <si>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</si>
  <si>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</si>
  <si>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</si>
  <si>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</si>
  <si>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</si>
  <si>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</si>
  <si>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</si>
  <si>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</si>
  <si>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</si>
  <si>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</si>
  <si>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</si>
  <si>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</si>
  <si>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</si>
  <si>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</si>
  <si>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</si>
  <si>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</si>
  <si>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</si>
  <si>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</si>
  <si>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</si>
  <si>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</si>
  <si>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</si>
  <si>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</si>
  <si>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</si>
  <si>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</si>
  <si>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</si>
  <si>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</si>
  <si>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</si>
  <si>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</si>
  <si>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</si>
  <si>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</si>
  <si>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</si>
  <si>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</si>
  <si>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</si>
  <si>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</si>
  <si>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</si>
  <si>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</si>
  <si>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</si>
  <si>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</si>
  <si>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</si>
  <si>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</si>
  <si>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</si>
  <si>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</si>
  <si>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</si>
  <si>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</si>
  <si>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</si>
  <si>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</si>
  <si>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</si>
  <si>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</si>
  <si>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</si>
  <si>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</si>
  <si>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</si>
  <si>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</si>
  <si>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</si>
  <si>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</si>
  <si>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</si>
  <si>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</si>
  <si>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</si>
  <si>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</si>
  <si>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</si>
  <si>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</si>
  <si>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</si>
  <si>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</si>
  <si>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</si>
  <si>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</si>
  <si>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</si>
  <si>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</si>
  <si>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</si>
  <si>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</si>
  <si>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</si>
  <si>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</si>
  <si>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</si>
  <si>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</si>
  <si>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</si>
  <si>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</si>
  <si>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</si>
  <si>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</si>
  <si>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</si>
  <si>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</si>
  <si>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</si>
  <si>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</si>
  <si>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</si>
  <si>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</si>
  <si>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</si>
  <si>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</si>
  <si>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</si>
  <si>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</si>
  <si>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</si>
  <si>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</si>
  <si>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</si>
  <si>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</si>
  <si>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</si>
  <si>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</si>
  <si>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</si>
  <si>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</si>
  <si>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</si>
  <si>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</si>
  <si>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</si>
  <si>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</si>
  <si>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</si>
  <si>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</si>
  <si>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</si>
  <si>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</si>
  <si>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</si>
  <si>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</si>
  <si>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</si>
  <si>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</si>
  <si>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</si>
  <si>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</si>
  <si>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</si>
  <si>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</si>
  <si>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</si>
  <si>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</si>
  <si>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</si>
  <si>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</si>
  <si>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</si>
  <si>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</si>
  <si>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</si>
  <si>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</si>
  <si>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</si>
  <si>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</si>
  <si>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</si>
  <si>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</si>
  <si>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</si>
  <si>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</si>
  <si>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</si>
  <si>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</si>
  <si>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</si>
  <si>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</si>
  <si>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</si>
  <si>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</si>
  <si>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</si>
  <si>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</si>
  <si>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</si>
  <si>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</si>
  <si>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</si>
  <si>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</si>
  <si>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</si>
  <si>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</si>
  <si>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</si>
  <si>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</si>
  <si>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</si>
  <si>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</si>
  <si>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</si>
  <si>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</si>
  <si>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</si>
  <si>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</si>
  <si>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</si>
  <si>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</si>
  <si>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</si>
  <si>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</si>
  <si>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</si>
  <si>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</si>
  <si>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</si>
  <si>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</si>
  <si>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</si>
  <si>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</si>
  <si>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</si>
  <si>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</si>
  <si>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</si>
  <si>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</si>
  <si>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</si>
  <si>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</si>
  <si>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</si>
  <si>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</si>
  <si>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</si>
  <si>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</si>
  <si>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</si>
  <si>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</si>
  <si>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</si>
  <si>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</si>
  <si>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</si>
  <si>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</si>
  <si>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</si>
  <si>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</si>
  <si>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</si>
  <si>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</si>
  <si>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</si>
  <si>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</si>
  <si>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</si>
  <si>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</si>
  <si>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</si>
  <si>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</si>
  <si>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</si>
  <si>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</si>
  <si>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</si>
  <si>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</si>
  <si>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</si>
  <si>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</si>
  <si>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</si>
  <si>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</si>
  <si>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</si>
  <si>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</si>
  <si>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</si>
  <si>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</si>
  <si>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</si>
  <si>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</si>
  <si>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</si>
  <si>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</si>
  <si>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</si>
  <si>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</si>
  <si>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</si>
  <si>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</si>
  <si>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</si>
  <si>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</si>
  <si>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</si>
  <si>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</si>
  <si>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</si>
  <si>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</si>
  <si>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</si>
  <si>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</si>
  <si>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</si>
  <si>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</si>
  <si>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</si>
  <si>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</si>
  <si>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</si>
  <si>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</si>
  <si>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</si>
  <si>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</si>
  <si>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</si>
  <si>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</si>
  <si>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</si>
  <si>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</si>
  <si>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</si>
  <si>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</si>
  <si>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</si>
  <si>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</si>
  <si>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</si>
  <si>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</si>
  <si>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</si>
  <si>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</si>
  <si>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</si>
  <si>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</si>
  <si>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</si>
  <si>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</si>
  <si>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</si>
  <si>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</si>
  <si>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</si>
  <si>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</si>
  <si>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</si>
  <si>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</si>
  <si>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</si>
  <si>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</si>
  <si>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</si>
  <si>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</si>
  <si>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</si>
  <si>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</si>
  <si>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</si>
  <si>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</si>
  <si>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</si>
  <si>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</si>
  <si>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</si>
  <si>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</si>
  <si>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</si>
  <si>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</si>
  <si>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</si>
  <si>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</si>
  <si>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</si>
  <si>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</si>
  <si>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</si>
  <si>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</si>
  <si>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</si>
  <si>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</si>
  <si>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</si>
  <si>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</si>
  <si>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</si>
  <si>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</si>
  <si>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</si>
  <si>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</si>
  <si>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</si>
  <si>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</si>
  <si>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</si>
  <si>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</si>
  <si>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</si>
  <si>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</si>
  <si>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</si>
  <si>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</si>
  <si>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</si>
  <si>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</si>
  <si>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</si>
  <si>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</si>
  <si>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</si>
  <si>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</si>
  <si>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</si>
  <si>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</si>
  <si>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</si>
  <si>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</si>
  <si>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</si>
  <si>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</si>
  <si>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</si>
  <si>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</si>
  <si>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</si>
  <si>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</si>
  <si>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</si>
  <si>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</si>
  <si>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</si>
  <si>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</si>
  <si>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</si>
  <si>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</si>
  <si>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</si>
  <si>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</si>
  <si>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</si>
  <si>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</si>
  <si>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</si>
  <si>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</si>
  <si>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</si>
  <si>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</si>
  <si>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</si>
  <si>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</si>
  <si>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</si>
  <si>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</si>
  <si>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</si>
  <si>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</si>
  <si>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</si>
  <si>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</si>
  <si>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</si>
  <si>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</si>
  <si>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</si>
  <si>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</si>
  <si>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</si>
  <si>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</si>
  <si>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</si>
  <si>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</si>
  <si>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</si>
  <si>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</si>
  <si>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</si>
  <si>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</si>
  <si>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</si>
  <si>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</si>
  <si>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</si>
  <si>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</si>
  <si>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</si>
  <si>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</si>
  <si>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</si>
  <si>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</si>
  <si>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</si>
  <si>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</si>
  <si>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</si>
  <si>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</si>
  <si>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</si>
  <si>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</si>
  <si>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</si>
  <si>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</si>
  <si>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</si>
  <si>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</si>
  <si>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</si>
  <si>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</si>
  <si>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</si>
  <si>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</si>
  <si>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</si>
  <si>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</si>
  <si>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</si>
  <si>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</si>
  <si>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</si>
  <si>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</si>
  <si>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</si>
  <si>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</si>
  <si>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</si>
  <si>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</si>
  <si>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</si>
  <si>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</si>
  <si>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</si>
  <si>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</si>
  <si>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</si>
  <si>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</si>
  <si>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</si>
  <si>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</si>
  <si>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</si>
  <si>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</si>
  <si>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</si>
  <si>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</si>
  <si>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</si>
  <si>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</si>
  <si>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</si>
  <si>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</si>
  <si>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</si>
  <si>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</si>
  <si>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</si>
  <si>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</si>
  <si>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</si>
  <si>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</si>
  <si>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</si>
  <si>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</si>
  <si>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</si>
  <si>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</si>
  <si>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</si>
  <si>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</si>
  <si>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</si>
  <si>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</si>
  <si>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</si>
  <si>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</si>
  <si>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</si>
  <si>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</si>
  <si>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</si>
  <si>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</si>
  <si>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</si>
  <si>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</si>
  <si>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</si>
  <si>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</si>
  <si>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</si>
  <si>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</si>
  <si>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</si>
  <si>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</si>
  <si>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</si>
  <si>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</si>
  <si>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</si>
  <si>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</si>
  <si>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</si>
  <si>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</si>
  <si>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</si>
  <si>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</si>
  <si>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</si>
  <si>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</si>
  <si>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</si>
  <si>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</si>
  <si>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</si>
  <si>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</si>
  <si>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</si>
  <si>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</si>
  <si>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</si>
  <si>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</si>
  <si>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</si>
  <si>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</si>
  <si>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</si>
  <si>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</si>
  <si>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</si>
  <si>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</si>
  <si>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</si>
  <si>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</si>
  <si>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</si>
  <si>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</si>
  <si>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</si>
  <si>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</si>
  <si>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</si>
  <si>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</si>
  <si>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</si>
  <si>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</si>
  <si>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</si>
  <si>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</si>
  <si>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</si>
  <si>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</si>
  <si>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</si>
  <si>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</si>
  <si>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</si>
  <si>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</si>
  <si>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</si>
  <si>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</si>
  <si>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</si>
  <si>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</si>
  <si>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</si>
  <si>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</si>
  <si>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</si>
  <si>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</si>
  <si>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</si>
  <si>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</si>
  <si>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</si>
  <si>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</si>
  <si>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</si>
  <si>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</si>
  <si>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</si>
  <si>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</si>
  <si>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</si>
  <si>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</si>
  <si>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</si>
  <si>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</si>
  <si>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</si>
  <si>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</si>
  <si>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</si>
  <si>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</si>
  <si>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</si>
  <si>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</si>
  <si>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</si>
  <si>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</si>
  <si>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</si>
  <si>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</si>
  <si>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</si>
  <si>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</si>
  <si>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</si>
  <si>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</si>
  <si>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</si>
  <si>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</si>
  <si>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</si>
  <si>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</si>
  <si>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</si>
  <si>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</si>
  <si>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</si>
  <si>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</si>
  <si>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</si>
  <si>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</si>
  <si>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</si>
  <si>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</si>
  <si>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</si>
  <si>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</si>
  <si>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</si>
  <si>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</si>
  <si>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</si>
  <si>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</si>
  <si>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</si>
  <si>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</si>
  <si>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</si>
  <si>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</si>
  <si>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</si>
  <si>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</si>
  <si>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</si>
  <si>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</si>
  <si>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</si>
  <si>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</si>
  <si>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</si>
  <si>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</si>
  <si>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</si>
  <si>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</si>
  <si>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</si>
  <si>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</si>
  <si>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</si>
  <si>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</si>
  <si>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</si>
  <si>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</si>
  <si>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</si>
  <si>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</si>
  <si>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</si>
  <si>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</si>
  <si>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</si>
  <si>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</si>
  <si>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</si>
  <si>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</si>
  <si>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</si>
  <si>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</si>
  <si>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</si>
  <si>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</si>
  <si>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</si>
  <si>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</si>
  <si>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</si>
  <si>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</si>
  <si>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</si>
  <si>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</si>
  <si>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</si>
  <si>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</si>
  <si>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</si>
  <si>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</si>
  <si>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</si>
  <si>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</si>
  <si>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</si>
  <si>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</si>
  <si>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</si>
  <si>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</si>
  <si>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</si>
  <si>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</si>
  <si>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</si>
  <si>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</si>
  <si>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</si>
  <si>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</si>
  <si>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</si>
  <si>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</si>
  <si>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</si>
  <si>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</si>
  <si>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</si>
  <si>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</si>
  <si>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</si>
  <si>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51.992.001/0001-09</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</si>
  <si>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</si>
  <si>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</si>
  <si>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</si>
  <si>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</si>
  <si>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</si>
  <si>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</si>
  <si>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</si>
  <si>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</si>
  <si>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</si>
  <si>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</si>
  <si>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</si>
  <si>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</si>
  <si>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</si>
  <si>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</si>
  <si>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</si>
  <si>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</si>
  <si>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</si>
  <si>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</si>
  <si>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</si>
  <si>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</si>
  <si>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</si>
  <si>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</si>
  <si>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</si>
  <si>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</si>
  <si>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</si>
  <si>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</si>
  <si>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</si>
  <si>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</si>
  <si>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</si>
  <si>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</si>
  <si>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</si>
  <si>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</si>
  <si>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</si>
  <si>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</si>
  <si>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</si>
  <si>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</si>
  <si>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</si>
  <si>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</si>
  <si>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</si>
  <si>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</si>
  <si>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</si>
  <si>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</si>
  <si>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</si>
  <si>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</si>
  <si>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</si>
  <si>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</si>
  <si>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</si>
  <si>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</si>
  <si>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</si>
  <si>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</si>
  <si>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</si>
  <si>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</si>
  <si>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</si>
  <si>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</si>
  <si>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</si>
  <si>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</si>
  <si>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</si>
  <si>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</si>
  <si>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</si>
  <si>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</si>
  <si>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</si>
  <si>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</si>
  <si>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</si>
  <si>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</si>
  <si>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</si>
  <si>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</si>
  <si>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</si>
  <si>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</si>
  <si>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</si>
  <si>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</si>
  <si>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</si>
  <si>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</si>
  <si>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</si>
  <si>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</si>
  <si>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</si>
  <si>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</si>
  <si>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</si>
  <si>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</si>
  <si>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</si>
  <si>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</si>
  <si>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</si>
  <si>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</si>
  <si>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</si>
  <si>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</si>
  <si>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</si>
  <si>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</si>
  <si>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</si>
  <si>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</si>
  <si>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</si>
  <si>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</si>
  <si>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</si>
  <si>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</si>
  <si>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</si>
  <si>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</si>
  <si>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</si>
  <si>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</si>
  <si>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</si>
  <si>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</si>
  <si>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</si>
  <si>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</si>
  <si>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</si>
  <si>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</si>
  <si>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</si>
  <si>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</si>
  <si>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</si>
  <si>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</si>
  <si>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</si>
  <si>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</si>
  <si>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</si>
  <si>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</si>
  <si>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</si>
  <si>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</si>
  <si>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</si>
  <si>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</si>
  <si>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</si>
  <si>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</si>
  <si>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</si>
  <si>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</si>
  <si>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</si>
  <si>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</si>
  <si>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</si>
  <si>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</si>
  <si>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</si>
  <si>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</si>
  <si>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</si>
  <si>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</si>
  <si>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</si>
  <si>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</si>
  <si>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</si>
  <si>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</si>
  <si>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</si>
  <si>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</si>
  <si>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</si>
  <si>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</si>
  <si>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</si>
  <si>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</si>
  <si>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</si>
  <si>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</si>
  <si>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</si>
  <si>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</si>
  <si>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</si>
  <si>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</si>
  <si>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</si>
  <si>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</si>
  <si>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</si>
  <si>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</si>
  <si>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</si>
  <si>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</si>
  <si>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</si>
  <si>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</si>
  <si>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</si>
  <si>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</si>
  <si>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</si>
  <si>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</si>
  <si>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</si>
  <si>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</si>
  <si>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</si>
  <si>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</si>
  <si>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</si>
  <si>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</si>
  <si>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</si>
  <si>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</si>
  <si>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</si>
  <si>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</si>
  <si>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</si>
  <si>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</si>
  <si>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</si>
  <si>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</si>
  <si>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</si>
  <si>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</si>
  <si>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</si>
  <si>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</si>
  <si>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</si>
  <si>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</si>
  <si>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</si>
  <si>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</si>
  <si>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</si>
  <si>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</si>
  <si>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</si>
  <si>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</si>
  <si>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</si>
  <si>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</si>
  <si>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</si>
  <si>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10.925.467/0001-04</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</si>
  <si>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</si>
  <si>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</si>
  <si>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</si>
  <si>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</si>
  <si>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</si>
  <si>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</si>
  <si>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</si>
  <si>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</si>
  <si>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</si>
  <si>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</si>
  <si>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</si>
  <si>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</si>
  <si>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</si>
  <si>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</si>
  <si>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</si>
  <si>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</si>
  <si>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</si>
  <si>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</si>
  <si>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</si>
  <si>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</si>
  <si>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</si>
  <si>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</si>
  <si>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</si>
  <si>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</si>
  <si>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</si>
  <si>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</si>
  <si>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</si>
  <si>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</si>
  <si>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</si>
  <si>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</si>
  <si>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</si>
  <si>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</si>
  <si>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</si>
  <si>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</si>
  <si>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</si>
  <si>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</si>
  <si>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</si>
  <si>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</si>
  <si>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</si>
  <si>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</si>
  <si>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</si>
  <si>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</si>
  <si>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</si>
  <si>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</si>
  <si>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</si>
  <si>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</si>
  <si>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</si>
  <si>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</si>
  <si>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</si>
  <si>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</si>
  <si>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</si>
  <si>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</si>
  <si>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</si>
  <si>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</si>
  <si>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</si>
  <si>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</si>
  <si>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</si>
  <si>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</si>
  <si>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</si>
  <si>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</si>
  <si>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</si>
  <si>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</si>
  <si>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</si>
  <si>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</si>
  <si>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</si>
  <si>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</si>
  <si>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</si>
  <si>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</si>
  <si>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</si>
  <si>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</si>
  <si>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</si>
  <si>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</si>
  <si>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</si>
  <si>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</si>
  <si>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</si>
  <si>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</si>
  <si>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</si>
  <si>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</si>
  <si>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</si>
  <si>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</si>
  <si>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</si>
  <si>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</si>
  <si>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</si>
  <si>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</si>
  <si>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</si>
  <si>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</si>
  <si>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</si>
  <si>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</si>
  <si>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</si>
  <si>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</si>
  <si>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</si>
  <si>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</si>
  <si>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</si>
  <si>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</si>
  <si>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</si>
  <si>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</si>
  <si>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</si>
  <si>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</si>
  <si>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</si>
  <si>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</si>
  <si>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</si>
  <si>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</si>
  <si>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</si>
  <si>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</si>
  <si>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</si>
  <si>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</si>
  <si>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</si>
  <si>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</si>
  <si>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</si>
  <si>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</si>
  <si>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</si>
  <si>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</si>
  <si>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</si>
  <si>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</si>
  <si>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</si>
  <si>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</si>
  <si>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</si>
  <si>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</si>
  <si>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</si>
  <si>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</si>
  <si>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</si>
  <si>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</si>
  <si>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</si>
  <si>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</si>
  <si>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</si>
  <si>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</si>
  <si>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</si>
  <si>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</si>
  <si>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</si>
  <si>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</si>
  <si>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</si>
  <si>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</si>
  <si>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</si>
  <si>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</si>
  <si>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</si>
  <si>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</si>
  <si>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</si>
  <si>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</si>
  <si>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</si>
  <si>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</si>
  <si>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</si>
  <si>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</si>
  <si>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</si>
  <si>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</si>
  <si>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</si>
  <si>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</si>
  <si>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</si>
  <si>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</si>
  <si>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</si>
  <si>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</si>
  <si>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</si>
  <si>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</si>
  <si>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</si>
  <si>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</si>
  <si>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</si>
  <si>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</si>
  <si>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</si>
  <si>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</si>
  <si>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</si>
  <si>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</si>
  <si>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</si>
  <si>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</si>
  <si>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</si>
  <si>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</si>
  <si>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</si>
  <si>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</si>
  <si>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</si>
  <si>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</si>
  <si>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</si>
  <si>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</si>
  <si>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</si>
  <si>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</si>
  <si>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</si>
  <si>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</si>
  <si>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</si>
  <si>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</si>
  <si>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</si>
  <si>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</si>
  <si>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</si>
  <si>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</si>
  <si>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</si>
  <si>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</si>
  <si>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</si>
  <si>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</si>
  <si>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</si>
  <si>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</si>
  <si>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</si>
  <si>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</si>
  <si>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</si>
  <si>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</si>
  <si>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</si>
  <si>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</si>
  <si>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</si>
  <si>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</si>
  <si>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</si>
  <si>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</si>
  <si>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</si>
  <si>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</si>
  <si>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</si>
  <si>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</si>
  <si>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</si>
  <si>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</si>
  <si>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</si>
  <si>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</si>
  <si>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</si>
  <si>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</si>
  <si>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</si>
  <si>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</si>
  <si>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</si>
  <si>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</si>
  <si>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</si>
  <si>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</si>
  <si>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</si>
  <si>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</si>
  <si>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</si>
  <si>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</si>
  <si>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</si>
  <si>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</si>
  <si>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</si>
  <si>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</si>
  <si>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</si>
  <si>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</si>
  <si>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</si>
  <si>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</si>
  <si>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</si>
  <si>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</si>
  <si>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</si>
  <si>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</si>
  <si>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</si>
  <si>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</si>
  <si>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</si>
  <si>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</si>
  <si>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</si>
  <si>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</si>
  <si>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</si>
  <si>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</si>
  <si>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</si>
  <si>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</si>
  <si>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</si>
  <si>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</si>
  <si>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</si>
  <si>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</si>
  <si>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</si>
  <si>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</si>
  <si>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</si>
  <si>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</si>
  <si>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</si>
  <si>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</si>
  <si>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</si>
  <si>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</si>
  <si>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</si>
  <si>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</si>
  <si>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</si>
  <si>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</si>
  <si>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</si>
  <si>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</si>
  <si>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</si>
  <si>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</si>
  <si>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</si>
  <si>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</si>
  <si>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</si>
  <si>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</si>
  <si>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</si>
  <si>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</si>
  <si>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</si>
  <si>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</si>
  <si>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</si>
  <si>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</si>
  <si>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</si>
  <si>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</si>
  <si>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</si>
  <si>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</si>
  <si>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</si>
  <si>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</si>
  <si>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</si>
  <si>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</si>
  <si>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</si>
  <si>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</si>
  <si>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</si>
  <si>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</si>
  <si>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</si>
  <si>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</si>
  <si>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</si>
  <si>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</si>
  <si>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</si>
  <si>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</si>
  <si>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</si>
  <si>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</si>
  <si>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</si>
  <si>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</si>
  <si>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</si>
  <si>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</si>
  <si>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</si>
  <si>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</si>
  <si>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</si>
  <si>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</si>
  <si>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</si>
  <si>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</si>
  <si>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</si>
  <si>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</si>
  <si>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</si>
  <si>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</si>
  <si>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</si>
  <si>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</si>
  <si>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</si>
  <si>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</si>
  <si>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</si>
  <si>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</si>
  <si>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</si>
  <si>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</si>
  <si>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</si>
  <si>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</si>
  <si>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</si>
  <si>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</si>
  <si>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</si>
  <si>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</si>
  <si>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</si>
  <si>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</si>
  <si>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</si>
  <si>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</si>
  <si>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</si>
  <si>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</si>
  <si>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</si>
  <si>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</si>
  <si>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</si>
  <si>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</si>
  <si>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</si>
  <si>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</si>
  <si>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</si>
  <si>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</si>
  <si>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</si>
  <si>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</si>
  <si>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</si>
  <si>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</si>
  <si>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</si>
  <si>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</si>
  <si>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</si>
  <si>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</si>
  <si>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</si>
  <si>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</si>
  <si>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</si>
  <si>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</si>
  <si>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</si>
  <si>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</si>
  <si>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</si>
  <si>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</si>
  <si>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</si>
  <si>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</si>
  <si>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</si>
  <si>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</si>
  <si>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</si>
  <si>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</si>
  <si>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</si>
  <si>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</si>
  <si>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</si>
  <si>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</si>
  <si>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</si>
  <si>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</si>
  <si>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</si>
  <si>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</si>
  <si>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</si>
  <si>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</si>
  <si>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</si>
  <si>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</si>
  <si>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</si>
  <si>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</si>
  <si>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</si>
  <si>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</si>
  <si>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</si>
  <si>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</si>
  <si>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</si>
  <si>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</si>
  <si>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</si>
  <si>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</si>
  <si>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</si>
  <si>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</si>
  <si>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</si>
  <si>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</si>
  <si>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</si>
  <si>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</si>
  <si>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</si>
  <si>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</si>
  <si>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</si>
  <si>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</si>
  <si>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</si>
  <si>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</si>
  <si>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</si>
  <si>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</si>
  <si>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</si>
  <si>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</si>
  <si>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</si>
  <si>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</si>
  <si>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</si>
  <si>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</si>
  <si>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</si>
  <si>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</si>
  <si>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</si>
  <si>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</si>
  <si>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</si>
  <si>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</si>
  <si>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</si>
  <si>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</si>
  <si>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</si>
  <si>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</si>
  <si>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</si>
  <si>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</si>
  <si>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</si>
  <si>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</si>
  <si>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</si>
  <si>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</si>
  <si>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</si>
  <si>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</si>
  <si>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</si>
  <si>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</si>
  <si>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</si>
  <si>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</si>
  <si>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</si>
  <si>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</si>
  <si>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</si>
  <si>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</si>
  <si>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</si>
  <si>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</si>
  <si>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</si>
  <si>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</si>
  <si>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</si>
  <si>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</si>
  <si>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</si>
  <si>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</si>
  <si>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</si>
  <si>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</si>
  <si>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</si>
  <si>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</si>
  <si>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</si>
  <si>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</si>
  <si>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</si>
  <si>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</si>
  <si>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</si>
  <si>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</si>
  <si>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</si>
  <si>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</si>
  <si>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</si>
  <si>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</si>
  <si>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</si>
  <si>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</si>
  <si>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</si>
  <si>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</si>
  <si>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</si>
  <si>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</si>
  <si>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</si>
  <si>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</si>
  <si>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</si>
  <si>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</si>
  <si>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</si>
  <si>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</si>
  <si>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</si>
  <si>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</si>
  <si>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</si>
  <si>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</si>
  <si>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</si>
  <si>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</si>
  <si>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</si>
  <si>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</si>
  <si>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</si>
  <si>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</si>
  <si>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</si>
  <si>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</si>
  <si>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</si>
  <si>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</si>
  <si>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</si>
  <si>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</si>
  <si>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</si>
  <si>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</si>
  <si>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</si>
  <si>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</si>
  <si>
    <t>Impressões gráficas de foldes, cartões informativos, adesivos para utilização na correição CNMP</t>
  </si>
  <si>
    <t>Adesivo Vinil para portas, utilizado para identificação nos gabinetes dos corregedores auxiliares CNMP</t>
  </si>
  <si>
    <t>Impressão e instalação de 02 backdrop 2x3m, utilizado na abertura da correição CNMP</t>
  </si>
  <si>
    <t>Serviço de transmissão da abertura da Correição CNMP</t>
  </si>
  <si>
    <t>Pagamento de tributos ISSQN referente à NFS-e nº258</t>
  </si>
  <si>
    <t>A. A. HATTORI &amp; CIA LTDA</t>
  </si>
  <si>
    <t>14.02.2025</t>
  </si>
  <si>
    <t>BEMOL S/A PONTA NEGRA</t>
  </si>
  <si>
    <t>Aquisição de pilhas AA para flash, microfones.</t>
  </si>
  <si>
    <t>15.02.2025</t>
  </si>
  <si>
    <t>Elailne Lins Marques (Maricotas craft) NF21065</t>
  </si>
  <si>
    <t>15.705.880./0001-79</t>
  </si>
  <si>
    <t>17.02.2025</t>
  </si>
  <si>
    <t>J.N. DE MORAIS- NF 1901</t>
  </si>
  <si>
    <t>07.501.749/0001-61</t>
  </si>
  <si>
    <t>18.02.2025</t>
  </si>
  <si>
    <t>A.A HATTORI &amp; CIA LTDA (NF 258)</t>
  </si>
  <si>
    <t>19.02.2025</t>
  </si>
  <si>
    <t>JONAS DA CONCEIÇÃO ANANIAS – NF 104 (Optante MEI)</t>
  </si>
  <si>
    <t>23.647.611/0001-21</t>
  </si>
  <si>
    <t>Impressão de 15 unidades em papel couchê tamanho A3</t>
  </si>
  <si>
    <t>Henrique Lane Batista De Siqueira</t>
  </si>
  <si>
    <t>Armando Monteiro Maia Filho -EPP</t>
  </si>
  <si>
    <t>Projetor+Suporte Técnico</t>
  </si>
  <si>
    <t>Operação de Som</t>
  </si>
  <si>
    <t>PC: 2025002743             PPC:  2025.006174</t>
  </si>
  <si>
    <t>PC:  2025002937               PPC: 2025.004668</t>
  </si>
  <si>
    <t>PC:   2025.003906      PPC: 2025.005818</t>
  </si>
  <si>
    <t>10.579.831/0001-13</t>
  </si>
  <si>
    <t>A S AGENCIAMENTO MARITIMO LTDA</t>
  </si>
  <si>
    <t>02 PASSAGENS MANAUS X N. OLINDA X MANAUS - PASSAGEIROS: LUCIANA DE SOUZA CARVA LHO E JOÃO MATHEUS MONTEIRO.</t>
  </si>
  <si>
    <t>57.055.792/0001-19</t>
  </si>
  <si>
    <t>LIDIA ROBERTA GOMES OLIVEIRA</t>
  </si>
  <si>
    <t>05.494.663/0001-70</t>
  </si>
  <si>
    <t>M A R Ç O - 2 0 2 5</t>
  </si>
  <si>
    <t xml:space="preserve">PC: 2025.001549                PPC: </t>
  </si>
  <si>
    <t>PC:  2025.002937               PPC: 2025.004668</t>
  </si>
  <si>
    <t xml:space="preserve">PC: 2025.001710                PPC: </t>
  </si>
  <si>
    <t xml:space="preserve">PC: 2025.001231          PPC: </t>
  </si>
  <si>
    <t xml:space="preserve">PC: 2025.001878            PPC: </t>
  </si>
  <si>
    <t xml:space="preserve">PC: 2024.029605              PPC: </t>
  </si>
  <si>
    <t>PC: 2025.002778        PPC: 2025.006372</t>
  </si>
  <si>
    <t xml:space="preserve">PC:  2025.004801     PPC: </t>
  </si>
  <si>
    <t>SUPRIDO: JULIANA DOS SANTOS ALENCAR</t>
  </si>
  <si>
    <t>PERÍODO DE APLICAÇÃO: 10/03/2025 a 07/06/2025 (60 DIAS ÚTEIS)</t>
  </si>
  <si>
    <t>PC: 2025.006420      PPC:</t>
  </si>
  <si>
    <t>PERÍODO DE APLICAÇÃO: 28/03/2025 a 01/06/2025 (60 DIAS ÚTEIS)</t>
  </si>
  <si>
    <t>PERÍODO DE APLICAÇÃO: 18/03/2025 a 25/06/2025 (60 DIAS ÚTEIS)</t>
  </si>
  <si>
    <t xml:space="preserve">PC: 2025.004893      PPC: </t>
  </si>
  <si>
    <t>SUPRIDO: REINALDO DOS SANTOS DE SOUZA</t>
  </si>
  <si>
    <t>PC: 2025.004506      PPC:</t>
  </si>
  <si>
    <t xml:space="preserve">PC: 2025.001569      PPC: </t>
  </si>
  <si>
    <t>PERÍODO DE APLICAÇÃO: 26/03/2025 a 27/06/2025 (60 DIAS ÚTEIS)</t>
  </si>
  <si>
    <t>PC: 2025.004534      PPC:</t>
  </si>
  <si>
    <t>SUPRIDO: JOÃO MATHEUS MONTEIRO DE SOUZA​​</t>
  </si>
  <si>
    <t>PC: 2025.006723      PPC:</t>
  </si>
  <si>
    <t>SUPRIDO:  JÚLIO CÉSAR ALBUQUERQUE LIMA</t>
  </si>
  <si>
    <t>PERÍODO DE APLICAÇÃO: 28/03/2025 a 01/07/2025 (60 DIAS ÚTEIS)</t>
  </si>
  <si>
    <t xml:space="preserve">PC: 2025.002944      PPC: </t>
  </si>
  <si>
    <t>SUPRIDO: MARCOS PATRICK SENA LEITE</t>
  </si>
  <si>
    <t>PERÍODO DE APLICAÇÃO: 09/04/2025 a 14/07/2025 (60 DIAS ÚTEIS)</t>
  </si>
  <si>
    <t xml:space="preserve">PC: 2025.006665      PPC: </t>
  </si>
  <si>
    <t xml:space="preserve">PC: 2025.006567      PPC: </t>
  </si>
  <si>
    <t>PERÍODO DE APLICAÇÃO: 29/03/2025 a 02/07/2025 (60 DIAS ÚTEIS)</t>
  </si>
  <si>
    <t xml:space="preserve">PC: 2025.007515      PPC: </t>
  </si>
  <si>
    <t>PERÍODO DE APLICAÇÃO: 04/04/2025 a 09/07/2025 (60 DIAS ÚTEIS)</t>
  </si>
  <si>
    <t xml:space="preserve">PC: 2025.000318      PPC: </t>
  </si>
  <si>
    <t xml:space="preserve">PC: 2025.007388      PPC: </t>
  </si>
  <si>
    <t>CPF: XXX.263.784-XX</t>
  </si>
  <si>
    <t>PERÍODO DE APLICAÇÃO: 10/04/2025 a 15/07/2025 (60 DIAS ÚTEIS)</t>
  </si>
  <si>
    <t>CPF: 076.XXX.XXX-00</t>
  </si>
  <si>
    <t>Data da última atualização: 14/04/2025</t>
  </si>
  <si>
    <t>PC: 2025.005267     PPC: 2025.005267</t>
  </si>
  <si>
    <t>Serviço de gravação de 6 (seis) horas de vídeo referente ao curso "Violência de Gênero e a Atuação do Ministério Públlico na Defesa dos Direitos das Mulheres", realizado no dia 31 de março de 2025.</t>
  </si>
  <si>
    <t>Pagamento de tributos ISSQN referente à NFS-e nº 276</t>
  </si>
  <si>
    <t>07 - Limpeza de ar-condicionado 18 000 R$ 1.750,00</t>
  </si>
  <si>
    <t>03 - Troca de capacitor R$ 540,00</t>
  </si>
  <si>
    <t>03 - Reposição de gás R$ 600,00</t>
  </si>
  <si>
    <t>FUNDAMENTO LEGAL: Lei Complementar nº 101/2000, art. 48-A, e I ; e Lei nº 12.527, art. 8°, § 1°, III; Resolução CNMP nº 86/2012, art. 5º, inciso I, alínea “e”.</t>
  </si>
  <si>
    <t>CPF:  XXX.759.522-XX</t>
  </si>
  <si>
    <t>CPF: XXX.633.202-XX</t>
  </si>
  <si>
    <t>CPF: XXX.643.102-XX</t>
  </si>
  <si>
    <t>CPF: XXX.920.721-XX</t>
  </si>
  <si>
    <t>CPF: XXX.773.812.XX</t>
  </si>
  <si>
    <t>CPF: XXX.270.992-XX</t>
  </si>
  <si>
    <t>CPF: XXX.778.172-XX</t>
  </si>
  <si>
    <t>CPF: XXX.400.426-XX</t>
  </si>
  <si>
    <t>SUPRIDO: LUCAS SOUZA PINHA</t>
  </si>
  <si>
    <t>CPF: XXX.024.062-XX</t>
  </si>
  <si>
    <t>CPF: XXX.376.604-XX</t>
  </si>
  <si>
    <t>CPF: XXX.546.702-XX</t>
  </si>
  <si>
    <t>CPF: XXX.224.851-XX</t>
  </si>
  <si>
    <t>CPF: XXX.292.872-XX</t>
  </si>
  <si>
    <t>CPF:  XXX.582.972-XX</t>
  </si>
  <si>
    <t>CPF: XXX.265.192-XX</t>
  </si>
  <si>
    <t>CPF:  XXX.412.229-XX</t>
  </si>
  <si>
    <t>CPF: XXX.482.502-XX</t>
  </si>
  <si>
    <t>CPF: XXX.668.842-XX</t>
  </si>
  <si>
    <t>CPF: XXX.044.732-XX</t>
  </si>
  <si>
    <t>CPF: XXX.656.747-XX</t>
  </si>
  <si>
    <t>CPF: XXX.185.222-XX</t>
  </si>
  <si>
    <t>CPF: XXX.229.737-XX</t>
  </si>
  <si>
    <t>CPF: XXX.460.505-XX</t>
  </si>
  <si>
    <t>CPF: XXX.363.967-XX</t>
  </si>
  <si>
    <t>CPF: XXX.207.881-XX</t>
  </si>
  <si>
    <t>CPF: XXX.601.478-XX</t>
  </si>
  <si>
    <t>CPF: XXX.706.842-XX</t>
  </si>
  <si>
    <t>CPF: XXX.564.277-XX</t>
  </si>
  <si>
    <t>CPF: XXX.451.162-XX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</si>
</sst>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164" formatCode="_-&quot;R$&quot;* #,##0.00_-;&quot;-R$&quot;* #,##0.00_-;_-&quot;R$&quot;* \-??_-;_-@"/>
    <numFmt numFmtId="165" formatCode="d/m/yyyy"/>
    <numFmt numFmtId="166" formatCode="_-&quot;R$ &quot;* #,##0.00_-;&quot;-R$ &quot;* #,##0.00_-;_-&quot;R$ &quot;* \-??_-;_-@"/>
    <numFmt numFmtId="167" formatCode="[$R$ -416]#,##0.00"/>
    <numFmt numFmtId="168" formatCode="_([$R$ -416]* #,##0.00_);_([$R$ -416]* \(#,##0.00\);_([$R$ -416]* &quot;-&quot;??_);_(@_)"/>
    <numFmt numFmtId="169" formatCode="d/m/yy"/>
    <numFmt numFmtId="170" formatCode="mm/yy"/>
    <numFmt numFmtId="171" formatCode="dd/mm/yy"/>
    <numFmt numFmtId="172" formatCode="_-[$R$-416]\ * #,##0.00_-;\-[$R$-416]\ * #,##0.00_-;_-[$R$-416]\ * \-??_-;_-@"/>
    <numFmt numFmtId="173" formatCode="[$R$-416]\ #,##0.00;[Red][$R$-416]\ #,##0.00"/>
    <numFmt numFmtId="174" formatCode="_-[$R$-416]\ * #,##0.00_-;\-[$R$-416]\ * #,##0.00_-;_-[$R$-416]\ * &quot;-&quot;??_-;_-@"/>
  </numFmts>
  <fonts count="25">
    <font>
      <sz val="11"/>
      <color rgb="FF000000"/>
      <name val="Arial"/>
      <scheme val="minor"/>
    </font>
    <font>
      <b/>
      <sz val="11"/>
      <color rgb="FF000000"/>
      <name val="Calibri"/>
      <family val="2"/>
    </font>
    <font>
      <sz val="11"/>
      <color rgb="FF000000"/>
      <name val="Calibri"/>
      <family val="2"/>
    </font>
    <font>
      <sz val="11"/>
      <color theme="1"/>
      <name val="Calibri"/>
      <family val="2"/>
    </font>
    <font>
      <b/>
      <sz val="11"/>
      <color rgb="FFFF3333"/>
      <name val="Calibri"/>
      <family val="2"/>
    </font>
    <font>
      <sz val="11"/>
      <name val="Arial"/>
      <family val="2"/>
    </font>
    <font>
      <b/>
      <sz val="11"/>
      <color rgb="FFFF0000"/>
      <name val="Calibri"/>
      <family val="2"/>
    </font>
    <font>
      <b/>
      <sz val="11"/>
      <color rgb="FFFFFFFF"/>
      <name val="Calibri"/>
      <family val="2"/>
    </font>
    <font>
      <b/>
      <sz val="11"/>
      <color theme="1"/>
      <name val="Calibri"/>
      <family val="2"/>
    </font>
    <font>
      <sz val="12"/>
      <color rgb="FF000000"/>
      <name val="&quot;Times New Roman&quot;"/>
    </font>
    <font>
      <sz val="13"/>
      <color rgb="FF000000"/>
      <name val="Calibri"/>
      <family val="2"/>
    </font>
    <font>
      <sz val="11"/>
      <color rgb="FFFF0000"/>
      <name val="Calibri"/>
      <family val="2"/>
    </font>
    <font>
      <sz val="10"/>
      <color rgb="FF000000"/>
      <name val="Arial"/>
      <family val="2"/>
    </font>
    <font>
      <sz val="11"/>
      <color theme="1"/>
      <name val="Arial"/>
      <family val="2"/>
      <scheme val="minor"/>
    </font>
    <font>
      <sz val="11"/>
      <color rgb="FF000000"/>
      <name val="&quot;Times New Roman&quot;"/>
    </font>
    <font>
      <sz val="12"/>
      <color rgb="FF000000"/>
      <name val="Calibri"/>
      <family val="2"/>
    </font>
    <font>
      <sz val="12"/>
      <color theme="1"/>
      <name val="Calibri"/>
      <family val="2"/>
    </font>
    <font>
      <b/>
      <sz val="12"/>
      <color theme="1"/>
      <name val="Calibri"/>
      <family val="2"/>
    </font>
    <font>
      <sz val="17"/>
      <color rgb="FFFF0000"/>
      <name val="Calibri"/>
      <family val="2"/>
    </font>
    <font>
      <sz val="12"/>
      <color rgb="FFFF0000"/>
      <name val="Calibri"/>
      <family val="2"/>
    </font>
    <font>
      <sz val="11"/>
      <color theme="1"/>
      <name val="Arial"/>
      <family val="2"/>
    </font>
    <font>
      <sz val="10"/>
      <color theme="1"/>
      <name val="Arial"/>
      <family val="2"/>
    </font>
    <font>
      <b/>
      <sz val="10"/>
      <color theme="1"/>
      <name val="Arial"/>
      <family val="2"/>
    </font>
    <font>
      <sz val="11"/>
      <color rgb="FF000000"/>
      <name val="Arial"/>
      <family val="2"/>
    </font>
    <font>
      <sz val="11"/>
      <color rgb="FF000000"/>
      <name val="Arial1"/>
      <charset val="1"/>
    </font>
  </fonts>
  <fills count="7">
    <fill>
      <patternFill patternType="none"/>
    </fill>
    <fill>
      <patternFill patternType="gray125"/>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rgb="FFFF950E"/>
      </top>
      <bottom style="double">
        <color rgb="FFFF950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950E"/>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double">
        <color rgb="FFFF950E"/>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double">
        <color rgb="FFFF950E"/>
      </top>
      <bottom style="thin">
        <color rgb="FF000000"/>
      </bottom>
      <diagonal/>
    </border>
    <border>
      <left style="thin">
        <color rgb="FF000000"/>
      </left>
      <right/>
      <top/>
      <bottom/>
      <diagonal/>
    </border>
    <border>
      <left/>
      <right/>
      <top/>
      <bottom/>
      <diagonal/>
    </border>
  </borders>
  <cellStyleXfs count="2">
    <xf numFmtId="0" fontId="0" fillId="0" borderId="0"/>
    <xf numFmtId="0" fontId="24" fillId="0" borderId="17"/>
  </cellStyleXfs>
  <cellXfs count="283">
    <xf numFmtId="0" fontId="0" fillId="0" borderId="0" xfId="0"/>
    <xf numFmtId="0" fontId="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left" wrapText="1"/>
    </xf>
    <xf numFmtId="164" fontId="3" fillId="0" borderId="0" xfId="0" applyNumberFormat="1" applyFont="1" applyAlignment="1">
      <alignment wrapText="1"/>
    </xf>
    <xf numFmtId="0" fontId="2" fillId="0" borderId="0" xfId="0" applyFont="1" applyAlignment="1">
      <alignment horizont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8" fillId="0" borderId="1" xfId="0" applyNumberFormat="1" applyFont="1" applyBorder="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wrapText="1"/>
    </xf>
    <xf numFmtId="164" fontId="8" fillId="0" borderId="1" xfId="0" applyNumberFormat="1" applyFont="1" applyBorder="1" applyAlignment="1">
      <alignment vertical="center"/>
    </xf>
    <xf numFmtId="166" fontId="1" fillId="0" borderId="0" xfId="0" applyNumberFormat="1" applyFont="1" applyAlignment="1">
      <alignment wrapText="1"/>
    </xf>
    <xf numFmtId="0" fontId="1" fillId="0" borderId="0" xfId="0" applyFont="1" applyAlignment="1">
      <alignment wrapText="1"/>
    </xf>
    <xf numFmtId="0" fontId="2" fillId="0" borderId="1" xfId="0" applyFont="1" applyBorder="1" applyAlignment="1">
      <alignment horizontal="left" vertical="center" wrapText="1"/>
    </xf>
    <xf numFmtId="164" fontId="2" fillId="0" borderId="1" xfId="0" applyNumberFormat="1" applyFont="1" applyBorder="1"/>
    <xf numFmtId="164" fontId="2" fillId="0" borderId="1" xfId="0" applyNumberFormat="1" applyFont="1" applyBorder="1" applyAlignment="1">
      <alignment vertical="center"/>
    </xf>
    <xf numFmtId="165" fontId="2" fillId="0" borderId="1" xfId="0" applyNumberFormat="1" applyFont="1" applyBorder="1" applyAlignment="1">
      <alignment horizontal="center" vertical="center" wrapText="1"/>
    </xf>
    <xf numFmtId="0" fontId="2" fillId="0" borderId="1" xfId="0" applyFont="1" applyBorder="1" applyAlignment="1">
      <alignment wrapText="1"/>
    </xf>
    <xf numFmtId="164" fontId="3" fillId="0" borderId="1" xfId="0" applyNumberFormat="1" applyFont="1" applyBorder="1" applyAlignment="1">
      <alignment vertical="center" wrapText="1"/>
    </xf>
    <xf numFmtId="0" fontId="9" fillId="0" borderId="0" xfId="0" applyFont="1" applyAlignment="1">
      <alignment vertical="center"/>
    </xf>
    <xf numFmtId="0" fontId="10" fillId="0" borderId="0" xfId="0" applyFont="1" applyAlignment="1">
      <alignment wrapText="1"/>
    </xf>
    <xf numFmtId="0" fontId="1" fillId="4" borderId="3" xfId="0" applyFont="1" applyFill="1" applyBorder="1" applyAlignment="1">
      <alignment horizontal="center" vertical="center" wrapText="1"/>
    </xf>
    <xf numFmtId="0" fontId="2" fillId="0" borderId="1" xfId="0" applyFont="1" applyBorder="1" applyAlignment="1">
      <alignment vertical="center"/>
    </xf>
    <xf numFmtId="164" fontId="3" fillId="0" borderId="1" xfId="0" applyNumberFormat="1" applyFont="1" applyBorder="1" applyAlignment="1">
      <alignment horizontal="center" vertical="center" wrapText="1"/>
    </xf>
    <xf numFmtId="0" fontId="2" fillId="0" borderId="1" xfId="0" applyFont="1" applyBorder="1"/>
    <xf numFmtId="164" fontId="3" fillId="0" borderId="1" xfId="0" applyNumberFormat="1" applyFont="1" applyBorder="1" applyAlignment="1">
      <alignment vertical="center"/>
    </xf>
    <xf numFmtId="165" fontId="2" fillId="0" borderId="1" xfId="0" applyNumberFormat="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165" fontId="1" fillId="0" borderId="3" xfId="0" applyNumberFormat="1" applyFont="1" applyBorder="1" applyAlignment="1">
      <alignment horizontal="left" vertical="center" wrapText="1"/>
    </xf>
    <xf numFmtId="165" fontId="1" fillId="0" borderId="3" xfId="0" applyNumberFormat="1" applyFont="1" applyBorder="1" applyAlignment="1">
      <alignment vertical="center"/>
    </xf>
    <xf numFmtId="165" fontId="2" fillId="0" borderId="0" xfId="0" applyNumberFormat="1" applyFont="1" applyAlignment="1">
      <alignment horizontal="center" vertical="center"/>
    </xf>
    <xf numFmtId="0" fontId="9" fillId="0" borderId="0" xfId="0" applyFont="1"/>
    <xf numFmtId="0" fontId="1" fillId="0" borderId="1" xfId="0" applyFont="1" applyBorder="1" applyAlignment="1">
      <alignment wrapText="1"/>
    </xf>
    <xf numFmtId="0" fontId="1" fillId="0" borderId="1" xfId="0" applyFont="1" applyBorder="1"/>
    <xf numFmtId="0" fontId="1" fillId="4" borderId="5" xfId="0" applyFont="1" applyFill="1" applyBorder="1" applyAlignment="1">
      <alignment horizontal="center" vertical="center" wrapText="1"/>
    </xf>
    <xf numFmtId="0" fontId="1" fillId="4" borderId="6" xfId="0" applyFont="1" applyFill="1" applyBorder="1" applyAlignment="1">
      <alignment vertical="center" wrapText="1"/>
    </xf>
    <xf numFmtId="0" fontId="11" fillId="0" borderId="0" xfId="0" applyFont="1" applyAlignment="1">
      <alignment wrapText="1"/>
    </xf>
    <xf numFmtId="0" fontId="12" fillId="0" borderId="1" xfId="0" applyFont="1" applyBorder="1"/>
    <xf numFmtId="0" fontId="2" fillId="0" borderId="1" xfId="0" applyFont="1" applyBorder="1" applyAlignment="1">
      <alignment horizontal="left" wrapText="1"/>
    </xf>
    <xf numFmtId="165" fontId="1" fillId="0" borderId="1" xfId="0" applyNumberFormat="1" applyFont="1" applyBorder="1" applyAlignment="1">
      <alignment horizontal="left" vertical="center" wrapText="1"/>
    </xf>
    <xf numFmtId="165" fontId="1" fillId="0" borderId="1" xfId="0" applyNumberFormat="1" applyFont="1" applyBorder="1" applyAlignment="1">
      <alignment vertical="center"/>
    </xf>
    <xf numFmtId="165" fontId="2" fillId="0" borderId="0" xfId="0" applyNumberFormat="1" applyFont="1" applyAlignment="1">
      <alignment horizontal="center" vertical="top"/>
    </xf>
    <xf numFmtId="0" fontId="1" fillId="2" borderId="7"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wrapText="1"/>
    </xf>
    <xf numFmtId="164" fontId="3" fillId="2" borderId="7" xfId="0" applyNumberFormat="1" applyFont="1" applyFill="1" applyBorder="1" applyAlignment="1">
      <alignment horizontal="left" wrapText="1"/>
    </xf>
    <xf numFmtId="165" fontId="1" fillId="0" borderId="2" xfId="0" applyNumberFormat="1" applyFont="1" applyBorder="1" applyAlignment="1">
      <alignment horizontal="center" vertical="center"/>
    </xf>
    <xf numFmtId="0" fontId="2" fillId="0" borderId="2" xfId="0" applyFont="1" applyBorder="1" applyAlignment="1">
      <alignment wrapText="1"/>
    </xf>
    <xf numFmtId="0" fontId="2" fillId="0" borderId="0" xfId="0" applyFont="1"/>
    <xf numFmtId="0" fontId="2" fillId="0" borderId="1" xfId="0" applyFont="1" applyBorder="1" applyAlignment="1">
      <alignment vertical="top" wrapText="1"/>
    </xf>
    <xf numFmtId="0" fontId="13" fillId="0" borderId="0" xfId="0" applyFont="1"/>
    <xf numFmtId="167" fontId="2" fillId="0" borderId="0" xfId="0" applyNumberFormat="1" applyFont="1" applyAlignment="1">
      <alignment wrapText="1"/>
    </xf>
    <xf numFmtId="167" fontId="1" fillId="0" borderId="0" xfId="0" applyNumberFormat="1" applyFont="1" applyAlignment="1">
      <alignment wrapText="1"/>
    </xf>
    <xf numFmtId="0" fontId="13" fillId="0" borderId="0" xfId="0" applyFont="1" applyAlignment="1">
      <alignment vertical="center"/>
    </xf>
    <xf numFmtId="2" fontId="11" fillId="0" borderId="0" xfId="0" applyNumberFormat="1" applyFont="1" applyAlignment="1">
      <alignment wrapText="1"/>
    </xf>
    <xf numFmtId="2" fontId="2" fillId="0" borderId="0" xfId="0" applyNumberFormat="1" applyFont="1" applyAlignment="1">
      <alignment wrapText="1"/>
    </xf>
    <xf numFmtId="14" fontId="2" fillId="0" borderId="1" xfId="0" applyNumberFormat="1" applyFont="1" applyBorder="1" applyAlignment="1">
      <alignment horizontal="left" vertical="center" wrapText="1"/>
    </xf>
    <xf numFmtId="165" fontId="9" fillId="0" borderId="0" xfId="0" applyNumberFormat="1" applyFont="1" applyAlignment="1">
      <alignment horizontal="center"/>
    </xf>
    <xf numFmtId="0" fontId="9" fillId="0" borderId="0" xfId="0" applyFont="1" applyAlignment="1">
      <alignment horizontal="left"/>
    </xf>
    <xf numFmtId="0" fontId="9" fillId="0" borderId="0" xfId="0" applyFont="1" applyAlignment="1">
      <alignment horizontal="center"/>
    </xf>
    <xf numFmtId="164" fontId="9" fillId="0" borderId="0" xfId="0" applyNumberFormat="1" applyFont="1" applyAlignment="1">
      <alignment horizontal="right"/>
    </xf>
    <xf numFmtId="49" fontId="2" fillId="0" borderId="1" xfId="0" applyNumberFormat="1" applyFont="1" applyBorder="1" applyAlignment="1">
      <alignment horizontal="left" vertical="center" wrapText="1"/>
    </xf>
    <xf numFmtId="0" fontId="1" fillId="2" borderId="0" xfId="0" applyFont="1" applyFill="1" applyAlignment="1">
      <alignment horizontal="center" wrapText="1"/>
    </xf>
    <xf numFmtId="0" fontId="1" fillId="2" borderId="0" xfId="0" applyFont="1" applyFill="1" applyAlignment="1">
      <alignment horizontal="left" wrapText="1"/>
    </xf>
    <xf numFmtId="0" fontId="1" fillId="2" borderId="0" xfId="0" applyFont="1" applyFill="1" applyAlignment="1">
      <alignment wrapText="1"/>
    </xf>
    <xf numFmtId="164" fontId="3" fillId="2" borderId="0" xfId="0" applyNumberFormat="1" applyFont="1" applyFill="1" applyAlignment="1">
      <alignment horizontal="left" wrapText="1"/>
    </xf>
    <xf numFmtId="0" fontId="2" fillId="0" borderId="1" xfId="0" applyFont="1" applyBorder="1" applyAlignment="1">
      <alignment horizontal="left" vertical="center"/>
    </xf>
    <xf numFmtId="164" fontId="3" fillId="2" borderId="1" xfId="0" applyNumberFormat="1" applyFont="1" applyFill="1" applyBorder="1" applyAlignment="1">
      <alignment vertical="center"/>
    </xf>
    <xf numFmtId="168" fontId="3" fillId="0" borderId="1" xfId="0" applyNumberFormat="1" applyFont="1" applyBorder="1" applyAlignment="1">
      <alignment vertical="center"/>
    </xf>
    <xf numFmtId="168" fontId="8" fillId="0" borderId="1" xfId="0" applyNumberFormat="1" applyFont="1" applyBorder="1" applyAlignment="1">
      <alignment vertical="center"/>
    </xf>
    <xf numFmtId="0" fontId="14"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Border="1" applyAlignment="1">
      <alignment horizontal="center" vertical="center"/>
    </xf>
    <xf numFmtId="165" fontId="1" fillId="0" borderId="0" xfId="0" applyNumberFormat="1" applyFont="1" applyAlignment="1">
      <alignment horizontal="center" vertical="center"/>
    </xf>
    <xf numFmtId="165" fontId="1" fillId="0" borderId="0" xfId="0" applyNumberFormat="1" applyFont="1" applyAlignment="1">
      <alignment horizontal="left" vertical="center" wrapText="1"/>
    </xf>
    <xf numFmtId="165" fontId="1" fillId="0" borderId="0" xfId="0" applyNumberFormat="1" applyFont="1" applyAlignment="1">
      <alignment vertical="center"/>
    </xf>
    <xf numFmtId="164" fontId="8" fillId="0" borderId="0" xfId="0" applyNumberFormat="1" applyFont="1" applyAlignment="1">
      <alignment vertical="center"/>
    </xf>
    <xf numFmtId="165" fontId="15" fillId="0" borderId="1" xfId="0" applyNumberFormat="1" applyFont="1" applyBorder="1" applyAlignment="1">
      <alignment wrapText="1"/>
    </xf>
    <xf numFmtId="0" fontId="15" fillId="0" borderId="1" xfId="0" applyFont="1" applyBorder="1" applyAlignment="1">
      <alignment wrapText="1"/>
    </xf>
    <xf numFmtId="164" fontId="15" fillId="0" borderId="1" xfId="0" applyNumberFormat="1" applyFont="1" applyBorder="1" applyAlignment="1">
      <alignment horizontal="right" wrapText="1"/>
    </xf>
    <xf numFmtId="164" fontId="16" fillId="0" borderId="1" xfId="0" applyNumberFormat="1" applyFont="1" applyBorder="1" applyAlignment="1">
      <alignment vertical="center" wrapText="1"/>
    </xf>
    <xf numFmtId="165" fontId="9" fillId="0" borderId="0" xfId="0" applyNumberFormat="1" applyFont="1"/>
    <xf numFmtId="0" fontId="15" fillId="0" borderId="1" xfId="0" applyFont="1" applyBorder="1" applyAlignment="1">
      <alignment vertical="top" wrapText="1"/>
    </xf>
    <xf numFmtId="0" fontId="15" fillId="0" borderId="1" xfId="0" applyFont="1" applyBorder="1" applyAlignment="1">
      <alignment vertical="center" wrapText="1"/>
    </xf>
    <xf numFmtId="165" fontId="15" fillId="0" borderId="1" xfId="0" applyNumberFormat="1" applyFont="1" applyBorder="1" applyAlignment="1">
      <alignment horizontal="center" vertical="top" wrapText="1"/>
    </xf>
    <xf numFmtId="165" fontId="16" fillId="0" borderId="1" xfId="0" applyNumberFormat="1" applyFont="1" applyBorder="1" applyAlignment="1">
      <alignment horizontal="center" vertical="top" wrapText="1"/>
    </xf>
    <xf numFmtId="0" fontId="16" fillId="0" borderId="1" xfId="0" applyFont="1" applyBorder="1" applyAlignment="1">
      <alignment vertical="top" wrapText="1"/>
    </xf>
    <xf numFmtId="0" fontId="16" fillId="0" borderId="1" xfId="0" applyFont="1" applyBorder="1" applyAlignment="1">
      <alignment wrapText="1"/>
    </xf>
    <xf numFmtId="164" fontId="8" fillId="2" borderId="1" xfId="0" applyNumberFormat="1" applyFont="1" applyFill="1" applyBorder="1" applyAlignment="1">
      <alignment horizontal="center" vertical="center" wrapText="1"/>
    </xf>
    <xf numFmtId="0" fontId="1" fillId="0" borderId="0" xfId="0" applyFont="1" applyAlignment="1">
      <alignment horizontal="left" vertical="center"/>
    </xf>
    <xf numFmtId="164" fontId="2" fillId="0" borderId="0" xfId="0" applyNumberFormat="1" applyFont="1" applyAlignment="1">
      <alignment wrapText="1"/>
    </xf>
    <xf numFmtId="164" fontId="17" fillId="0" borderId="1" xfId="0" applyNumberFormat="1" applyFont="1" applyBorder="1" applyAlignment="1">
      <alignment vertical="center" wrapText="1"/>
    </xf>
    <xf numFmtId="14" fontId="2" fillId="0" borderId="1" xfId="0" applyNumberFormat="1" applyFont="1" applyBorder="1" applyAlignment="1">
      <alignment vertical="top" wrapText="1"/>
    </xf>
    <xf numFmtId="168" fontId="2" fillId="0" borderId="1" xfId="0" applyNumberFormat="1" applyFont="1" applyBorder="1" applyAlignment="1">
      <alignment vertical="top" wrapText="1"/>
    </xf>
    <xf numFmtId="164" fontId="2" fillId="0" borderId="1" xfId="0" applyNumberFormat="1" applyFont="1" applyBorder="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8" fillId="0" borderId="1" xfId="0" applyFont="1" applyBorder="1"/>
    <xf numFmtId="0" fontId="8" fillId="0" borderId="1" xfId="0" applyFont="1" applyBorder="1" applyAlignment="1">
      <alignment horizontal="center" wrapText="1"/>
    </xf>
    <xf numFmtId="164" fontId="8" fillId="0" borderId="1" xfId="0" applyNumberFormat="1" applyFont="1" applyBorder="1" applyAlignment="1">
      <alignment horizontal="center" wrapText="1"/>
    </xf>
    <xf numFmtId="0" fontId="8" fillId="4" borderId="5" xfId="0" applyFont="1" applyFill="1" applyBorder="1" applyAlignment="1">
      <alignment horizontal="center" wrapText="1"/>
    </xf>
    <xf numFmtId="0" fontId="20" fillId="4" borderId="6" xfId="0" applyFont="1" applyFill="1" applyBorder="1"/>
    <xf numFmtId="0" fontId="8" fillId="4" borderId="1" xfId="0" applyFont="1" applyFill="1" applyBorder="1" applyAlignment="1">
      <alignment horizontal="center" wrapText="1"/>
    </xf>
    <xf numFmtId="0" fontId="8" fillId="4"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164" fontId="3" fillId="0" borderId="1" xfId="0" applyNumberFormat="1" applyFont="1" applyBorder="1" applyAlignment="1">
      <alignment horizontal="right"/>
    </xf>
    <xf numFmtId="0" fontId="3" fillId="0" borderId="1" xfId="0" applyFont="1" applyBorder="1"/>
    <xf numFmtId="0" fontId="3" fillId="0" borderId="1" xfId="0" applyFont="1" applyBorder="1" applyAlignment="1">
      <alignment wrapText="1"/>
    </xf>
    <xf numFmtId="165" fontId="20" fillId="0" borderId="3" xfId="0" applyNumberFormat="1" applyFont="1" applyBorder="1"/>
    <xf numFmtId="164" fontId="8" fillId="0" borderId="1" xfId="0" applyNumberFormat="1" applyFont="1" applyBorder="1" applyAlignment="1">
      <alignment horizontal="right"/>
    </xf>
    <xf numFmtId="165" fontId="8" fillId="4" borderId="5" xfId="0" applyNumberFormat="1" applyFont="1" applyFill="1" applyBorder="1" applyAlignment="1">
      <alignment horizontal="center" wrapText="1"/>
    </xf>
    <xf numFmtId="165" fontId="20" fillId="4" borderId="6" xfId="0" applyNumberFormat="1" applyFont="1" applyFill="1" applyBorder="1"/>
    <xf numFmtId="165" fontId="8" fillId="4" borderId="1" xfId="0" applyNumberFormat="1" applyFont="1" applyFill="1" applyBorder="1" applyAlignment="1">
      <alignment horizontal="center" wrapText="1"/>
    </xf>
    <xf numFmtId="165" fontId="8" fillId="4" borderId="1" xfId="0" applyNumberFormat="1" applyFont="1" applyFill="1" applyBorder="1" applyAlignment="1">
      <alignment wrapText="1"/>
    </xf>
    <xf numFmtId="0" fontId="20" fillId="0" borderId="1" xfId="0" applyFont="1" applyBorder="1" applyAlignment="1">
      <alignment vertical="top"/>
    </xf>
    <xf numFmtId="164" fontId="20" fillId="0" borderId="1" xfId="0" applyNumberFormat="1" applyFont="1" applyBorder="1"/>
    <xf numFmtId="165" fontId="20" fillId="0" borderId="0" xfId="0" applyNumberFormat="1" applyFont="1"/>
    <xf numFmtId="164" fontId="20" fillId="0" borderId="0" xfId="0" applyNumberFormat="1" applyFont="1"/>
    <xf numFmtId="165" fontId="8" fillId="0" borderId="0" xfId="0" applyNumberFormat="1" applyFont="1"/>
    <xf numFmtId="0" fontId="20" fillId="0" borderId="1" xfId="0" applyFont="1" applyBorder="1"/>
    <xf numFmtId="0" fontId="1" fillId="0" borderId="1" xfId="0" applyFont="1" applyBorder="1" applyAlignment="1">
      <alignment horizontal="center" vertical="center"/>
    </xf>
    <xf numFmtId="0" fontId="2" fillId="0" borderId="1" xfId="0" applyFont="1" applyBorder="1" applyAlignment="1">
      <alignment horizontal="center" vertical="top"/>
    </xf>
    <xf numFmtId="165" fontId="1" fillId="0" borderId="3" xfId="0" applyNumberFormat="1" applyFont="1" applyBorder="1" applyAlignment="1">
      <alignment horizontal="center" vertical="center"/>
    </xf>
    <xf numFmtId="0" fontId="1" fillId="0" borderId="1" xfId="0" applyFont="1" applyBorder="1" applyAlignment="1">
      <alignment horizontal="center"/>
    </xf>
    <xf numFmtId="0" fontId="1" fillId="4" borderId="6" xfId="0" applyFont="1" applyFill="1" applyBorder="1" applyAlignment="1">
      <alignment horizontal="center" vertical="center" wrapText="1"/>
    </xf>
    <xf numFmtId="0" fontId="12" fillId="0" borderId="1"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13" fillId="0" borderId="0" xfId="0" applyFont="1" applyAlignment="1">
      <alignment horizontal="center"/>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9" fontId="2" fillId="0" borderId="1" xfId="0" applyNumberFormat="1" applyFont="1" applyBorder="1" applyAlignment="1">
      <alignment vertical="top"/>
    </xf>
    <xf numFmtId="165" fontId="13" fillId="0" borderId="1" xfId="0" applyNumberFormat="1" applyFont="1" applyBorder="1"/>
    <xf numFmtId="0" fontId="13" fillId="0" borderId="1" xfId="0" applyFont="1" applyBorder="1"/>
    <xf numFmtId="167" fontId="13" fillId="0" borderId="1" xfId="0" applyNumberFormat="1" applyFont="1" applyBorder="1"/>
    <xf numFmtId="171" fontId="2"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2" fillId="0" borderId="1" xfId="0" applyNumberFormat="1" applyFont="1" applyBorder="1" applyAlignment="1">
      <alignment horizontal="left" vertical="center" wrapText="1"/>
    </xf>
    <xf numFmtId="0" fontId="1" fillId="2" borderId="12" xfId="0" applyFont="1" applyFill="1" applyBorder="1" applyAlignment="1">
      <alignment horizontal="left" wrapText="1"/>
    </xf>
    <xf numFmtId="0" fontId="1" fillId="2" borderId="12" xfId="0" applyFont="1" applyFill="1" applyBorder="1" applyAlignment="1">
      <alignment horizontal="center" wrapText="1"/>
    </xf>
    <xf numFmtId="169" fontId="2" fillId="0" borderId="1" xfId="0" applyNumberFormat="1" applyFont="1" applyBorder="1" applyAlignment="1">
      <alignment horizontal="center" vertical="top"/>
    </xf>
    <xf numFmtId="169" fontId="2" fillId="0" borderId="1" xfId="0" applyNumberFormat="1" applyFont="1" applyBorder="1" applyAlignment="1">
      <alignment horizontal="center"/>
    </xf>
    <xf numFmtId="0" fontId="1" fillId="0" borderId="0" xfId="0" applyFont="1" applyAlignment="1">
      <alignment horizontal="center"/>
    </xf>
    <xf numFmtId="0" fontId="1" fillId="4" borderId="13" xfId="0" applyFont="1" applyFill="1" applyBorder="1" applyAlignment="1">
      <alignment horizontal="center" vertical="center" wrapText="1"/>
    </xf>
    <xf numFmtId="164" fontId="1" fillId="0" borderId="1" xfId="0" applyNumberFormat="1" applyFont="1" applyBorder="1" applyAlignment="1">
      <alignment wrapText="1"/>
    </xf>
    <xf numFmtId="164" fontId="3" fillId="0" borderId="1" xfId="0" applyNumberFormat="1" applyFont="1" applyBorder="1"/>
    <xf numFmtId="0" fontId="2" fillId="0" borderId="1" xfId="0" applyFont="1" applyBorder="1" applyAlignment="1">
      <alignment horizontal="left" vertical="top"/>
    </xf>
    <xf numFmtId="164" fontId="8" fillId="0" borderId="2" xfId="0" applyNumberFormat="1" applyFont="1" applyBorder="1" applyAlignment="1">
      <alignment vertical="center"/>
    </xf>
    <xf numFmtId="14" fontId="2" fillId="0" borderId="1" xfId="0" applyNumberFormat="1" applyFont="1" applyBorder="1" applyAlignment="1">
      <alignment horizontal="center" vertical="center"/>
    </xf>
    <xf numFmtId="172" fontId="3" fillId="0" borderId="1" xfId="0" applyNumberFormat="1" applyFont="1" applyBorder="1" applyAlignment="1">
      <alignment vertical="center"/>
    </xf>
    <xf numFmtId="173" fontId="3" fillId="0" borderId="1" xfId="0" applyNumberFormat="1" applyFont="1" applyBorder="1" applyAlignment="1">
      <alignment vertical="center"/>
    </xf>
    <xf numFmtId="172" fontId="3" fillId="0" borderId="1" xfId="0" applyNumberFormat="1" applyFont="1" applyBorder="1" applyAlignment="1">
      <alignment vertical="center" wrapText="1"/>
    </xf>
    <xf numFmtId="172" fontId="8" fillId="0" borderId="1" xfId="0" applyNumberFormat="1" applyFont="1" applyBorder="1" applyAlignment="1">
      <alignment vertical="center" wrapText="1"/>
    </xf>
    <xf numFmtId="164" fontId="21" fillId="0" borderId="1" xfId="0" applyNumberFormat="1" applyFont="1" applyBorder="1"/>
    <xf numFmtId="174" fontId="21" fillId="0" borderId="1" xfId="0" applyNumberFormat="1" applyFont="1" applyBorder="1"/>
    <xf numFmtId="164" fontId="3" fillId="0" borderId="1" xfId="0" applyNumberFormat="1" applyFont="1" applyBorder="1" applyAlignment="1">
      <alignment horizontal="left" vertical="center"/>
    </xf>
    <xf numFmtId="164" fontId="22" fillId="0" borderId="1" xfId="0" applyNumberFormat="1" applyFont="1" applyBorder="1"/>
    <xf numFmtId="0" fontId="2" fillId="0" borderId="1" xfId="0" applyFont="1" applyBorder="1" applyAlignment="1">
      <alignment horizontal="left"/>
    </xf>
    <xf numFmtId="164" fontId="21" fillId="0" borderId="1" xfId="0" applyNumberFormat="1" applyFont="1" applyBorder="1" applyAlignment="1">
      <alignment vertical="center"/>
    </xf>
    <xf numFmtId="0" fontId="2" fillId="0" borderId="3" xfId="0" applyFont="1" applyBorder="1" applyAlignment="1">
      <alignment vertical="center" wrapText="1"/>
    </xf>
    <xf numFmtId="0" fontId="2" fillId="0" borderId="16" xfId="0" applyFont="1" applyBorder="1" applyAlignment="1">
      <alignment wrapText="1"/>
    </xf>
    <xf numFmtId="0" fontId="23" fillId="0" borderId="0" xfId="0" applyFont="1" applyAlignment="1">
      <alignment vertical="center" wrapText="1"/>
    </xf>
    <xf numFmtId="0" fontId="23" fillId="0" borderId="0" xfId="0" applyFont="1" applyAlignment="1">
      <alignment horizontal="center" vertical="center" wrapText="1"/>
    </xf>
    <xf numFmtId="164" fontId="9" fillId="0" borderId="1" xfId="0" applyNumberFormat="1" applyFont="1" applyBorder="1" applyAlignment="1">
      <alignment vertical="center"/>
    </xf>
    <xf numFmtId="0" fontId="2" fillId="2" borderId="6" xfId="0" applyFont="1" applyFill="1" applyBorder="1" applyAlignment="1">
      <alignment horizontal="left" vertical="center" wrapText="1"/>
    </xf>
    <xf numFmtId="0" fontId="1" fillId="2" borderId="12" xfId="0" applyFont="1" applyFill="1" applyBorder="1" applyAlignment="1">
      <alignment wrapText="1"/>
    </xf>
    <xf numFmtId="0" fontId="1" fillId="2" borderId="17" xfId="0" applyFont="1" applyFill="1" applyBorder="1" applyAlignment="1">
      <alignment horizontal="center" wrapText="1"/>
    </xf>
    <xf numFmtId="0" fontId="1" fillId="2" borderId="17" xfId="0" applyFont="1" applyFill="1" applyBorder="1" applyAlignment="1">
      <alignment horizontal="left" wrapText="1"/>
    </xf>
    <xf numFmtId="164" fontId="3" fillId="2" borderId="17" xfId="0" applyNumberFormat="1" applyFont="1" applyFill="1" applyBorder="1" applyAlignment="1">
      <alignment horizontal="left" wrapText="1"/>
    </xf>
    <xf numFmtId="0" fontId="7" fillId="3" borderId="5" xfId="0" applyFont="1" applyFill="1" applyBorder="1" applyAlignment="1">
      <alignment horizontal="left" vertical="center"/>
    </xf>
    <xf numFmtId="165" fontId="1" fillId="0" borderId="13"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13" xfId="0" applyFont="1" applyBorder="1" applyAlignment="1">
      <alignment horizontal="left" wrapText="1"/>
    </xf>
    <xf numFmtId="164" fontId="8" fillId="0" borderId="13" xfId="0" applyNumberFormat="1" applyFont="1" applyBorder="1" applyAlignment="1">
      <alignment vertical="center"/>
    </xf>
    <xf numFmtId="165"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wrapText="1"/>
    </xf>
    <xf numFmtId="164" fontId="3" fillId="0" borderId="13" xfId="0" applyNumberFormat="1" applyFont="1" applyBorder="1" applyAlignment="1">
      <alignment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wrapText="1"/>
    </xf>
    <xf numFmtId="164" fontId="3" fillId="2" borderId="4" xfId="0" applyNumberFormat="1" applyFont="1" applyFill="1" applyBorder="1" applyAlignment="1">
      <alignment horizontal="left" wrapText="1"/>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left" vertical="center" wrapText="1"/>
    </xf>
    <xf numFmtId="165" fontId="2" fillId="0" borderId="5" xfId="0" applyNumberFormat="1" applyFont="1" applyBorder="1" applyAlignment="1">
      <alignment horizontal="center" vertical="center"/>
    </xf>
    <xf numFmtId="0" fontId="7" fillId="3" borderId="6" xfId="0" applyFont="1" applyFill="1" applyBorder="1" applyAlignment="1">
      <alignment horizontal="left" vertical="center"/>
    </xf>
    <xf numFmtId="165" fontId="2" fillId="0" borderId="5" xfId="0" applyNumberFormat="1" applyFont="1" applyBorder="1" applyAlignment="1">
      <alignment horizontal="center" vertical="top"/>
    </xf>
    <xf numFmtId="164" fontId="3" fillId="0" borderId="13" xfId="0" applyNumberFormat="1" applyFont="1" applyBorder="1" applyAlignment="1">
      <alignment vertical="center"/>
    </xf>
    <xf numFmtId="0" fontId="2" fillId="0" borderId="5" xfId="0" applyFont="1" applyBorder="1" applyAlignment="1">
      <alignment horizontal="center" vertical="top"/>
    </xf>
    <xf numFmtId="14" fontId="2" fillId="0" borderId="5" xfId="0" applyNumberFormat="1" applyFont="1" applyBorder="1" applyAlignment="1">
      <alignment horizontal="center" vertical="top"/>
    </xf>
    <xf numFmtId="165" fontId="3" fillId="0" borderId="5" xfId="0" applyNumberFormat="1" applyFont="1" applyBorder="1" applyAlignment="1">
      <alignment horizontal="center" vertical="top"/>
    </xf>
    <xf numFmtId="165" fontId="8" fillId="0" borderId="5" xfId="0" applyNumberFormat="1" applyFont="1" applyBorder="1" applyAlignment="1">
      <alignment horizontal="center"/>
    </xf>
    <xf numFmtId="165" fontId="20" fillId="0" borderId="6" xfId="0" applyNumberFormat="1" applyFont="1" applyBorder="1"/>
    <xf numFmtId="165" fontId="20" fillId="0" borderId="5" xfId="0" applyNumberFormat="1" applyFont="1" applyBorder="1" applyAlignment="1">
      <alignment vertical="top"/>
    </xf>
    <xf numFmtId="0" fontId="2" fillId="0" borderId="6" xfId="0" applyFont="1" applyBorder="1" applyAlignment="1">
      <alignment vertical="top"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164" fontId="3" fillId="2" borderId="12" xfId="0" applyNumberFormat="1" applyFont="1" applyFill="1" applyBorder="1" applyAlignment="1">
      <alignment horizontal="left" wrapText="1"/>
    </xf>
    <xf numFmtId="164" fontId="3" fillId="2" borderId="4" xfId="0" applyNumberFormat="1" applyFont="1" applyFill="1" applyBorder="1" applyAlignment="1">
      <alignment horizontal="right" wrapText="1"/>
    </xf>
    <xf numFmtId="0" fontId="2" fillId="0" borderId="6" xfId="0" applyFont="1" applyBorder="1" applyAlignment="1">
      <alignment vertical="center" wrapText="1"/>
    </xf>
    <xf numFmtId="165" fontId="1" fillId="0" borderId="5" xfId="0" applyNumberFormat="1" applyFont="1" applyBorder="1" applyAlignment="1">
      <alignment horizontal="center"/>
    </xf>
    <xf numFmtId="0" fontId="2" fillId="0" borderId="6" xfId="0" applyFont="1" applyBorder="1" applyAlignment="1">
      <alignment horizontal="left" vertical="center" wrapText="1"/>
    </xf>
    <xf numFmtId="165" fontId="1" fillId="0" borderId="17" xfId="0" applyNumberFormat="1" applyFont="1" applyBorder="1" applyAlignment="1">
      <alignment horizontal="center" vertical="center"/>
    </xf>
    <xf numFmtId="0" fontId="2" fillId="0" borderId="17" xfId="0" applyFont="1" applyBorder="1" applyAlignment="1">
      <alignment wrapText="1"/>
    </xf>
    <xf numFmtId="0" fontId="2" fillId="0" borderId="17" xfId="0" applyFont="1" applyBorder="1" applyAlignment="1">
      <alignment horizontal="center"/>
    </xf>
    <xf numFmtId="164" fontId="3" fillId="0" borderId="17" xfId="0" applyNumberFormat="1" applyFont="1" applyBorder="1" applyAlignment="1">
      <alignment vertical="center"/>
    </xf>
    <xf numFmtId="44" fontId="2" fillId="0" borderId="0" xfId="0" applyNumberFormat="1" applyFont="1" applyAlignment="1">
      <alignment wrapText="1"/>
    </xf>
    <xf numFmtId="0" fontId="4" fillId="0" borderId="7" xfId="0" applyFont="1" applyBorder="1" applyAlignment="1">
      <alignment horizontal="right" vertical="center" wrapText="1"/>
    </xf>
    <xf numFmtId="0" fontId="5" fillId="0" borderId="7" xfId="0" applyFont="1" applyBorder="1"/>
    <xf numFmtId="0" fontId="1" fillId="2" borderId="12" xfId="0" applyFont="1" applyFill="1" applyBorder="1" applyAlignment="1">
      <alignment horizontal="left" wrapText="1"/>
    </xf>
    <xf numFmtId="0" fontId="5" fillId="0" borderId="12" xfId="0" applyFont="1" applyBorder="1"/>
    <xf numFmtId="0" fontId="6" fillId="2" borderId="12" xfId="0" applyFont="1" applyFill="1" applyBorder="1" applyAlignment="1">
      <alignment horizontal="left" wrapText="1"/>
    </xf>
    <xf numFmtId="0" fontId="7" fillId="3" borderId="5" xfId="0" applyFont="1" applyFill="1" applyBorder="1" applyAlignment="1">
      <alignment horizontal="left" vertical="center"/>
    </xf>
    <xf numFmtId="0" fontId="5" fillId="0" borderId="6" xfId="0" applyFont="1" applyBorder="1"/>
    <xf numFmtId="0" fontId="1" fillId="4" borderId="13" xfId="0" applyFont="1" applyFill="1" applyBorder="1" applyAlignment="1">
      <alignment horizontal="center" vertical="center" wrapText="1"/>
    </xf>
    <xf numFmtId="0" fontId="5" fillId="0" borderId="2" xfId="0" applyFont="1" applyBorder="1"/>
    <xf numFmtId="0" fontId="1" fillId="4" borderId="5" xfId="0" applyFont="1" applyFill="1" applyBorder="1" applyAlignment="1">
      <alignment horizontal="center" vertical="center" wrapText="1"/>
    </xf>
    <xf numFmtId="164" fontId="8" fillId="4" borderId="13" xfId="0" applyNumberFormat="1" applyFont="1" applyFill="1" applyBorder="1" applyAlignment="1">
      <alignment horizontal="center" vertical="center" wrapText="1"/>
    </xf>
    <xf numFmtId="0" fontId="1" fillId="2" borderId="4" xfId="0" applyFont="1" applyFill="1" applyBorder="1" applyAlignment="1">
      <alignment horizontal="left" wrapText="1"/>
    </xf>
    <xf numFmtId="0" fontId="5" fillId="0" borderId="4" xfId="0" applyFont="1" applyBorder="1"/>
    <xf numFmtId="0" fontId="6" fillId="2" borderId="17" xfId="0" applyFont="1" applyFill="1" applyBorder="1" applyAlignment="1">
      <alignment horizontal="left" wrapText="1"/>
    </xf>
    <xf numFmtId="0" fontId="0" fillId="0" borderId="0" xfId="0"/>
    <xf numFmtId="0" fontId="5" fillId="0" borderId="17" xfId="0" applyFont="1" applyBorder="1"/>
    <xf numFmtId="0" fontId="1" fillId="4" borderId="13" xfId="0" applyFont="1" applyFill="1" applyBorder="1" applyAlignment="1">
      <alignment horizontal="center" wrapText="1"/>
    </xf>
    <xf numFmtId="0" fontId="1" fillId="4" borderId="13" xfId="0" applyFont="1" applyFill="1" applyBorder="1" applyAlignment="1">
      <alignment horizontal="left" wrapText="1"/>
    </xf>
    <xf numFmtId="0" fontId="7" fillId="3" borderId="5" xfId="0" applyFont="1" applyFill="1" applyBorder="1" applyAlignment="1">
      <alignment horizontal="left" vertical="center" wrapText="1"/>
    </xf>
    <xf numFmtId="0" fontId="8" fillId="2" borderId="12" xfId="0" applyFont="1" applyFill="1" applyBorder="1" applyAlignment="1">
      <alignment wrapText="1"/>
    </xf>
    <xf numFmtId="0" fontId="6" fillId="2" borderId="12" xfId="0" applyFont="1" applyFill="1" applyBorder="1" applyAlignment="1">
      <alignment wrapText="1"/>
    </xf>
    <xf numFmtId="0" fontId="7" fillId="3" borderId="5" xfId="0" applyFont="1" applyFill="1" applyBorder="1" applyAlignment="1">
      <alignment wrapText="1"/>
    </xf>
    <xf numFmtId="0" fontId="8" fillId="4" borderId="13" xfId="0" applyFont="1" applyFill="1" applyBorder="1" applyAlignment="1">
      <alignment horizontal="center" wrapText="1"/>
    </xf>
    <xf numFmtId="165" fontId="8" fillId="4" borderId="13" xfId="0" applyNumberFormat="1" applyFont="1" applyFill="1" applyBorder="1" applyAlignment="1">
      <alignment horizontal="center" wrapText="1"/>
    </xf>
    <xf numFmtId="164" fontId="8" fillId="4" borderId="13" xfId="0" applyNumberFormat="1" applyFont="1" applyFill="1" applyBorder="1" applyAlignment="1">
      <alignment horizontal="center" wrapText="1"/>
    </xf>
    <xf numFmtId="0" fontId="6" fillId="2" borderId="15" xfId="0" applyFont="1" applyFill="1" applyBorder="1" applyAlignment="1">
      <alignment horizontal="left" wrapText="1"/>
    </xf>
    <xf numFmtId="0" fontId="7" fillId="3" borderId="6" xfId="0" applyFont="1" applyFill="1" applyBorder="1" applyAlignment="1">
      <alignment horizontal="left" vertical="center"/>
    </xf>
    <xf numFmtId="0" fontId="1" fillId="4" borderId="2" xfId="0" applyFont="1" applyFill="1" applyBorder="1" applyAlignment="1">
      <alignment horizontal="center" vertical="center" wrapText="1"/>
    </xf>
    <xf numFmtId="164" fontId="8" fillId="4" borderId="2" xfId="0" applyNumberFormat="1" applyFont="1" applyFill="1" applyBorder="1" applyAlignment="1">
      <alignment horizontal="center" vertical="center" wrapText="1"/>
    </xf>
    <xf numFmtId="165" fontId="2" fillId="0" borderId="5" xfId="0" applyNumberFormat="1" applyFont="1" applyBorder="1" applyAlignment="1">
      <alignment horizontal="left" vertical="top" wrapText="1"/>
    </xf>
    <xf numFmtId="165" fontId="2" fillId="0" borderId="3" xfId="0" applyNumberFormat="1" applyFont="1" applyBorder="1" applyAlignment="1">
      <alignment horizontal="left" vertical="top"/>
    </xf>
    <xf numFmtId="165" fontId="2" fillId="0" borderId="6" xfId="0" applyNumberFormat="1" applyFont="1" applyBorder="1" applyAlignment="1">
      <alignment horizontal="left" vertical="top"/>
    </xf>
    <xf numFmtId="165" fontId="2" fillId="0" borderId="5" xfId="0" applyNumberFormat="1" applyFont="1" applyBorder="1" applyAlignment="1">
      <alignment horizontal="left" vertical="top"/>
    </xf>
    <xf numFmtId="0" fontId="5" fillId="0" borderId="14" xfId="0" applyFont="1" applyBorder="1"/>
    <xf numFmtId="0" fontId="2" fillId="0" borderId="8" xfId="0" applyFont="1" applyBorder="1" applyAlignment="1">
      <alignment horizontal="center"/>
    </xf>
    <xf numFmtId="0" fontId="5" fillId="0" borderId="9" xfId="0" applyFont="1" applyBorder="1"/>
    <xf numFmtId="0" fontId="5" fillId="0" borderId="10" xfId="0" applyFont="1" applyBorder="1"/>
    <xf numFmtId="0" fontId="2" fillId="0" borderId="13" xfId="0" applyFont="1" applyBorder="1" applyAlignment="1">
      <alignment horizontal="left" vertical="center" wrapText="1"/>
    </xf>
    <xf numFmtId="0" fontId="2" fillId="0" borderId="13" xfId="0" applyFont="1" applyBorder="1" applyAlignment="1">
      <alignment horizontal="center" vertical="center"/>
    </xf>
    <xf numFmtId="165" fontId="2"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165" fontId="1" fillId="0" borderId="5" xfId="0" applyNumberFormat="1" applyFont="1" applyBorder="1" applyAlignment="1">
      <alignment horizontal="left" vertical="center"/>
    </xf>
    <xf numFmtId="0" fontId="5" fillId="0" borderId="3" xfId="0" applyFont="1" applyBorder="1"/>
    <xf numFmtId="0" fontId="7" fillId="3" borderId="5" xfId="0" applyFont="1" applyFill="1" applyBorder="1" applyAlignment="1">
      <alignment horizontal="center" vertical="center"/>
    </xf>
    <xf numFmtId="0" fontId="5" fillId="0" borderId="15" xfId="0" applyFont="1" applyBorder="1"/>
    <xf numFmtId="170" fontId="4" fillId="0" borderId="7" xfId="0" applyNumberFormat="1" applyFont="1" applyBorder="1" applyAlignment="1">
      <alignment horizontal="right" vertical="center" wrapText="1"/>
    </xf>
    <xf numFmtId="170" fontId="6" fillId="0" borderId="11" xfId="0" applyNumberFormat="1" applyFont="1" applyBorder="1" applyAlignment="1">
      <alignment horizontal="left" vertical="center" wrapText="1"/>
    </xf>
    <xf numFmtId="0" fontId="5" fillId="0" borderId="11" xfId="0" applyFont="1" applyBorder="1"/>
    <xf numFmtId="0" fontId="1" fillId="2" borderId="17" xfId="0" applyFont="1" applyFill="1" applyBorder="1" applyAlignment="1">
      <alignment horizontal="left" wrapText="1"/>
    </xf>
    <xf numFmtId="0" fontId="6" fillId="0" borderId="11" xfId="0" applyFont="1" applyBorder="1" applyAlignment="1">
      <alignment horizontal="left" vertical="center" wrapText="1"/>
    </xf>
    <xf numFmtId="0" fontId="8" fillId="2" borderId="12" xfId="0" applyFont="1" applyFill="1" applyBorder="1" applyAlignment="1">
      <alignment horizontal="left" wrapText="1"/>
    </xf>
  </cellXfs>
  <cellStyles count="2">
    <cellStyle name="Normal" xfId="0" builtinId="0"/>
    <cellStyle name="Normal 2" xfId="1" xr:uid="{8278598F-1B3B-48B4-8A5E-100D02ADC4F8}"/>
  </cellStyles>
  <dxfs count="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57150</xdr:rowOff>
    </xdr:from>
    <xdr:ext cx="3895725" cy="762000"/>
    <xdr:pic>
      <xdr:nvPicPr>
        <xdr:cNvPr id="2" name="image1.png" title="Imagem">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0</xdr:row>
      <xdr:rowOff>57150</xdr:rowOff>
    </xdr:from>
    <xdr:ext cx="3895725" cy="762000"/>
    <xdr:pic>
      <xdr:nvPicPr>
        <xdr:cNvPr id="2" name="image1.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2170"/>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2" t="s">
        <v>1</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6" t="s">
        <v>3</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7" t="s">
        <v>4</v>
      </c>
      <c r="B8" s="238"/>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9" t="s">
        <v>8</v>
      </c>
      <c r="B9" s="241" t="s">
        <v>9</v>
      </c>
      <c r="C9" s="238"/>
      <c r="D9" s="239" t="s">
        <v>10</v>
      </c>
      <c r="E9" s="242"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40"/>
      <c r="B10" s="12" t="s">
        <v>12</v>
      </c>
      <c r="C10" s="13" t="s">
        <v>13</v>
      </c>
      <c r="D10" s="240"/>
      <c r="E10" s="24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4"/>
      <c r="B14" s="235"/>
      <c r="C14" s="235"/>
      <c r="D14" s="235"/>
      <c r="E14" s="2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4" t="s">
        <v>2</v>
      </c>
      <c r="B15" s="235"/>
      <c r="C15" s="235"/>
      <c r="D15" s="235"/>
      <c r="E15" s="2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6" t="s">
        <v>21</v>
      </c>
      <c r="B16" s="235"/>
      <c r="C16" s="235"/>
      <c r="D16" s="235"/>
      <c r="E16" s="2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7" t="s">
        <v>22</v>
      </c>
      <c r="B17" s="238"/>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9" t="s">
        <v>8</v>
      </c>
      <c r="B18" s="241" t="s">
        <v>9</v>
      </c>
      <c r="C18" s="238"/>
      <c r="D18" s="239" t="s">
        <v>10</v>
      </c>
      <c r="E18" s="242"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40"/>
      <c r="B19" s="12" t="s">
        <v>12</v>
      </c>
      <c r="C19" s="13" t="s">
        <v>13</v>
      </c>
      <c r="D19" s="240"/>
      <c r="E19" s="240"/>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4"/>
      <c r="B29" s="235"/>
      <c r="C29" s="235"/>
      <c r="D29" s="235"/>
      <c r="E29" s="235"/>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4" t="s">
        <v>49</v>
      </c>
      <c r="B30" s="235"/>
      <c r="C30" s="235"/>
      <c r="D30" s="235"/>
      <c r="E30" s="235"/>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6" t="s">
        <v>21</v>
      </c>
      <c r="B31" s="235"/>
      <c r="C31" s="235"/>
      <c r="D31" s="235"/>
      <c r="E31" s="235"/>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7" t="s">
        <v>22</v>
      </c>
      <c r="B32" s="238"/>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9" t="s">
        <v>8</v>
      </c>
      <c r="B33" s="241" t="s">
        <v>9</v>
      </c>
      <c r="C33" s="238"/>
      <c r="D33" s="239" t="s">
        <v>10</v>
      </c>
      <c r="E33" s="24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0"/>
      <c r="B34" s="12" t="s">
        <v>12</v>
      </c>
      <c r="C34" s="13" t="s">
        <v>13</v>
      </c>
      <c r="D34" s="240"/>
      <c r="E34" s="2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34"/>
      <c r="B37" s="235"/>
      <c r="C37" s="235"/>
      <c r="D37" s="235"/>
      <c r="E37" s="235"/>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4" t="s">
        <v>2</v>
      </c>
      <c r="B38" s="235"/>
      <c r="C38" s="235"/>
      <c r="D38" s="235"/>
      <c r="E38" s="235"/>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6" t="s">
        <v>53</v>
      </c>
      <c r="B39" s="235"/>
      <c r="C39" s="235"/>
      <c r="D39" s="235"/>
      <c r="E39" s="235"/>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37" t="s">
        <v>54</v>
      </c>
      <c r="B40" s="238"/>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9" t="s">
        <v>8</v>
      </c>
      <c r="B41" s="241" t="s">
        <v>9</v>
      </c>
      <c r="C41" s="238"/>
      <c r="D41" s="239" t="s">
        <v>10</v>
      </c>
      <c r="E41" s="242"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40"/>
      <c r="B42" s="12" t="s">
        <v>12</v>
      </c>
      <c r="C42" s="13" t="s">
        <v>13</v>
      </c>
      <c r="D42" s="240"/>
      <c r="E42" s="240"/>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34"/>
      <c r="B46" s="235"/>
      <c r="C46" s="235"/>
      <c r="D46" s="235"/>
      <c r="E46" s="235"/>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4" t="s">
        <v>49</v>
      </c>
      <c r="B47" s="235"/>
      <c r="C47" s="235"/>
      <c r="D47" s="235"/>
      <c r="E47" s="235"/>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6" t="s">
        <v>63</v>
      </c>
      <c r="B48" s="235"/>
      <c r="C48" s="235"/>
      <c r="D48" s="235"/>
      <c r="E48" s="235"/>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37" t="s">
        <v>54</v>
      </c>
      <c r="B49" s="238"/>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9" t="s">
        <v>8</v>
      </c>
      <c r="B50" s="55" t="s">
        <v>9</v>
      </c>
      <c r="C50" s="147"/>
      <c r="D50" s="239" t="s">
        <v>10</v>
      </c>
      <c r="E50" s="24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40"/>
      <c r="B51" s="12" t="s">
        <v>12</v>
      </c>
      <c r="C51" s="13" t="s">
        <v>13</v>
      </c>
      <c r="D51" s="240"/>
      <c r="E51" s="240"/>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34"/>
      <c r="B57" s="235"/>
      <c r="C57" s="235"/>
      <c r="D57" s="235"/>
      <c r="E57" s="235"/>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4" t="s">
        <v>74</v>
      </c>
      <c r="B58" s="235"/>
      <c r="C58" s="235"/>
      <c r="D58" s="235"/>
      <c r="E58" s="235"/>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6" t="s">
        <v>75</v>
      </c>
      <c r="B59" s="235"/>
      <c r="C59" s="235"/>
      <c r="D59" s="235"/>
      <c r="E59" s="235"/>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37" t="s">
        <v>76</v>
      </c>
      <c r="B60" s="238"/>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9" t="s">
        <v>8</v>
      </c>
      <c r="B61" s="55" t="s">
        <v>9</v>
      </c>
      <c r="C61" s="147"/>
      <c r="D61" s="239" t="s">
        <v>10</v>
      </c>
      <c r="E61" s="24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40"/>
      <c r="B62" s="12" t="s">
        <v>12</v>
      </c>
      <c r="C62" s="13" t="s">
        <v>13</v>
      </c>
      <c r="D62" s="240"/>
      <c r="E62" s="240"/>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34"/>
      <c r="B65" s="235"/>
      <c r="C65" s="235"/>
      <c r="D65" s="235"/>
      <c r="E65" s="23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4" t="s">
        <v>74</v>
      </c>
      <c r="B66" s="235"/>
      <c r="C66" s="235"/>
      <c r="D66" s="235"/>
      <c r="E66" s="2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6" t="s">
        <v>81</v>
      </c>
      <c r="B67" s="235"/>
      <c r="C67" s="235"/>
      <c r="D67" s="235"/>
      <c r="E67" s="2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37" t="s">
        <v>82</v>
      </c>
      <c r="B68" s="238"/>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9" t="s">
        <v>8</v>
      </c>
      <c r="B69" s="55" t="s">
        <v>9</v>
      </c>
      <c r="C69" s="147"/>
      <c r="D69" s="239" t="s">
        <v>10</v>
      </c>
      <c r="E69" s="242"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40"/>
      <c r="B70" s="12" t="s">
        <v>12</v>
      </c>
      <c r="C70" s="13" t="s">
        <v>13</v>
      </c>
      <c r="D70" s="240"/>
      <c r="E70" s="240"/>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34"/>
      <c r="B74" s="235"/>
      <c r="C74" s="235"/>
      <c r="D74" s="235"/>
      <c r="E74" s="23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4" t="s">
        <v>74</v>
      </c>
      <c r="B75" s="235"/>
      <c r="C75" s="235"/>
      <c r="D75" s="235"/>
      <c r="E75" s="2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6" t="s">
        <v>87</v>
      </c>
      <c r="B76" s="235"/>
      <c r="C76" s="235"/>
      <c r="D76" s="235"/>
      <c r="E76" s="2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37" t="s">
        <v>88</v>
      </c>
      <c r="B77" s="238"/>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9" t="s">
        <v>8</v>
      </c>
      <c r="B78" s="55" t="s">
        <v>9</v>
      </c>
      <c r="C78" s="147"/>
      <c r="D78" s="239" t="s">
        <v>10</v>
      </c>
      <c r="E78" s="24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40"/>
      <c r="B79" s="12" t="s">
        <v>12</v>
      </c>
      <c r="C79" s="13" t="s">
        <v>13</v>
      </c>
      <c r="D79" s="240"/>
      <c r="E79" s="240"/>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34"/>
      <c r="B96" s="235"/>
      <c r="C96" s="235"/>
      <c r="D96" s="235"/>
      <c r="E96" s="235"/>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34" t="s">
        <v>2</v>
      </c>
      <c r="B97" s="235"/>
      <c r="C97" s="235"/>
      <c r="D97" s="235"/>
      <c r="E97" s="235"/>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6" t="s">
        <v>127</v>
      </c>
      <c r="B98" s="235"/>
      <c r="C98" s="235"/>
      <c r="D98" s="235"/>
      <c r="E98" s="235"/>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7" t="s">
        <v>128</v>
      </c>
      <c r="B99" s="238"/>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9" t="s">
        <v>8</v>
      </c>
      <c r="B100" s="55" t="s">
        <v>9</v>
      </c>
      <c r="C100" s="41"/>
      <c r="D100" s="239" t="s">
        <v>10</v>
      </c>
      <c r="E100" s="242"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40"/>
      <c r="B101" s="12" t="s">
        <v>12</v>
      </c>
      <c r="C101" s="13" t="s">
        <v>13</v>
      </c>
      <c r="D101" s="240"/>
      <c r="E101" s="24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34" t="s">
        <v>74</v>
      </c>
      <c r="B110" s="235"/>
      <c r="C110" s="235"/>
      <c r="D110" s="235"/>
      <c r="E110" s="235"/>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36" t="s">
        <v>149</v>
      </c>
      <c r="B111" s="235"/>
      <c r="C111" s="235"/>
      <c r="D111" s="235"/>
      <c r="E111" s="2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7" t="s">
        <v>128</v>
      </c>
      <c r="B112" s="238"/>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9" t="s">
        <v>8</v>
      </c>
      <c r="B113" s="55" t="s">
        <v>9</v>
      </c>
      <c r="C113" s="147"/>
      <c r="D113" s="239" t="s">
        <v>10</v>
      </c>
      <c r="E113" s="24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0"/>
      <c r="B114" s="12" t="s">
        <v>12</v>
      </c>
      <c r="C114" s="13" t="s">
        <v>13</v>
      </c>
      <c r="D114" s="240"/>
      <c r="E114" s="240"/>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4" t="s">
        <v>188</v>
      </c>
      <c r="B133" s="235"/>
      <c r="C133" s="235"/>
      <c r="D133" s="235"/>
      <c r="E133" s="235"/>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36" t="s">
        <v>189</v>
      </c>
      <c r="B134" s="235"/>
      <c r="C134" s="235"/>
      <c r="D134" s="235"/>
      <c r="E134" s="2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37" t="s">
        <v>190</v>
      </c>
      <c r="B135" s="238"/>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9" t="s">
        <v>8</v>
      </c>
      <c r="B136" s="55" t="s">
        <v>9</v>
      </c>
      <c r="C136" s="147"/>
      <c r="D136" s="239" t="s">
        <v>10</v>
      </c>
      <c r="E136" s="24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40"/>
      <c r="B137" s="12" t="s">
        <v>12</v>
      </c>
      <c r="C137" s="13" t="s">
        <v>13</v>
      </c>
      <c r="D137" s="240"/>
      <c r="E137" s="240"/>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43" t="s">
        <v>74</v>
      </c>
      <c r="B142" s="244"/>
      <c r="C142" s="244"/>
      <c r="D142" s="244"/>
      <c r="E142" s="244"/>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37" t="s">
        <v>197</v>
      </c>
      <c r="B144" s="238"/>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9" t="s">
        <v>8</v>
      </c>
      <c r="B145" s="55" t="s">
        <v>9</v>
      </c>
      <c r="C145" s="147"/>
      <c r="D145" s="239" t="s">
        <v>10</v>
      </c>
      <c r="E145" s="24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0"/>
      <c r="B146" s="12" t="s">
        <v>12</v>
      </c>
      <c r="C146" s="12" t="s">
        <v>13</v>
      </c>
      <c r="D146" s="240"/>
      <c r="E146" s="240"/>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4" t="s">
        <v>74</v>
      </c>
      <c r="B166" s="235"/>
      <c r="C166" s="235"/>
      <c r="D166" s="235"/>
      <c r="E166" s="235"/>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36" t="s">
        <v>240</v>
      </c>
      <c r="B167" s="235"/>
      <c r="C167" s="235"/>
      <c r="D167" s="235"/>
      <c r="E167" s="2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37" t="s">
        <v>241</v>
      </c>
      <c r="B168" s="238"/>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9" t="s">
        <v>8</v>
      </c>
      <c r="B169" s="55" t="s">
        <v>9</v>
      </c>
      <c r="C169" s="147"/>
      <c r="D169" s="239" t="s">
        <v>10</v>
      </c>
      <c r="E169" s="24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0"/>
      <c r="B170" s="12" t="s">
        <v>12</v>
      </c>
      <c r="C170" s="12" t="s">
        <v>13</v>
      </c>
      <c r="D170" s="240"/>
      <c r="E170" s="240"/>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4" t="s">
        <v>2</v>
      </c>
      <c r="B177" s="235"/>
      <c r="C177" s="235"/>
      <c r="D177" s="235"/>
      <c r="E177" s="235"/>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6" t="s">
        <v>251</v>
      </c>
      <c r="B178" s="235"/>
      <c r="C178" s="235"/>
      <c r="D178" s="235"/>
      <c r="E178" s="2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7" t="s">
        <v>252</v>
      </c>
      <c r="B179" s="238"/>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9" t="s">
        <v>8</v>
      </c>
      <c r="B180" s="55" t="s">
        <v>9</v>
      </c>
      <c r="C180" s="147"/>
      <c r="D180" s="239" t="s">
        <v>10</v>
      </c>
      <c r="E180" s="24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0"/>
      <c r="B181" s="12" t="s">
        <v>12</v>
      </c>
      <c r="C181" s="13" t="s">
        <v>13</v>
      </c>
      <c r="D181" s="240"/>
      <c r="E181" s="240"/>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34" t="s">
        <v>74</v>
      </c>
      <c r="B188" s="235"/>
      <c r="C188" s="235"/>
      <c r="D188" s="235"/>
      <c r="E188" s="235"/>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36" t="s">
        <v>266</v>
      </c>
      <c r="B189" s="235"/>
      <c r="C189" s="235"/>
      <c r="D189" s="235"/>
      <c r="E189" s="2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7" t="s">
        <v>252</v>
      </c>
      <c r="B190" s="238"/>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9" t="s">
        <v>8</v>
      </c>
      <c r="B191" s="55" t="s">
        <v>9</v>
      </c>
      <c r="C191" s="56"/>
      <c r="D191" s="248" t="s">
        <v>10</v>
      </c>
      <c r="E191" s="24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0"/>
      <c r="B192" s="12" t="s">
        <v>12</v>
      </c>
      <c r="C192" s="13" t="s">
        <v>13</v>
      </c>
      <c r="D192" s="240"/>
      <c r="E192" s="240"/>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34" t="s">
        <v>2</v>
      </c>
      <c r="B199" s="235"/>
      <c r="C199" s="235"/>
      <c r="D199" s="235"/>
      <c r="E199" s="235"/>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6" t="s">
        <v>276</v>
      </c>
      <c r="B200" s="235"/>
      <c r="C200" s="235"/>
      <c r="D200" s="235"/>
      <c r="E200" s="235"/>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37" t="s">
        <v>277</v>
      </c>
      <c r="B201" s="238"/>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9" t="s">
        <v>8</v>
      </c>
      <c r="B202" s="55" t="s">
        <v>9</v>
      </c>
      <c r="C202" s="56"/>
      <c r="D202" s="239" t="s">
        <v>10</v>
      </c>
      <c r="E202" s="24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40"/>
      <c r="B203" s="12" t="s">
        <v>12</v>
      </c>
      <c r="C203" s="13" t="s">
        <v>13</v>
      </c>
      <c r="D203" s="240"/>
      <c r="E203" s="240"/>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4" t="s">
        <v>188</v>
      </c>
      <c r="B207" s="235"/>
      <c r="C207" s="235"/>
      <c r="D207" s="235"/>
      <c r="E207" s="235"/>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6" t="s">
        <v>280</v>
      </c>
      <c r="B208" s="235"/>
      <c r="C208" s="235"/>
      <c r="D208" s="235"/>
      <c r="E208" s="235"/>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37" t="s">
        <v>277</v>
      </c>
      <c r="B209" s="238"/>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9" t="s">
        <v>8</v>
      </c>
      <c r="B210" s="55" t="s">
        <v>9</v>
      </c>
      <c r="C210" s="56"/>
      <c r="D210" s="239" t="s">
        <v>10</v>
      </c>
      <c r="E210" s="24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0"/>
      <c r="B211" s="12" t="s">
        <v>12</v>
      </c>
      <c r="C211" s="13" t="s">
        <v>13</v>
      </c>
      <c r="D211" s="240"/>
      <c r="E211" s="240"/>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4" t="s">
        <v>2</v>
      </c>
      <c r="B216" s="235"/>
      <c r="C216" s="235"/>
      <c r="D216" s="235"/>
      <c r="E216" s="235"/>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6" t="s">
        <v>281</v>
      </c>
      <c r="B217" s="235"/>
      <c r="C217" s="235"/>
      <c r="D217" s="235"/>
      <c r="E217" s="2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7" t="s">
        <v>282</v>
      </c>
      <c r="B218" s="238"/>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9" t="s">
        <v>8</v>
      </c>
      <c r="B219" s="55" t="s">
        <v>9</v>
      </c>
      <c r="C219" s="56"/>
      <c r="D219" s="239" t="s">
        <v>10</v>
      </c>
      <c r="E219" s="24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0"/>
      <c r="B220" s="12" t="s">
        <v>12</v>
      </c>
      <c r="C220" s="13" t="s">
        <v>13</v>
      </c>
      <c r="D220" s="240"/>
      <c r="E220" s="240"/>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4" t="s">
        <v>74</v>
      </c>
      <c r="B230" s="235"/>
      <c r="C230" s="235"/>
      <c r="D230" s="235"/>
      <c r="E230" s="2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6" t="s">
        <v>281</v>
      </c>
      <c r="B231" s="235"/>
      <c r="C231" s="235"/>
      <c r="D231" s="235"/>
      <c r="E231" s="2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7" t="s">
        <v>282</v>
      </c>
      <c r="B232" s="238"/>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9" t="s">
        <v>8</v>
      </c>
      <c r="B233" s="55" t="s">
        <v>9</v>
      </c>
      <c r="C233" s="56"/>
      <c r="D233" s="239" t="s">
        <v>10</v>
      </c>
      <c r="E233" s="24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0"/>
      <c r="B234" s="12" t="s">
        <v>12</v>
      </c>
      <c r="C234" s="13" t="s">
        <v>13</v>
      </c>
      <c r="D234" s="240"/>
      <c r="E234" s="240"/>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4" t="s">
        <v>74</v>
      </c>
      <c r="B253" s="235"/>
      <c r="C253" s="235"/>
      <c r="D253" s="235"/>
      <c r="E253" s="235"/>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36" t="s">
        <v>322</v>
      </c>
      <c r="B254" s="235"/>
      <c r="C254" s="235"/>
      <c r="D254" s="235"/>
      <c r="E254" s="2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37" t="s">
        <v>323</v>
      </c>
      <c r="B255" s="238"/>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9" t="s">
        <v>8</v>
      </c>
      <c r="B256" s="55" t="s">
        <v>9</v>
      </c>
      <c r="C256" s="56"/>
      <c r="D256" s="239" t="s">
        <v>10</v>
      </c>
      <c r="E256" s="24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40"/>
      <c r="B257" s="12" t="s">
        <v>12</v>
      </c>
      <c r="C257" s="13" t="s">
        <v>13</v>
      </c>
      <c r="D257" s="240"/>
      <c r="E257" s="240"/>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4" t="s">
        <v>2</v>
      </c>
      <c r="B262" s="235"/>
      <c r="C262" s="235"/>
      <c r="D262" s="235"/>
      <c r="E262" s="235"/>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36" t="s">
        <v>330</v>
      </c>
      <c r="B263" s="235"/>
      <c r="C263" s="235"/>
      <c r="D263" s="235"/>
      <c r="E263" s="2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7" t="s">
        <v>331</v>
      </c>
      <c r="B264" s="238"/>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9" t="s">
        <v>8</v>
      </c>
      <c r="B265" s="55" t="s">
        <v>9</v>
      </c>
      <c r="C265" s="56"/>
      <c r="D265" s="249" t="s">
        <v>10</v>
      </c>
      <c r="E265" s="242"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40"/>
      <c r="B266" s="12" t="s">
        <v>12</v>
      </c>
      <c r="C266" s="13" t="s">
        <v>13</v>
      </c>
      <c r="D266" s="240"/>
      <c r="E266" s="240"/>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4" t="s">
        <v>74</v>
      </c>
      <c r="B283" s="235"/>
      <c r="C283" s="235"/>
      <c r="D283" s="235"/>
      <c r="E283" s="235"/>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6" t="s">
        <v>363</v>
      </c>
      <c r="B284" s="235"/>
      <c r="C284" s="235"/>
      <c r="D284" s="235"/>
      <c r="E284" s="235"/>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9" t="s">
        <v>8</v>
      </c>
      <c r="B286" s="55" t="s">
        <v>9</v>
      </c>
      <c r="C286" s="56"/>
      <c r="D286" s="239" t="s">
        <v>10</v>
      </c>
      <c r="E286" s="24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0"/>
      <c r="B287" s="12" t="s">
        <v>12</v>
      </c>
      <c r="C287" s="13" t="s">
        <v>13</v>
      </c>
      <c r="D287" s="240"/>
      <c r="E287" s="240"/>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34" t="s">
        <v>2</v>
      </c>
      <c r="B307" s="235"/>
      <c r="C307" s="235"/>
      <c r="D307" s="235"/>
      <c r="E307" s="235"/>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36" t="s">
        <v>399</v>
      </c>
      <c r="B308" s="235"/>
      <c r="C308" s="235"/>
      <c r="D308" s="235"/>
      <c r="E308" s="2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7" t="s">
        <v>400</v>
      </c>
      <c r="B309" s="238"/>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9" t="s">
        <v>8</v>
      </c>
      <c r="B310" s="55" t="s">
        <v>9</v>
      </c>
      <c r="C310" s="56"/>
      <c r="D310" s="239" t="s">
        <v>10</v>
      </c>
      <c r="E310" s="242"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40"/>
      <c r="B311" s="12" t="s">
        <v>12</v>
      </c>
      <c r="C311" s="13" t="s">
        <v>13</v>
      </c>
      <c r="D311" s="240"/>
      <c r="E311" s="240"/>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4" t="s">
        <v>2</v>
      </c>
      <c r="B325" s="235"/>
      <c r="C325" s="235"/>
      <c r="D325" s="235"/>
      <c r="E325" s="235"/>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36" t="s">
        <v>431</v>
      </c>
      <c r="B326" s="235"/>
      <c r="C326" s="235"/>
      <c r="D326" s="235"/>
      <c r="E326" s="235"/>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7" t="s">
        <v>432</v>
      </c>
      <c r="B327" s="238"/>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9" t="s">
        <v>8</v>
      </c>
      <c r="B328" s="55" t="s">
        <v>9</v>
      </c>
      <c r="C328" s="56"/>
      <c r="D328" s="239" t="s">
        <v>10</v>
      </c>
      <c r="E328" s="242"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40"/>
      <c r="B329" s="12" t="s">
        <v>12</v>
      </c>
      <c r="C329" s="13" t="s">
        <v>13</v>
      </c>
      <c r="D329" s="240"/>
      <c r="E329" s="24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4" t="s">
        <v>2</v>
      </c>
      <c r="B340" s="235"/>
      <c r="C340" s="235"/>
      <c r="D340" s="235"/>
      <c r="E340" s="2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6" t="s">
        <v>438</v>
      </c>
      <c r="B341" s="235"/>
      <c r="C341" s="235"/>
      <c r="D341" s="235"/>
      <c r="E341" s="2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7" t="s">
        <v>439</v>
      </c>
      <c r="B342" s="238"/>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9" t="s">
        <v>8</v>
      </c>
      <c r="B343" s="55" t="s">
        <v>9</v>
      </c>
      <c r="C343" s="56"/>
      <c r="D343" s="249" t="s">
        <v>10</v>
      </c>
      <c r="E343" s="242"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40"/>
      <c r="B344" s="12" t="s">
        <v>12</v>
      </c>
      <c r="C344" s="13" t="s">
        <v>13</v>
      </c>
      <c r="D344" s="240"/>
      <c r="E344" s="240"/>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4" t="s">
        <v>74</v>
      </c>
      <c r="B354" s="235"/>
      <c r="C354" s="235"/>
      <c r="D354" s="235"/>
      <c r="E354" s="235"/>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6" t="s">
        <v>452</v>
      </c>
      <c r="B355" s="235"/>
      <c r="C355" s="235"/>
      <c r="D355" s="235"/>
      <c r="E355" s="235"/>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7" t="s">
        <v>439</v>
      </c>
      <c r="B356" s="238"/>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9" t="s">
        <v>8</v>
      </c>
      <c r="B357" s="55" t="s">
        <v>9</v>
      </c>
      <c r="C357" s="56"/>
      <c r="D357" s="239" t="s">
        <v>10</v>
      </c>
      <c r="E357" s="24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0"/>
      <c r="B358" s="12" t="s">
        <v>12</v>
      </c>
      <c r="C358" s="13" t="s">
        <v>13</v>
      </c>
      <c r="D358" s="240"/>
      <c r="E358" s="240"/>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34" t="s">
        <v>2</v>
      </c>
      <c r="B369" s="235"/>
      <c r="C369" s="235"/>
      <c r="D369" s="235"/>
      <c r="E369" s="2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36" t="s">
        <v>468</v>
      </c>
      <c r="B370" s="235"/>
      <c r="C370" s="235"/>
      <c r="D370" s="235"/>
      <c r="E370" s="2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7" t="s">
        <v>469</v>
      </c>
      <c r="B371" s="238"/>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9" t="s">
        <v>8</v>
      </c>
      <c r="B372" s="55" t="s">
        <v>9</v>
      </c>
      <c r="C372" s="56"/>
      <c r="D372" s="249" t="s">
        <v>10</v>
      </c>
      <c r="E372" s="242"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40"/>
      <c r="B373" s="12" t="s">
        <v>12</v>
      </c>
      <c r="C373" s="13" t="s">
        <v>13</v>
      </c>
      <c r="D373" s="240"/>
      <c r="E373" s="240"/>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4" t="s">
        <v>74</v>
      </c>
      <c r="B383" s="235"/>
      <c r="C383" s="235"/>
      <c r="D383" s="235"/>
      <c r="E383" s="235"/>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6" t="s">
        <v>493</v>
      </c>
      <c r="B384" s="235"/>
      <c r="C384" s="235"/>
      <c r="D384" s="235"/>
      <c r="E384" s="235"/>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7" t="s">
        <v>469</v>
      </c>
      <c r="B385" s="238"/>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9" t="s">
        <v>8</v>
      </c>
      <c r="B386" s="55" t="s">
        <v>9</v>
      </c>
      <c r="C386" s="56"/>
      <c r="D386" s="239" t="s">
        <v>10</v>
      </c>
      <c r="E386" s="242"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0"/>
      <c r="B387" s="12" t="s">
        <v>12</v>
      </c>
      <c r="C387" s="13" t="s">
        <v>13</v>
      </c>
      <c r="D387" s="240"/>
      <c r="E387" s="240"/>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34" t="s">
        <v>2</v>
      </c>
      <c r="B394" s="235"/>
      <c r="C394" s="235"/>
      <c r="D394" s="235"/>
      <c r="E394" s="235"/>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6" t="s">
        <v>502</v>
      </c>
      <c r="B395" s="235"/>
      <c r="C395" s="235"/>
      <c r="D395" s="235"/>
      <c r="E395" s="235"/>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7" t="s">
        <v>503</v>
      </c>
      <c r="B396" s="238"/>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9" t="s">
        <v>8</v>
      </c>
      <c r="B397" s="55" t="s">
        <v>9</v>
      </c>
      <c r="C397" s="56"/>
      <c r="D397" s="239" t="s">
        <v>10</v>
      </c>
      <c r="E397" s="242"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40"/>
      <c r="B398" s="12" t="s">
        <v>12</v>
      </c>
      <c r="C398" s="13" t="s">
        <v>13</v>
      </c>
      <c r="D398" s="240"/>
      <c r="E398" s="240"/>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4" t="s">
        <v>74</v>
      </c>
      <c r="B402" s="235"/>
      <c r="C402" s="235"/>
      <c r="D402" s="235"/>
      <c r="E402" s="235"/>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6" t="s">
        <v>502</v>
      </c>
      <c r="B403" s="235"/>
      <c r="C403" s="235"/>
      <c r="D403" s="235"/>
      <c r="E403" s="235"/>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503</v>
      </c>
      <c r="B404" s="238"/>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9" t="s">
        <v>8</v>
      </c>
      <c r="B405" s="55" t="s">
        <v>9</v>
      </c>
      <c r="C405" s="56"/>
      <c r="D405" s="239" t="s">
        <v>10</v>
      </c>
      <c r="E405" s="24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0"/>
      <c r="B406" s="12" t="s">
        <v>12</v>
      </c>
      <c r="C406" s="13" t="s">
        <v>13</v>
      </c>
      <c r="D406" s="240"/>
      <c r="E406" s="240"/>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34" t="s">
        <v>74</v>
      </c>
      <c r="B413" s="235"/>
      <c r="C413" s="235"/>
      <c r="D413" s="235"/>
      <c r="E413" s="235"/>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6" t="s">
        <v>514</v>
      </c>
      <c r="B414" s="235"/>
      <c r="C414" s="235"/>
      <c r="D414" s="235"/>
      <c r="E414" s="235"/>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515</v>
      </c>
      <c r="B415" s="238"/>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9" t="s">
        <v>8</v>
      </c>
      <c r="B416" s="55" t="s">
        <v>9</v>
      </c>
      <c r="C416" s="56"/>
      <c r="D416" s="239" t="s">
        <v>10</v>
      </c>
      <c r="E416" s="24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0"/>
      <c r="B417" s="12" t="s">
        <v>12</v>
      </c>
      <c r="C417" s="13" t="s">
        <v>13</v>
      </c>
      <c r="D417" s="240"/>
      <c r="E417" s="240"/>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34" t="s">
        <v>2</v>
      </c>
      <c r="B424" s="235"/>
      <c r="C424" s="235"/>
      <c r="D424" s="235"/>
      <c r="E424" s="2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6" t="s">
        <v>527</v>
      </c>
      <c r="B425" s="235"/>
      <c r="C425" s="235"/>
      <c r="D425" s="235"/>
      <c r="E425" s="2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528</v>
      </c>
      <c r="B426" s="238"/>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9" t="s">
        <v>8</v>
      </c>
      <c r="B427" s="55" t="s">
        <v>9</v>
      </c>
      <c r="C427" s="56"/>
      <c r="D427" s="249" t="s">
        <v>10</v>
      </c>
      <c r="E427" s="242"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40"/>
      <c r="B428" s="12" t="s">
        <v>12</v>
      </c>
      <c r="C428" s="13" t="s">
        <v>13</v>
      </c>
      <c r="D428" s="240"/>
      <c r="E428" s="240"/>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4" t="s">
        <v>2</v>
      </c>
      <c r="B435" s="235"/>
      <c r="C435" s="235"/>
      <c r="D435" s="235"/>
      <c r="E435" s="235"/>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6" t="s">
        <v>538</v>
      </c>
      <c r="B436" s="235"/>
      <c r="C436" s="235"/>
      <c r="D436" s="235"/>
      <c r="E436" s="235"/>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7" t="s">
        <v>539</v>
      </c>
      <c r="B437" s="238"/>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9" t="s">
        <v>8</v>
      </c>
      <c r="B438" s="55" t="s">
        <v>9</v>
      </c>
      <c r="C438" s="56"/>
      <c r="D438" s="249" t="s">
        <v>10</v>
      </c>
      <c r="E438" s="242"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40"/>
      <c r="B439" s="12" t="s">
        <v>12</v>
      </c>
      <c r="C439" s="13" t="s">
        <v>13</v>
      </c>
      <c r="D439" s="240"/>
      <c r="E439" s="240"/>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4" t="s">
        <v>74</v>
      </c>
      <c r="B448" s="235"/>
      <c r="C448" s="235"/>
      <c r="D448" s="235"/>
      <c r="E448" s="235"/>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6" t="s">
        <v>538</v>
      </c>
      <c r="B449" s="235"/>
      <c r="C449" s="235"/>
      <c r="D449" s="235"/>
      <c r="E449" s="235"/>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7" t="s">
        <v>539</v>
      </c>
      <c r="B450" s="238"/>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9" t="s">
        <v>8</v>
      </c>
      <c r="B451" s="55" t="s">
        <v>9</v>
      </c>
      <c r="C451" s="56"/>
      <c r="D451" s="239" t="s">
        <v>10</v>
      </c>
      <c r="E451" s="24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0"/>
      <c r="B452" s="12" t="s">
        <v>12</v>
      </c>
      <c r="C452" s="13" t="s">
        <v>13</v>
      </c>
      <c r="D452" s="240"/>
      <c r="E452" s="240"/>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43" t="s">
        <v>562</v>
      </c>
      <c r="B456" s="244"/>
      <c r="C456" s="244"/>
      <c r="D456" s="244"/>
      <c r="E456" s="244"/>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37" t="s">
        <v>197</v>
      </c>
      <c r="B458" s="238"/>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9" t="s">
        <v>8</v>
      </c>
      <c r="B459" s="55" t="s">
        <v>9</v>
      </c>
      <c r="C459" s="147"/>
      <c r="D459" s="239" t="s">
        <v>10</v>
      </c>
      <c r="E459" s="24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0"/>
      <c r="B460" s="12" t="s">
        <v>12</v>
      </c>
      <c r="C460" s="12" t="s">
        <v>13</v>
      </c>
      <c r="D460" s="240"/>
      <c r="E460" s="240"/>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3" t="s">
        <v>562</v>
      </c>
      <c r="B464" s="244"/>
      <c r="C464" s="244"/>
      <c r="D464" s="244"/>
      <c r="E464" s="244"/>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37" t="s">
        <v>569</v>
      </c>
      <c r="B466" s="238"/>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9" t="s">
        <v>8</v>
      </c>
      <c r="B467" s="55" t="s">
        <v>9</v>
      </c>
      <c r="C467" s="147"/>
      <c r="D467" s="239" t="s">
        <v>10</v>
      </c>
      <c r="E467" s="24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0"/>
      <c r="B468" s="12" t="s">
        <v>12</v>
      </c>
      <c r="C468" s="12" t="s">
        <v>13</v>
      </c>
      <c r="D468" s="240"/>
      <c r="E468" s="240"/>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4" t="s">
        <v>2</v>
      </c>
      <c r="B472" s="235"/>
      <c r="C472" s="235"/>
      <c r="D472" s="235"/>
      <c r="E472" s="23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36" t="s">
        <v>573</v>
      </c>
      <c r="B473" s="235"/>
      <c r="C473" s="235"/>
      <c r="D473" s="235"/>
      <c r="E473" s="235"/>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37" t="s">
        <v>574</v>
      </c>
      <c r="B474" s="238"/>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9" t="s">
        <v>8</v>
      </c>
      <c r="B475" s="55" t="s">
        <v>9</v>
      </c>
      <c r="C475" s="56"/>
      <c r="D475" s="249" t="s">
        <v>10</v>
      </c>
      <c r="E475" s="242"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40"/>
      <c r="B476" s="12" t="s">
        <v>12</v>
      </c>
      <c r="C476" s="13" t="s">
        <v>13</v>
      </c>
      <c r="D476" s="240"/>
      <c r="E476" s="240"/>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4" t="s">
        <v>74</v>
      </c>
      <c r="B494" s="235"/>
      <c r="C494" s="235"/>
      <c r="D494" s="235"/>
      <c r="E494" s="235"/>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36" t="s">
        <v>573</v>
      </c>
      <c r="B495" s="235"/>
      <c r="C495" s="235"/>
      <c r="D495" s="235"/>
      <c r="E495" s="235"/>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37" t="s">
        <v>574</v>
      </c>
      <c r="B496" s="238"/>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9" t="s">
        <v>8</v>
      </c>
      <c r="B497" s="55" t="s">
        <v>9</v>
      </c>
      <c r="C497" s="56"/>
      <c r="D497" s="239" t="s">
        <v>10</v>
      </c>
      <c r="E497" s="24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0"/>
      <c r="B498" s="12" t="s">
        <v>12</v>
      </c>
      <c r="C498" s="13" t="s">
        <v>13</v>
      </c>
      <c r="D498" s="240"/>
      <c r="E498" s="240"/>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43" t="s">
        <v>562</v>
      </c>
      <c r="B505" s="244"/>
      <c r="C505" s="244"/>
      <c r="D505" s="244"/>
      <c r="E505" s="244"/>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37" t="s">
        <v>606</v>
      </c>
      <c r="B507" s="238"/>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9" t="s">
        <v>8</v>
      </c>
      <c r="B508" s="55" t="s">
        <v>9</v>
      </c>
      <c r="C508" s="147"/>
      <c r="D508" s="239" t="s">
        <v>10</v>
      </c>
      <c r="E508" s="24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0"/>
      <c r="B509" s="12" t="s">
        <v>12</v>
      </c>
      <c r="C509" s="12" t="s">
        <v>13</v>
      </c>
      <c r="D509" s="240"/>
      <c r="E509" s="240"/>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4" t="s">
        <v>74</v>
      </c>
      <c r="B515" s="235"/>
      <c r="C515" s="235"/>
      <c r="D515" s="235"/>
      <c r="E515" s="235"/>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6" t="s">
        <v>611</v>
      </c>
      <c r="B516" s="235"/>
      <c r="C516" s="235"/>
      <c r="D516" s="235"/>
      <c r="E516" s="235"/>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37" t="s">
        <v>612</v>
      </c>
      <c r="B517" s="238"/>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9" t="s">
        <v>8</v>
      </c>
      <c r="B518" s="55" t="s">
        <v>9</v>
      </c>
      <c r="C518" s="56"/>
      <c r="D518" s="239" t="s">
        <v>10</v>
      </c>
      <c r="E518" s="24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0"/>
      <c r="B519" s="12" t="s">
        <v>12</v>
      </c>
      <c r="C519" s="13" t="s">
        <v>13</v>
      </c>
      <c r="D519" s="240"/>
      <c r="E519" s="240"/>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34" t="s">
        <v>2</v>
      </c>
      <c r="B528" s="235"/>
      <c r="C528" s="235"/>
      <c r="D528" s="235"/>
      <c r="E528" s="23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36" t="s">
        <v>629</v>
      </c>
      <c r="B529" s="235"/>
      <c r="C529" s="235"/>
      <c r="D529" s="235"/>
      <c r="E529" s="23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37" t="s">
        <v>630</v>
      </c>
      <c r="B530" s="238"/>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9" t="s">
        <v>8</v>
      </c>
      <c r="B531" s="55" t="s">
        <v>9</v>
      </c>
      <c r="C531" s="56"/>
      <c r="D531" s="249" t="s">
        <v>10</v>
      </c>
      <c r="E531" s="242"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40"/>
      <c r="B532" s="12" t="s">
        <v>12</v>
      </c>
      <c r="C532" s="13" t="s">
        <v>13</v>
      </c>
      <c r="D532" s="240"/>
      <c r="E532" s="240"/>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4" t="s">
        <v>74</v>
      </c>
      <c r="B537" s="235"/>
      <c r="C537" s="235"/>
      <c r="D537" s="235"/>
      <c r="E537" s="235"/>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36" t="s">
        <v>636</v>
      </c>
      <c r="B538" s="235"/>
      <c r="C538" s="235"/>
      <c r="D538" s="235"/>
      <c r="E538" s="235"/>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7" t="s">
        <v>630</v>
      </c>
      <c r="B539" s="238"/>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9" t="s">
        <v>8</v>
      </c>
      <c r="B540" s="55" t="s">
        <v>9</v>
      </c>
      <c r="C540" s="56"/>
      <c r="D540" s="239" t="s">
        <v>10</v>
      </c>
      <c r="E540" s="24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0"/>
      <c r="B541" s="12" t="s">
        <v>12</v>
      </c>
      <c r="C541" s="13" t="s">
        <v>13</v>
      </c>
      <c r="D541" s="240"/>
      <c r="E541" s="240"/>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34" t="s">
        <v>2</v>
      </c>
      <c r="B545" s="235"/>
      <c r="C545" s="235"/>
      <c r="D545" s="235"/>
      <c r="E545" s="235"/>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36" t="s">
        <v>639</v>
      </c>
      <c r="B546" s="235"/>
      <c r="C546" s="235"/>
      <c r="D546" s="235"/>
      <c r="E546" s="235"/>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37" t="s">
        <v>640</v>
      </c>
      <c r="B547" s="238"/>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9" t="s">
        <v>8</v>
      </c>
      <c r="B548" s="55" t="s">
        <v>9</v>
      </c>
      <c r="C548" s="56"/>
      <c r="D548" s="249" t="s">
        <v>10</v>
      </c>
      <c r="E548" s="242"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40"/>
      <c r="B549" s="12" t="s">
        <v>12</v>
      </c>
      <c r="C549" s="13" t="s">
        <v>13</v>
      </c>
      <c r="D549" s="240"/>
      <c r="E549" s="240"/>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4" t="s">
        <v>74</v>
      </c>
      <c r="B553" s="235"/>
      <c r="C553" s="235"/>
      <c r="D553" s="235"/>
      <c r="E553" s="235"/>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6" t="s">
        <v>646</v>
      </c>
      <c r="B554" s="235"/>
      <c r="C554" s="235"/>
      <c r="D554" s="235"/>
      <c r="E554" s="235"/>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37" t="s">
        <v>647</v>
      </c>
      <c r="B555" s="238"/>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9" t="s">
        <v>8</v>
      </c>
      <c r="B556" s="55" t="s">
        <v>9</v>
      </c>
      <c r="C556" s="56"/>
      <c r="D556" s="239" t="s">
        <v>10</v>
      </c>
      <c r="E556" s="24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0"/>
      <c r="B557" s="12" t="s">
        <v>12</v>
      </c>
      <c r="C557" s="13" t="s">
        <v>13</v>
      </c>
      <c r="D557" s="240"/>
      <c r="E557" s="240"/>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34" t="s">
        <v>74</v>
      </c>
      <c r="B564" s="235"/>
      <c r="C564" s="235"/>
      <c r="D564" s="235"/>
      <c r="E564" s="235"/>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36" t="s">
        <v>657</v>
      </c>
      <c r="B565" s="235"/>
      <c r="C565" s="235"/>
      <c r="D565" s="235"/>
      <c r="E565" s="235"/>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37" t="s">
        <v>658</v>
      </c>
      <c r="B566" s="238"/>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9" t="s">
        <v>8</v>
      </c>
      <c r="B567" s="55" t="s">
        <v>9</v>
      </c>
      <c r="C567" s="56"/>
      <c r="D567" s="239" t="s">
        <v>10</v>
      </c>
      <c r="E567" s="24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0"/>
      <c r="B568" s="12" t="s">
        <v>12</v>
      </c>
      <c r="C568" s="13" t="s">
        <v>13</v>
      </c>
      <c r="D568" s="240"/>
      <c r="E568" s="240"/>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43" t="s">
        <v>562</v>
      </c>
      <c r="B583" s="244"/>
      <c r="C583" s="244"/>
      <c r="D583" s="244"/>
      <c r="E583" s="244"/>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37" t="s">
        <v>675</v>
      </c>
      <c r="B585" s="238"/>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9" t="s">
        <v>8</v>
      </c>
      <c r="B586" s="55" t="s">
        <v>9</v>
      </c>
      <c r="C586" s="147"/>
      <c r="D586" s="239" t="s">
        <v>10</v>
      </c>
      <c r="E586" s="24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0"/>
      <c r="B587" s="12" t="s">
        <v>12</v>
      </c>
      <c r="C587" s="12" t="s">
        <v>13</v>
      </c>
      <c r="D587" s="240"/>
      <c r="E587" s="240"/>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43" t="s">
        <v>2</v>
      </c>
      <c r="B591" s="244"/>
      <c r="C591" s="244"/>
      <c r="D591" s="244"/>
      <c r="E591" s="244"/>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37" t="s">
        <v>675</v>
      </c>
      <c r="B593" s="238"/>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9" t="s">
        <v>8</v>
      </c>
      <c r="B594" s="55" t="s">
        <v>9</v>
      </c>
      <c r="C594" s="147"/>
      <c r="D594" s="239" t="s">
        <v>10</v>
      </c>
      <c r="E594" s="24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0"/>
      <c r="B595" s="12" t="s">
        <v>12</v>
      </c>
      <c r="C595" s="12" t="s">
        <v>13</v>
      </c>
      <c r="D595" s="240"/>
      <c r="E595" s="240"/>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4" t="s">
        <v>74</v>
      </c>
      <c r="B603" s="235"/>
      <c r="C603" s="235"/>
      <c r="D603" s="235"/>
      <c r="E603" s="235"/>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36" t="s">
        <v>697</v>
      </c>
      <c r="B604" s="235"/>
      <c r="C604" s="235"/>
      <c r="D604" s="235"/>
      <c r="E604" s="235"/>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7" t="s">
        <v>640</v>
      </c>
      <c r="B605" s="238"/>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9" t="s">
        <v>8</v>
      </c>
      <c r="B606" s="55" t="s">
        <v>9</v>
      </c>
      <c r="C606" s="56"/>
      <c r="D606" s="249" t="s">
        <v>10</v>
      </c>
      <c r="E606" s="242"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40"/>
      <c r="B607" s="12" t="s">
        <v>12</v>
      </c>
      <c r="C607" s="13" t="s">
        <v>13</v>
      </c>
      <c r="D607" s="240"/>
      <c r="E607" s="240"/>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4" t="s">
        <v>74</v>
      </c>
      <c r="B612" s="235"/>
      <c r="C612" s="235"/>
      <c r="D612" s="235"/>
      <c r="E612" s="235"/>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6" t="s">
        <v>705</v>
      </c>
      <c r="B613" s="235"/>
      <c r="C613" s="235"/>
      <c r="D613" s="235"/>
      <c r="E613" s="235"/>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7" t="s">
        <v>706</v>
      </c>
      <c r="B614" s="238"/>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9" t="s">
        <v>8</v>
      </c>
      <c r="B615" s="55" t="s">
        <v>9</v>
      </c>
      <c r="C615" s="56"/>
      <c r="D615" s="249" t="s">
        <v>10</v>
      </c>
      <c r="E615" s="242"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0"/>
      <c r="B616" s="12" t="s">
        <v>12</v>
      </c>
      <c r="C616" s="13" t="s">
        <v>13</v>
      </c>
      <c r="D616" s="240"/>
      <c r="E616" s="240"/>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43" t="s">
        <v>2</v>
      </c>
      <c r="B620" s="244"/>
      <c r="C620" s="244"/>
      <c r="D620" s="244"/>
      <c r="E620" s="244"/>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7" t="s">
        <v>713</v>
      </c>
      <c r="B622" s="238"/>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9" t="s">
        <v>8</v>
      </c>
      <c r="B623" s="55" t="s">
        <v>9</v>
      </c>
      <c r="C623" s="147"/>
      <c r="D623" s="239" t="s">
        <v>10</v>
      </c>
      <c r="E623" s="24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0"/>
      <c r="B624" s="12" t="s">
        <v>12</v>
      </c>
      <c r="C624" s="12" t="s">
        <v>13</v>
      </c>
      <c r="D624" s="240"/>
      <c r="E624" s="240"/>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4" t="s">
        <v>2</v>
      </c>
      <c r="B629" s="235"/>
      <c r="C629" s="235"/>
      <c r="D629" s="235"/>
      <c r="E629" s="23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36" t="s">
        <v>722</v>
      </c>
      <c r="B630" s="235"/>
      <c r="C630" s="235"/>
      <c r="D630" s="235"/>
      <c r="E630" s="235"/>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7" t="s">
        <v>723</v>
      </c>
      <c r="B631" s="238"/>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9" t="s">
        <v>8</v>
      </c>
      <c r="B632" s="55" t="s">
        <v>9</v>
      </c>
      <c r="C632" s="56"/>
      <c r="D632" s="249" t="s">
        <v>10</v>
      </c>
      <c r="E632" s="242"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40"/>
      <c r="B633" s="12" t="s">
        <v>12</v>
      </c>
      <c r="C633" s="13" t="s">
        <v>13</v>
      </c>
      <c r="D633" s="240"/>
      <c r="E633" s="240"/>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4" t="s">
        <v>74</v>
      </c>
      <c r="B639" s="235"/>
      <c r="C639" s="235"/>
      <c r="D639" s="235"/>
      <c r="E639" s="235"/>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6" t="s">
        <v>734</v>
      </c>
      <c r="B640" s="235"/>
      <c r="C640" s="235"/>
      <c r="D640" s="235"/>
      <c r="E640" s="235"/>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7" t="s">
        <v>723</v>
      </c>
      <c r="B641" s="238"/>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9" t="s">
        <v>8</v>
      </c>
      <c r="B642" s="55" t="s">
        <v>9</v>
      </c>
      <c r="C642" s="56"/>
      <c r="D642" s="239" t="s">
        <v>10</v>
      </c>
      <c r="E642" s="24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0"/>
      <c r="B643" s="12" t="s">
        <v>12</v>
      </c>
      <c r="C643" s="13" t="s">
        <v>13</v>
      </c>
      <c r="D643" s="240"/>
      <c r="E643" s="240"/>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4" t="s">
        <v>2</v>
      </c>
      <c r="B650" s="235"/>
      <c r="C650" s="235"/>
      <c r="D650" s="235"/>
      <c r="E650" s="235"/>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36" t="s">
        <v>742</v>
      </c>
      <c r="B651" s="235"/>
      <c r="C651" s="235"/>
      <c r="D651" s="235"/>
      <c r="E651" s="235"/>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37" t="s">
        <v>743</v>
      </c>
      <c r="B652" s="238"/>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9" t="s">
        <v>8</v>
      </c>
      <c r="B653" s="55" t="s">
        <v>9</v>
      </c>
      <c r="C653" s="56"/>
      <c r="D653" s="249" t="s">
        <v>10</v>
      </c>
      <c r="E653" s="242"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40"/>
      <c r="B654" s="12" t="s">
        <v>12</v>
      </c>
      <c r="C654" s="13" t="s">
        <v>13</v>
      </c>
      <c r="D654" s="240"/>
      <c r="E654" s="240"/>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34" t="s">
        <v>74</v>
      </c>
      <c r="B662" s="235"/>
      <c r="C662" s="235"/>
      <c r="D662" s="235"/>
      <c r="E662" s="235"/>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36" t="s">
        <v>759</v>
      </c>
      <c r="B663" s="235"/>
      <c r="C663" s="235"/>
      <c r="D663" s="235"/>
      <c r="E663" s="23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37" t="s">
        <v>743</v>
      </c>
      <c r="B664" s="238"/>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9" t="s">
        <v>8</v>
      </c>
      <c r="B665" s="55" t="s">
        <v>9</v>
      </c>
      <c r="C665" s="56"/>
      <c r="D665" s="239" t="s">
        <v>10</v>
      </c>
      <c r="E665" s="242"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0"/>
      <c r="B666" s="12" t="s">
        <v>12</v>
      </c>
      <c r="C666" s="13" t="s">
        <v>13</v>
      </c>
      <c r="D666" s="240"/>
      <c r="E666" s="240"/>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34" t="s">
        <v>2</v>
      </c>
      <c r="B686" s="235"/>
      <c r="C686" s="235"/>
      <c r="D686" s="235"/>
      <c r="E686" s="235"/>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6" t="s">
        <v>789</v>
      </c>
      <c r="B687" s="235"/>
      <c r="C687" s="235"/>
      <c r="D687" s="235"/>
      <c r="E687" s="235"/>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790</v>
      </c>
      <c r="B688" s="238"/>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9" t="s">
        <v>8</v>
      </c>
      <c r="B689" s="55" t="s">
        <v>9</v>
      </c>
      <c r="C689" s="56"/>
      <c r="D689" s="249" t="s">
        <v>10</v>
      </c>
      <c r="E689" s="239"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40"/>
      <c r="B690" s="12" t="s">
        <v>12</v>
      </c>
      <c r="C690" s="13" t="s">
        <v>13</v>
      </c>
      <c r="D690" s="240"/>
      <c r="E690" s="240"/>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4" t="s">
        <v>74</v>
      </c>
      <c r="B725" s="235"/>
      <c r="C725" s="235"/>
      <c r="D725" s="235"/>
      <c r="E725" s="235"/>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36" t="s">
        <v>789</v>
      </c>
      <c r="B726" s="235"/>
      <c r="C726" s="235"/>
      <c r="D726" s="235"/>
      <c r="E726" s="235"/>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37" t="s">
        <v>790</v>
      </c>
      <c r="B727" s="238"/>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9" t="s">
        <v>8</v>
      </c>
      <c r="B728" s="55" t="s">
        <v>9</v>
      </c>
      <c r="C728" s="56"/>
      <c r="D728" s="239" t="s">
        <v>10</v>
      </c>
      <c r="E728" s="24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0"/>
      <c r="B729" s="12" t="s">
        <v>12</v>
      </c>
      <c r="C729" s="13" t="s">
        <v>13</v>
      </c>
      <c r="D729" s="240"/>
      <c r="E729" s="240"/>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34" t="s">
        <v>2</v>
      </c>
      <c r="B738" s="235"/>
      <c r="C738" s="235"/>
      <c r="D738" s="235"/>
      <c r="E738" s="235"/>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36" t="s">
        <v>861</v>
      </c>
      <c r="B739" s="235"/>
      <c r="C739" s="235"/>
      <c r="D739" s="235"/>
      <c r="E739" s="235"/>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7" t="s">
        <v>862</v>
      </c>
      <c r="B740" s="238"/>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9" t="s">
        <v>8</v>
      </c>
      <c r="B741" s="55" t="s">
        <v>9</v>
      </c>
      <c r="C741" s="56"/>
      <c r="D741" s="249" t="s">
        <v>10</v>
      </c>
      <c r="E741" s="242"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40"/>
      <c r="B742" s="12" t="s">
        <v>12</v>
      </c>
      <c r="C742" s="13" t="s">
        <v>13</v>
      </c>
      <c r="D742" s="240"/>
      <c r="E742" s="240"/>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4" t="s">
        <v>74</v>
      </c>
      <c r="B746" s="235"/>
      <c r="C746" s="235"/>
      <c r="D746" s="235"/>
      <c r="E746" s="235"/>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36" t="s">
        <v>861</v>
      </c>
      <c r="B747" s="235"/>
      <c r="C747" s="235"/>
      <c r="D747" s="235"/>
      <c r="E747" s="235"/>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7" t="s">
        <v>862</v>
      </c>
      <c r="B748" s="238"/>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9" t="s">
        <v>8</v>
      </c>
      <c r="B749" s="55" t="s">
        <v>9</v>
      </c>
      <c r="C749" s="56"/>
      <c r="D749" s="239" t="s">
        <v>10</v>
      </c>
      <c r="E749" s="24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0"/>
      <c r="B750" s="12" t="s">
        <v>12</v>
      </c>
      <c r="C750" s="13" t="s">
        <v>13</v>
      </c>
      <c r="D750" s="240"/>
      <c r="E750" s="240"/>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34" t="s">
        <v>74</v>
      </c>
      <c r="B756" s="235"/>
      <c r="C756" s="235"/>
      <c r="D756" s="235"/>
      <c r="E756" s="235"/>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36" t="s">
        <v>869</v>
      </c>
      <c r="B757" s="235"/>
      <c r="C757" s="235"/>
      <c r="D757" s="235"/>
      <c r="E757" s="235"/>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7" t="s">
        <v>870</v>
      </c>
      <c r="B758" s="238"/>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9" t="s">
        <v>8</v>
      </c>
      <c r="B759" s="55" t="s">
        <v>9</v>
      </c>
      <c r="C759" s="56"/>
      <c r="D759" s="239" t="s">
        <v>10</v>
      </c>
      <c r="E759" s="24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0"/>
      <c r="B760" s="12" t="s">
        <v>12</v>
      </c>
      <c r="C760" s="13" t="s">
        <v>13</v>
      </c>
      <c r="D760" s="240"/>
      <c r="E760" s="240"/>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34" t="s">
        <v>74</v>
      </c>
      <c r="B765" s="235"/>
      <c r="C765" s="235"/>
      <c r="D765" s="235"/>
      <c r="E765" s="235"/>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6" t="s">
        <v>875</v>
      </c>
      <c r="B766" s="235"/>
      <c r="C766" s="235"/>
      <c r="D766" s="235"/>
      <c r="E766" s="235"/>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7" t="s">
        <v>876</v>
      </c>
      <c r="B767" s="238"/>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9" t="s">
        <v>8</v>
      </c>
      <c r="B768" s="55" t="s">
        <v>9</v>
      </c>
      <c r="C768" s="56"/>
      <c r="D768" s="239" t="s">
        <v>10</v>
      </c>
      <c r="E768" s="24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0"/>
      <c r="B769" s="12" t="s">
        <v>12</v>
      </c>
      <c r="C769" s="13" t="s">
        <v>13</v>
      </c>
      <c r="D769" s="240"/>
      <c r="E769" s="240"/>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34" t="s">
        <v>2</v>
      </c>
      <c r="B778" s="235"/>
      <c r="C778" s="235"/>
      <c r="D778" s="235"/>
      <c r="E778" s="235"/>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6" t="s">
        <v>887</v>
      </c>
      <c r="B779" s="235"/>
      <c r="C779" s="235"/>
      <c r="D779" s="235"/>
      <c r="E779" s="235"/>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37" t="s">
        <v>888</v>
      </c>
      <c r="B780" s="238"/>
      <c r="C780" s="7" t="s">
        <v>889</v>
      </c>
      <c r="D780" s="8" t="s">
        <v>890</v>
      </c>
      <c r="E780" s="9" t="s">
        <v>7</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9" t="s">
        <v>8</v>
      </c>
      <c r="B781" s="55" t="s">
        <v>9</v>
      </c>
      <c r="C781" s="56"/>
      <c r="D781" s="249" t="s">
        <v>10</v>
      </c>
      <c r="E781" s="242"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40"/>
      <c r="B782" s="12" t="s">
        <v>12</v>
      </c>
      <c r="C782" s="13" t="s">
        <v>13</v>
      </c>
      <c r="D782" s="240"/>
      <c r="E782" s="240"/>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t="s">
        <v>891</v>
      </c>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4" t="s">
        <v>74</v>
      </c>
      <c r="B787" s="235"/>
      <c r="C787" s="235"/>
      <c r="D787" s="235"/>
      <c r="E787" s="235"/>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6" t="s">
        <v>887</v>
      </c>
      <c r="B788" s="235"/>
      <c r="C788" s="235"/>
      <c r="D788" s="235"/>
      <c r="E788" s="235"/>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37" t="s">
        <v>888</v>
      </c>
      <c r="B789" s="238"/>
      <c r="C789" s="7" t="s">
        <v>889</v>
      </c>
      <c r="D789" s="8" t="s">
        <v>890</v>
      </c>
      <c r="E789" s="9" t="s">
        <v>7</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9" t="s">
        <v>8</v>
      </c>
      <c r="B790" s="55" t="s">
        <v>9</v>
      </c>
      <c r="C790" s="56"/>
      <c r="D790" s="239" t="s">
        <v>10</v>
      </c>
      <c r="E790" s="24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0"/>
      <c r="B791" s="12" t="s">
        <v>12</v>
      </c>
      <c r="C791" s="13" t="s">
        <v>13</v>
      </c>
      <c r="D791" s="240"/>
      <c r="E791" s="240"/>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v>45421</v>
      </c>
      <c r="B792" s="70" t="s">
        <v>892</v>
      </c>
      <c r="C792" s="48" t="s">
        <v>736</v>
      </c>
      <c r="D792" s="70" t="s">
        <v>893</v>
      </c>
      <c r="E792" s="45">
        <v>1900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8"/>
      <c r="D793" s="23" t="s">
        <v>894</v>
      </c>
      <c r="E793" s="45">
        <v>100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11">
        <v>45421</v>
      </c>
      <c r="B794" s="70" t="s">
        <v>892</v>
      </c>
      <c r="C794" s="48" t="s">
        <v>736</v>
      </c>
      <c r="D794" s="70" t="s">
        <v>895</v>
      </c>
      <c r="E794" s="45">
        <v>4750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46"/>
      <c r="B795" s="70"/>
      <c r="C795" s="42"/>
      <c r="D795" s="23" t="s">
        <v>894</v>
      </c>
      <c r="E795" s="45">
        <v>250</v>
      </c>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46">
        <v>45436</v>
      </c>
      <c r="B796" s="70" t="s">
        <v>896</v>
      </c>
      <c r="C796" s="42" t="s">
        <v>897</v>
      </c>
      <c r="D796" s="23" t="s">
        <v>898</v>
      </c>
      <c r="E796" s="45">
        <v>489.95</v>
      </c>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6"/>
      <c r="B797" s="60"/>
      <c r="C797" s="61"/>
      <c r="D797" s="23" t="s">
        <v>894</v>
      </c>
      <c r="E797" s="45">
        <v>10.050000000000001</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7" t="s">
        <v>20</v>
      </c>
      <c r="B798" s="49"/>
      <c r="C798" s="50"/>
      <c r="D798" s="208"/>
      <c r="E798" s="30">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03"/>
      <c r="B799" s="204"/>
      <c r="C799" s="205"/>
      <c r="D799" s="204"/>
      <c r="E799" s="206"/>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34" t="s">
        <v>2</v>
      </c>
      <c r="B800" s="235"/>
      <c r="C800" s="235"/>
      <c r="D800" s="235"/>
      <c r="E800" s="235"/>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36" t="s">
        <v>899</v>
      </c>
      <c r="B801" s="235"/>
      <c r="C801" s="235"/>
      <c r="D801" s="235"/>
      <c r="E801" s="235"/>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7" t="s">
        <v>900</v>
      </c>
      <c r="B802" s="238"/>
      <c r="C802" s="7" t="s">
        <v>901</v>
      </c>
      <c r="D802" s="8" t="s">
        <v>681</v>
      </c>
      <c r="E802" s="9" t="s">
        <v>7</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9" t="s">
        <v>8</v>
      </c>
      <c r="B803" s="55" t="s">
        <v>9</v>
      </c>
      <c r="C803" s="56"/>
      <c r="D803" s="249" t="s">
        <v>10</v>
      </c>
      <c r="E803" s="242" t="s">
        <v>11</v>
      </c>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240"/>
      <c r="B804" s="12" t="s">
        <v>12</v>
      </c>
      <c r="C804" s="13" t="s">
        <v>13</v>
      </c>
      <c r="D804" s="240"/>
      <c r="E804" s="240"/>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41.25" customHeight="1">
      <c r="A805" s="46">
        <v>45427</v>
      </c>
      <c r="B805" s="70" t="s">
        <v>902</v>
      </c>
      <c r="C805" s="48" t="s">
        <v>903</v>
      </c>
      <c r="D805" s="70" t="s">
        <v>904</v>
      </c>
      <c r="E805" s="45">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4" t="s">
        <v>74</v>
      </c>
      <c r="B808" s="235"/>
      <c r="C808" s="235"/>
      <c r="D808" s="235"/>
      <c r="E808" s="235"/>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36" t="s">
        <v>899</v>
      </c>
      <c r="B809" s="235"/>
      <c r="C809" s="235"/>
      <c r="D809" s="235"/>
      <c r="E809" s="235"/>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37" t="s">
        <v>900</v>
      </c>
      <c r="B810" s="238"/>
      <c r="C810" s="7" t="s">
        <v>901</v>
      </c>
      <c r="D810" s="8" t="s">
        <v>681</v>
      </c>
      <c r="E810" s="9" t="s">
        <v>7</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9" t="s">
        <v>8</v>
      </c>
      <c r="B811" s="55" t="s">
        <v>9</v>
      </c>
      <c r="C811" s="56"/>
      <c r="D811" s="239" t="s">
        <v>10</v>
      </c>
      <c r="E811" s="242"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0"/>
      <c r="B812" s="12" t="s">
        <v>12</v>
      </c>
      <c r="C812" s="13" t="s">
        <v>13</v>
      </c>
      <c r="D812" s="240"/>
      <c r="E812" s="240"/>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09">
        <v>45440</v>
      </c>
      <c r="B813" s="23" t="s">
        <v>905</v>
      </c>
      <c r="C813" s="42" t="s">
        <v>906</v>
      </c>
      <c r="D813" s="70" t="s">
        <v>907</v>
      </c>
      <c r="E813" s="45">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6"/>
      <c r="B814" s="60"/>
      <c r="C814" s="61"/>
      <c r="D814" s="33" t="s">
        <v>908</v>
      </c>
      <c r="E814" s="45">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07" t="s">
        <v>20</v>
      </c>
      <c r="B815" s="49"/>
      <c r="C815" s="50"/>
      <c r="D815" s="208"/>
      <c r="E815" s="30">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34" t="s">
        <v>2</v>
      </c>
      <c r="B817" s="235"/>
      <c r="C817" s="235"/>
      <c r="D817" s="235"/>
      <c r="E817" s="23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36" t="s">
        <v>909</v>
      </c>
      <c r="B818" s="235"/>
      <c r="C818" s="235"/>
      <c r="D818" s="235"/>
      <c r="E818" s="23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37" t="s">
        <v>910</v>
      </c>
      <c r="B819" s="238"/>
      <c r="C819" s="7" t="s">
        <v>911</v>
      </c>
      <c r="D819" s="8" t="s">
        <v>890</v>
      </c>
      <c r="E819" s="9" t="s">
        <v>7</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9" t="s">
        <v>8</v>
      </c>
      <c r="B820" s="55" t="s">
        <v>9</v>
      </c>
      <c r="C820" s="56"/>
      <c r="D820" s="249" t="s">
        <v>10</v>
      </c>
      <c r="E820" s="242"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40"/>
      <c r="B821" s="12" t="s">
        <v>12</v>
      </c>
      <c r="C821" s="13" t="s">
        <v>13</v>
      </c>
      <c r="D821" s="240"/>
      <c r="E821" s="240"/>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30" customHeight="1">
      <c r="A822" s="46">
        <v>45423</v>
      </c>
      <c r="B822" s="70" t="s">
        <v>912</v>
      </c>
      <c r="C822" s="48" t="s">
        <v>819</v>
      </c>
      <c r="D822" s="70" t="s">
        <v>913</v>
      </c>
      <c r="E822" s="45">
        <v>4822.6000000000004</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6" t="s">
        <v>20</v>
      </c>
      <c r="B823" s="60"/>
      <c r="C823" s="61"/>
      <c r="D823" s="60"/>
      <c r="E823" s="30">
        <f>SUM(E822)</f>
        <v>4822.6000000000004</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163"/>
      <c r="B824" s="162"/>
      <c r="C824" s="189"/>
      <c r="D824" s="162"/>
      <c r="E824" s="162"/>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4" t="s">
        <v>74</v>
      </c>
      <c r="B825" s="235"/>
      <c r="C825" s="235"/>
      <c r="D825" s="235"/>
      <c r="E825" s="235"/>
      <c r="F825" s="32"/>
      <c r="G825" s="32"/>
      <c r="H825" s="32"/>
      <c r="I825" s="32"/>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6" t="s">
        <v>914</v>
      </c>
      <c r="B826" s="235"/>
      <c r="C826" s="235"/>
      <c r="D826" s="235"/>
      <c r="E826" s="235"/>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37" t="s">
        <v>910</v>
      </c>
      <c r="B827" s="238"/>
      <c r="C827" s="7" t="s">
        <v>911</v>
      </c>
      <c r="D827" s="8" t="s">
        <v>890</v>
      </c>
      <c r="E827" s="9" t="s">
        <v>7</v>
      </c>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9" t="s">
        <v>8</v>
      </c>
      <c r="B828" s="55" t="s">
        <v>9</v>
      </c>
      <c r="C828" s="56"/>
      <c r="D828" s="239" t="s">
        <v>10</v>
      </c>
      <c r="E828" s="242"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40"/>
      <c r="B829" s="12" t="s">
        <v>12</v>
      </c>
      <c r="C829" s="13" t="s">
        <v>13</v>
      </c>
      <c r="D829" s="240"/>
      <c r="E829" s="240"/>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11">
        <v>45468</v>
      </c>
      <c r="B830" s="70" t="s">
        <v>915</v>
      </c>
      <c r="C830" s="48" t="s">
        <v>916</v>
      </c>
      <c r="D830" s="70" t="s">
        <v>917</v>
      </c>
      <c r="E830" s="45">
        <v>6950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2"/>
      <c r="D831" s="70"/>
      <c r="E831" s="45"/>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row>
    <row r="832" spans="1:50" ht="15.75" customHeight="1">
      <c r="A832" s="207" t="s">
        <v>20</v>
      </c>
      <c r="B832" s="49"/>
      <c r="C832" s="50"/>
      <c r="D832" s="208"/>
      <c r="E832" s="30">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03"/>
      <c r="B833" s="204"/>
      <c r="C833" s="205"/>
      <c r="D833" s="204"/>
      <c r="E833" s="206"/>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row>
    <row r="834" spans="1:50" ht="15.75" customHeight="1">
      <c r="A834" s="234" t="s">
        <v>2</v>
      </c>
      <c r="B834" s="235"/>
      <c r="C834" s="235"/>
      <c r="D834" s="235"/>
      <c r="E834" s="23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36" t="s">
        <v>918</v>
      </c>
      <c r="B835" s="235"/>
      <c r="C835" s="235"/>
      <c r="D835" s="235"/>
      <c r="E835" s="235"/>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37" t="s">
        <v>919</v>
      </c>
      <c r="B836" s="238"/>
      <c r="C836" s="7" t="s">
        <v>920</v>
      </c>
      <c r="D836" s="8" t="s">
        <v>921</v>
      </c>
      <c r="E836" s="9" t="s">
        <v>7</v>
      </c>
      <c r="F836" s="32"/>
      <c r="G836" s="32"/>
      <c r="H836" s="32"/>
      <c r="I836" s="32"/>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9" t="s">
        <v>8</v>
      </c>
      <c r="B837" s="55" t="s">
        <v>9</v>
      </c>
      <c r="C837" s="56"/>
      <c r="D837" s="249" t="s">
        <v>10</v>
      </c>
      <c r="E837" s="242" t="s">
        <v>11</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3.5" customHeight="1">
      <c r="A838" s="240"/>
      <c r="B838" s="12" t="s">
        <v>12</v>
      </c>
      <c r="C838" s="13" t="s">
        <v>13</v>
      </c>
      <c r="D838" s="240"/>
      <c r="E838" s="240"/>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46">
        <v>45449</v>
      </c>
      <c r="B839" s="70" t="s">
        <v>589</v>
      </c>
      <c r="C839" s="48" t="s">
        <v>312</v>
      </c>
      <c r="D839" s="70" t="s">
        <v>922</v>
      </c>
      <c r="E839" s="45">
        <v>150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45449</v>
      </c>
      <c r="B840" s="23" t="s">
        <v>923</v>
      </c>
      <c r="C840" s="42" t="s">
        <v>924</v>
      </c>
      <c r="D840" s="70" t="s">
        <v>925</v>
      </c>
      <c r="E840" s="45">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45449</v>
      </c>
      <c r="B841" s="23" t="s">
        <v>302</v>
      </c>
      <c r="C841" s="42" t="s">
        <v>303</v>
      </c>
      <c r="D841" s="70" t="s">
        <v>926</v>
      </c>
      <c r="E841" s="45">
        <v>60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45450</v>
      </c>
      <c r="B842" s="23" t="s">
        <v>927</v>
      </c>
      <c r="C842" s="42" t="s">
        <v>300</v>
      </c>
      <c r="D842" s="70" t="s">
        <v>928</v>
      </c>
      <c r="E842" s="45">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45455</v>
      </c>
      <c r="B843" s="23" t="s">
        <v>579</v>
      </c>
      <c r="C843" s="42" t="s">
        <v>414</v>
      </c>
      <c r="D843" s="70" t="s">
        <v>929</v>
      </c>
      <c r="E843" s="45">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45457</v>
      </c>
      <c r="B844" s="23" t="s">
        <v>308</v>
      </c>
      <c r="C844" s="42" t="s">
        <v>141</v>
      </c>
      <c r="D844" s="70" t="s">
        <v>930</v>
      </c>
      <c r="E844" s="45">
        <v>101</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45464</v>
      </c>
      <c r="B845" s="23" t="s">
        <v>302</v>
      </c>
      <c r="C845" s="42" t="s">
        <v>303</v>
      </c>
      <c r="D845" s="70" t="s">
        <v>931</v>
      </c>
      <c r="E845" s="45">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45464</v>
      </c>
      <c r="B846" s="23" t="s">
        <v>932</v>
      </c>
      <c r="C846" s="42" t="s">
        <v>933</v>
      </c>
      <c r="D846" s="70" t="s">
        <v>934</v>
      </c>
      <c r="E846" s="45">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45467</v>
      </c>
      <c r="B847" s="23" t="s">
        <v>302</v>
      </c>
      <c r="C847" s="42" t="s">
        <v>303</v>
      </c>
      <c r="D847" s="70" t="s">
        <v>935</v>
      </c>
      <c r="E847" s="45">
        <v>2073</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45467</v>
      </c>
      <c r="B848" s="23" t="s">
        <v>936</v>
      </c>
      <c r="C848" s="42" t="s">
        <v>937</v>
      </c>
      <c r="D848" s="70" t="s">
        <v>938</v>
      </c>
      <c r="E848" s="45">
        <v>135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45469</v>
      </c>
      <c r="B849" s="23" t="s">
        <v>302</v>
      </c>
      <c r="C849" s="42" t="s">
        <v>303</v>
      </c>
      <c r="D849" s="70" t="s">
        <v>939</v>
      </c>
      <c r="E849" s="45">
        <v>83</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45475</v>
      </c>
      <c r="B850" s="23" t="s">
        <v>940</v>
      </c>
      <c r="C850" s="42" t="s">
        <v>819</v>
      </c>
      <c r="D850" s="70" t="s">
        <v>941</v>
      </c>
      <c r="E850" s="45">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14">
        <v>45475</v>
      </c>
      <c r="B851" s="23" t="s">
        <v>302</v>
      </c>
      <c r="C851" s="42" t="s">
        <v>303</v>
      </c>
      <c r="D851" s="70" t="s">
        <v>942</v>
      </c>
      <c r="E851" s="45">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4">
        <v>45481</v>
      </c>
      <c r="B852" s="23" t="s">
        <v>579</v>
      </c>
      <c r="C852" s="42" t="s">
        <v>414</v>
      </c>
      <c r="D852" s="70" t="s">
        <v>943</v>
      </c>
      <c r="E852" s="45">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14">
        <v>45486</v>
      </c>
      <c r="B853" s="23" t="s">
        <v>302</v>
      </c>
      <c r="C853" s="42" t="s">
        <v>303</v>
      </c>
      <c r="D853" s="70" t="s">
        <v>944</v>
      </c>
      <c r="E853" s="45">
        <v>1277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6" t="s">
        <v>20</v>
      </c>
      <c r="B854" s="60"/>
      <c r="C854" s="61"/>
      <c r="D854" s="60"/>
      <c r="E854" s="30">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163"/>
      <c r="B855" s="162"/>
      <c r="C855" s="189"/>
      <c r="D855" s="162"/>
      <c r="E855" s="162"/>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4" t="s">
        <v>74</v>
      </c>
      <c r="B856" s="235"/>
      <c r="C856" s="235"/>
      <c r="D856" s="235"/>
      <c r="E856" s="235"/>
      <c r="F856" s="32"/>
      <c r="G856" s="32"/>
      <c r="H856" s="32"/>
      <c r="I856" s="32"/>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36" t="s">
        <v>918</v>
      </c>
      <c r="B857" s="235"/>
      <c r="C857" s="235"/>
      <c r="D857" s="235"/>
      <c r="E857" s="235"/>
      <c r="F857" s="32"/>
      <c r="G857" s="32"/>
      <c r="H857" s="32"/>
      <c r="I857" s="32"/>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37" t="s">
        <v>919</v>
      </c>
      <c r="B858" s="238"/>
      <c r="C858" s="7" t="s">
        <v>920</v>
      </c>
      <c r="D858" s="8" t="s">
        <v>921</v>
      </c>
      <c r="E858" s="9" t="s">
        <v>7</v>
      </c>
      <c r="F858" s="32"/>
      <c r="G858" s="32"/>
      <c r="H858" s="32"/>
      <c r="I858" s="32"/>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39" t="s">
        <v>8</v>
      </c>
      <c r="B859" s="55" t="s">
        <v>9</v>
      </c>
      <c r="C859" s="56"/>
      <c r="D859" s="239" t="s">
        <v>10</v>
      </c>
      <c r="E859" s="242"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40"/>
      <c r="B860" s="12" t="s">
        <v>12</v>
      </c>
      <c r="C860" s="13" t="s">
        <v>13</v>
      </c>
      <c r="D860" s="240"/>
      <c r="E860" s="240"/>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211">
        <v>45440</v>
      </c>
      <c r="B861" s="70" t="s">
        <v>945</v>
      </c>
      <c r="C861" s="48" t="s">
        <v>459</v>
      </c>
      <c r="D861" s="70" t="s">
        <v>946</v>
      </c>
      <c r="E861" s="45">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11">
        <v>45441</v>
      </c>
      <c r="B862" s="70" t="s">
        <v>947</v>
      </c>
      <c r="C862" s="42"/>
      <c r="D862" s="23" t="s">
        <v>948</v>
      </c>
      <c r="E862" s="45">
        <v>10.050000000000001</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45443</v>
      </c>
      <c r="B863" s="70" t="s">
        <v>288</v>
      </c>
      <c r="C863" s="42" t="s">
        <v>289</v>
      </c>
      <c r="D863" s="23" t="s">
        <v>949</v>
      </c>
      <c r="E863" s="45">
        <v>1936.42</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45448</v>
      </c>
      <c r="B864" s="70" t="s">
        <v>947</v>
      </c>
      <c r="C864" s="42"/>
      <c r="D864" s="23" t="s">
        <v>950</v>
      </c>
      <c r="E864" s="45">
        <v>39.72</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45448</v>
      </c>
      <c r="B865" s="70" t="s">
        <v>951</v>
      </c>
      <c r="C865" s="42" t="s">
        <v>952</v>
      </c>
      <c r="D865" s="23" t="s">
        <v>953</v>
      </c>
      <c r="E865" s="45">
        <v>242.9</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45449</v>
      </c>
      <c r="B866" s="70" t="s">
        <v>947</v>
      </c>
      <c r="C866" s="42"/>
      <c r="D866" s="23" t="s">
        <v>954</v>
      </c>
      <c r="E866" s="45">
        <v>7.1</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45463</v>
      </c>
      <c r="B867" s="70" t="s">
        <v>955</v>
      </c>
      <c r="C867" s="42" t="s">
        <v>884</v>
      </c>
      <c r="D867" s="23" t="s">
        <v>956</v>
      </c>
      <c r="E867" s="45">
        <v>2375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45464</v>
      </c>
      <c r="B868" s="70" t="s">
        <v>947</v>
      </c>
      <c r="C868" s="42"/>
      <c r="D868" s="23" t="s">
        <v>957</v>
      </c>
      <c r="E868" s="45">
        <v>125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v>45470</v>
      </c>
      <c r="B869" s="70" t="s">
        <v>958</v>
      </c>
      <c r="C869" s="42" t="s">
        <v>852</v>
      </c>
      <c r="D869" s="23" t="s">
        <v>959</v>
      </c>
      <c r="E869" s="45">
        <v>142.5</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45470</v>
      </c>
      <c r="B870" s="70" t="s">
        <v>947</v>
      </c>
      <c r="C870" s="42"/>
      <c r="D870" s="23" t="s">
        <v>960</v>
      </c>
      <c r="E870" s="45">
        <v>7.5</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v>45453</v>
      </c>
      <c r="B871" s="70" t="s">
        <v>961</v>
      </c>
      <c r="C871" s="42" t="s">
        <v>962</v>
      </c>
      <c r="D871" s="23" t="s">
        <v>963</v>
      </c>
      <c r="E871" s="45">
        <v>1805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c r="B872" s="70" t="s">
        <v>947</v>
      </c>
      <c r="C872" s="42"/>
      <c r="D872" s="23" t="s">
        <v>964</v>
      </c>
      <c r="E872" s="45">
        <v>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v>45453</v>
      </c>
      <c r="B873" s="70" t="s">
        <v>109</v>
      </c>
      <c r="C873" s="42" t="s">
        <v>965</v>
      </c>
      <c r="D873" s="23" t="s">
        <v>966</v>
      </c>
      <c r="E873" s="45">
        <v>30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c r="B874" s="70" t="s">
        <v>947</v>
      </c>
      <c r="C874" s="42"/>
      <c r="D874" s="23" t="s">
        <v>967</v>
      </c>
      <c r="E874" s="45">
        <v>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v>45462</v>
      </c>
      <c r="B875" s="70" t="s">
        <v>968</v>
      </c>
      <c r="C875" s="42" t="s">
        <v>969</v>
      </c>
      <c r="D875" s="23" t="s">
        <v>970</v>
      </c>
      <c r="E875" s="45">
        <v>350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c r="B876" s="70" t="s">
        <v>947</v>
      </c>
      <c r="C876" s="42"/>
      <c r="D876" s="23" t="s">
        <v>971</v>
      </c>
      <c r="E876" s="45">
        <v>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v>45496</v>
      </c>
      <c r="B877" s="70" t="s">
        <v>109</v>
      </c>
      <c r="C877" s="42" t="s">
        <v>965</v>
      </c>
      <c r="D877" s="23" t="s">
        <v>972</v>
      </c>
      <c r="E877" s="45">
        <v>40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11"/>
      <c r="B878" s="70" t="s">
        <v>947</v>
      </c>
      <c r="C878" s="42"/>
      <c r="D878" s="23" t="s">
        <v>971</v>
      </c>
      <c r="E878" s="45">
        <v>0</v>
      </c>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row>
    <row r="879" spans="1:50" ht="15.75" customHeight="1">
      <c r="A879" s="211">
        <v>45499</v>
      </c>
      <c r="B879" s="70" t="s">
        <v>961</v>
      </c>
      <c r="C879" s="42" t="s">
        <v>962</v>
      </c>
      <c r="D879" s="23" t="s">
        <v>963</v>
      </c>
      <c r="E879" s="45">
        <v>200</v>
      </c>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11"/>
      <c r="B880" s="70" t="s">
        <v>947</v>
      </c>
      <c r="C880" s="42"/>
      <c r="D880" s="23" t="s">
        <v>973</v>
      </c>
      <c r="E880" s="45">
        <v>0</v>
      </c>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row>
    <row r="881" spans="1:50" ht="15.75" customHeight="1">
      <c r="A881" s="207" t="s">
        <v>20</v>
      </c>
      <c r="B881" s="49"/>
      <c r="C881" s="50"/>
      <c r="D881" s="208"/>
      <c r="E881" s="30">
        <f>SUM(E861:E880)</f>
        <v>7801.1399999999994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03"/>
      <c r="B882" s="204"/>
      <c r="C882" s="205"/>
      <c r="D882" s="204"/>
      <c r="E882" s="206"/>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row>
    <row r="883" spans="1:50" ht="15.75" customHeight="1">
      <c r="A883" s="234" t="s">
        <v>74</v>
      </c>
      <c r="B883" s="235"/>
      <c r="C883" s="235"/>
      <c r="D883" s="235"/>
      <c r="E883" s="235"/>
      <c r="F883" s="32"/>
      <c r="G883" s="32"/>
      <c r="H883" s="32"/>
      <c r="I883" s="32"/>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36" t="s">
        <v>974</v>
      </c>
      <c r="B884" s="235"/>
      <c r="C884" s="235"/>
      <c r="D884" s="235"/>
      <c r="E884" s="235"/>
      <c r="F884" s="32"/>
      <c r="G884" s="32"/>
      <c r="H884" s="32"/>
      <c r="I884" s="32"/>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37" t="s">
        <v>975</v>
      </c>
      <c r="B885" s="238"/>
      <c r="C885" s="7" t="s">
        <v>976</v>
      </c>
      <c r="D885" s="8" t="s">
        <v>977</v>
      </c>
      <c r="E885" s="9" t="s">
        <v>7</v>
      </c>
      <c r="F885" s="32"/>
      <c r="G885" s="32"/>
      <c r="H885" s="32"/>
      <c r="I885" s="32"/>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39" t="s">
        <v>8</v>
      </c>
      <c r="B886" s="55" t="s">
        <v>9</v>
      </c>
      <c r="C886" s="56"/>
      <c r="D886" s="239" t="s">
        <v>10</v>
      </c>
      <c r="E886" s="242"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40"/>
      <c r="B887" s="12" t="s">
        <v>12</v>
      </c>
      <c r="C887" s="13" t="s">
        <v>13</v>
      </c>
      <c r="D887" s="240"/>
      <c r="E887" s="240"/>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9">
        <v>45450</v>
      </c>
      <c r="B888" s="23" t="s">
        <v>978</v>
      </c>
      <c r="C888" s="42" t="s">
        <v>979</v>
      </c>
      <c r="D888" s="70" t="s">
        <v>980</v>
      </c>
      <c r="E888" s="45">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07" t="s">
        <v>20</v>
      </c>
      <c r="B889" s="49"/>
      <c r="C889" s="50"/>
      <c r="D889" s="208"/>
      <c r="E889" s="30">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03"/>
      <c r="B890" s="204"/>
      <c r="C890" s="205"/>
      <c r="D890" s="204"/>
      <c r="E890" s="206"/>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row>
    <row r="891" spans="1:50" ht="15.75" customHeight="1">
      <c r="A891" s="234" t="s">
        <v>74</v>
      </c>
      <c r="B891" s="235"/>
      <c r="C891" s="235"/>
      <c r="D891" s="235"/>
      <c r="E891" s="235"/>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6" t="s">
        <v>981</v>
      </c>
      <c r="B892" s="235"/>
      <c r="C892" s="235"/>
      <c r="D892" s="235"/>
      <c r="E892" s="235"/>
      <c r="F892" s="32"/>
      <c r="G892" s="32"/>
      <c r="H892" s="32"/>
      <c r="I892" s="32"/>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37" t="s">
        <v>982</v>
      </c>
      <c r="B893" s="238"/>
      <c r="C893" s="7" t="s">
        <v>983</v>
      </c>
      <c r="D893" s="8" t="s">
        <v>984</v>
      </c>
      <c r="E893" s="9" t="s">
        <v>7</v>
      </c>
      <c r="F893" s="32"/>
      <c r="G893" s="32"/>
      <c r="H893" s="32"/>
      <c r="I893" s="32"/>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9" t="s">
        <v>8</v>
      </c>
      <c r="B894" s="55" t="s">
        <v>9</v>
      </c>
      <c r="C894" s="56"/>
      <c r="D894" s="239" t="s">
        <v>10</v>
      </c>
      <c r="E894" s="242"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40"/>
      <c r="B895" s="12" t="s">
        <v>12</v>
      </c>
      <c r="C895" s="13" t="s">
        <v>13</v>
      </c>
      <c r="D895" s="240"/>
      <c r="E895" s="240"/>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45446</v>
      </c>
      <c r="B896" s="23" t="s">
        <v>985</v>
      </c>
      <c r="C896" s="42" t="s">
        <v>736</v>
      </c>
      <c r="D896" s="23" t="s">
        <v>986</v>
      </c>
      <c r="E896" s="45">
        <v>3040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9">
        <v>45454</v>
      </c>
      <c r="B897" s="23" t="s">
        <v>738</v>
      </c>
      <c r="C897" s="42"/>
      <c r="D897" s="23" t="s">
        <v>987</v>
      </c>
      <c r="E897" s="45">
        <v>160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45449</v>
      </c>
      <c r="B898" s="23" t="s">
        <v>988</v>
      </c>
      <c r="C898" s="42" t="s">
        <v>989</v>
      </c>
      <c r="D898" s="23" t="s">
        <v>990</v>
      </c>
      <c r="E898" s="45">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09">
        <v>45454</v>
      </c>
      <c r="B899" s="23" t="s">
        <v>738</v>
      </c>
      <c r="C899" s="42"/>
      <c r="D899" s="23" t="s">
        <v>991</v>
      </c>
      <c r="E899" s="45">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14">
        <v>45453</v>
      </c>
      <c r="B900" s="23" t="s">
        <v>992</v>
      </c>
      <c r="C900" s="42" t="s">
        <v>521</v>
      </c>
      <c r="D900" s="23" t="s">
        <v>993</v>
      </c>
      <c r="E900" s="45">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9">
        <v>45454</v>
      </c>
      <c r="B901" s="23" t="s">
        <v>738</v>
      </c>
      <c r="C901" s="91"/>
      <c r="D901" s="23" t="s">
        <v>994</v>
      </c>
      <c r="E901" s="45">
        <v>118.5</v>
      </c>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row>
    <row r="902" spans="1:50" ht="15.75" customHeight="1">
      <c r="A902" s="209">
        <v>45478</v>
      </c>
      <c r="B902" s="23" t="s">
        <v>995</v>
      </c>
      <c r="C902" s="42" t="s">
        <v>996</v>
      </c>
      <c r="D902" s="23" t="s">
        <v>997</v>
      </c>
      <c r="E902" s="45">
        <v>272.47000000000003</v>
      </c>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09">
        <v>45482</v>
      </c>
      <c r="B903" s="23" t="s">
        <v>738</v>
      </c>
      <c r="C903" s="91"/>
      <c r="D903" s="23" t="s">
        <v>998</v>
      </c>
      <c r="E903" s="45">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07" t="s">
        <v>20</v>
      </c>
      <c r="B904" s="49"/>
      <c r="C904" s="50"/>
      <c r="D904" s="208"/>
      <c r="E904" s="30">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03"/>
      <c r="B905" s="204"/>
      <c r="C905" s="205"/>
      <c r="D905" s="204"/>
      <c r="E905" s="206"/>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row>
    <row r="906" spans="1:50" ht="15.75" customHeight="1">
      <c r="A906" s="234" t="s">
        <v>74</v>
      </c>
      <c r="B906" s="235"/>
      <c r="C906" s="235"/>
      <c r="D906" s="235"/>
      <c r="E906" s="235"/>
      <c r="F906" s="32"/>
      <c r="G906" s="32"/>
      <c r="H906" s="32"/>
      <c r="I906" s="32"/>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36" t="s">
        <v>999</v>
      </c>
      <c r="B907" s="235"/>
      <c r="C907" s="235"/>
      <c r="D907" s="235"/>
      <c r="E907" s="235"/>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37" t="s">
        <v>1000</v>
      </c>
      <c r="B908" s="238"/>
      <c r="C908" s="7" t="s">
        <v>1001</v>
      </c>
      <c r="D908" s="8" t="s">
        <v>1002</v>
      </c>
      <c r="E908" s="9" t="s">
        <v>7</v>
      </c>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9" t="s">
        <v>8</v>
      </c>
      <c r="B909" s="55" t="s">
        <v>9</v>
      </c>
      <c r="C909" s="56"/>
      <c r="D909" s="239" t="s">
        <v>10</v>
      </c>
      <c r="E909" s="242"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40"/>
      <c r="B910" s="12" t="s">
        <v>12</v>
      </c>
      <c r="C910" s="13" t="s">
        <v>13</v>
      </c>
      <c r="D910" s="240"/>
      <c r="E910" s="240"/>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45441</v>
      </c>
      <c r="B911" s="23" t="s">
        <v>1003</v>
      </c>
      <c r="C911" s="16" t="s">
        <v>1004</v>
      </c>
      <c r="D911" s="23" t="s">
        <v>1005</v>
      </c>
      <c r="E911" s="45">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1006</v>
      </c>
      <c r="E912" s="45">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45443</v>
      </c>
      <c r="B913" s="23" t="s">
        <v>1007</v>
      </c>
      <c r="C913" s="16" t="s">
        <v>1008</v>
      </c>
      <c r="D913" s="23" t="s">
        <v>1009</v>
      </c>
      <c r="E913" s="45">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45443</v>
      </c>
      <c r="B914" s="23" t="s">
        <v>995</v>
      </c>
      <c r="C914" s="16" t="s">
        <v>996</v>
      </c>
      <c r="D914" s="23" t="s">
        <v>1010</v>
      </c>
      <c r="E914" s="45">
        <v>2341.5300000000002</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45454</v>
      </c>
      <c r="B915" s="23" t="s">
        <v>738</v>
      </c>
      <c r="C915" s="42"/>
      <c r="D915" s="23" t="s">
        <v>1011</v>
      </c>
      <c r="E915" s="45">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45447</v>
      </c>
      <c r="B916" s="23" t="s">
        <v>1012</v>
      </c>
      <c r="C916" s="16" t="s">
        <v>1013</v>
      </c>
      <c r="D916" s="23" t="s">
        <v>1014</v>
      </c>
      <c r="E916" s="45">
        <v>1028.8900000000001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45454</v>
      </c>
      <c r="B917" s="23" t="s">
        <v>738</v>
      </c>
      <c r="C917" s="42"/>
      <c r="D917" s="23" t="s">
        <v>1015</v>
      </c>
      <c r="E917" s="45">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45449</v>
      </c>
      <c r="B918" s="92" t="s">
        <v>995</v>
      </c>
      <c r="C918" s="93" t="s">
        <v>996</v>
      </c>
      <c r="D918" s="23" t="s">
        <v>1016</v>
      </c>
      <c r="E918" s="45">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14">
        <v>45454</v>
      </c>
      <c r="B919" s="23" t="s">
        <v>738</v>
      </c>
      <c r="C919" s="42"/>
      <c r="D919" s="23" t="s">
        <v>1017</v>
      </c>
      <c r="E919" s="45">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14">
        <v>45457</v>
      </c>
      <c r="B920" s="92" t="s">
        <v>995</v>
      </c>
      <c r="C920" s="93" t="s">
        <v>996</v>
      </c>
      <c r="D920" s="23" t="s">
        <v>1018</v>
      </c>
      <c r="E920" s="45">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14">
        <v>45454</v>
      </c>
      <c r="B921" s="23" t="s">
        <v>738</v>
      </c>
      <c r="C921" s="42"/>
      <c r="D921" s="23" t="s">
        <v>1017</v>
      </c>
      <c r="E921" s="45">
        <v>17.22</v>
      </c>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row>
    <row r="922" spans="1:50" ht="15.75" customHeight="1">
      <c r="A922" s="207" t="s">
        <v>20</v>
      </c>
      <c r="B922" s="49"/>
      <c r="C922" s="50"/>
      <c r="D922" s="208"/>
      <c r="E922" s="30">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4" t="s">
        <v>74</v>
      </c>
      <c r="B924" s="235"/>
      <c r="C924" s="235"/>
      <c r="D924" s="235"/>
      <c r="E924" s="235"/>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36" t="s">
        <v>1019</v>
      </c>
      <c r="B925" s="235"/>
      <c r="C925" s="235"/>
      <c r="D925" s="235"/>
      <c r="E925" s="235"/>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37" t="s">
        <v>1020</v>
      </c>
      <c r="B926" s="238"/>
      <c r="C926" s="7" t="s">
        <v>1021</v>
      </c>
      <c r="D926" s="8" t="s">
        <v>1022</v>
      </c>
      <c r="E926" s="9"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9" t="s">
        <v>8</v>
      </c>
      <c r="B927" s="55" t="s">
        <v>9</v>
      </c>
      <c r="C927" s="56"/>
      <c r="D927" s="239" t="s">
        <v>10</v>
      </c>
      <c r="E927" s="242"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40"/>
      <c r="B928" s="12" t="s">
        <v>12</v>
      </c>
      <c r="C928" s="13" t="s">
        <v>13</v>
      </c>
      <c r="D928" s="240"/>
      <c r="E928" s="240"/>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11">
        <v>45428</v>
      </c>
      <c r="B929" s="70" t="s">
        <v>1023</v>
      </c>
      <c r="C929" s="48" t="s">
        <v>1024</v>
      </c>
      <c r="D929" s="70" t="s">
        <v>1025</v>
      </c>
      <c r="E929" s="45">
        <v>4085</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t="s">
        <v>1026</v>
      </c>
      <c r="E930" s="45">
        <v>215</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v>45428</v>
      </c>
      <c r="B931" s="70" t="s">
        <v>1027</v>
      </c>
      <c r="C931" s="48" t="s">
        <v>454</v>
      </c>
      <c r="D931" s="70" t="s">
        <v>1028</v>
      </c>
      <c r="E931" s="45">
        <v>4500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07" t="s">
        <v>20</v>
      </c>
      <c r="B932" s="49"/>
      <c r="C932" s="50"/>
      <c r="D932" s="208"/>
      <c r="E932" s="30">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34" t="s">
        <v>74</v>
      </c>
      <c r="B934" s="235"/>
      <c r="C934" s="235"/>
      <c r="D934" s="235"/>
      <c r="E934" s="235"/>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6" t="s">
        <v>1029</v>
      </c>
      <c r="B935" s="235"/>
      <c r="C935" s="235"/>
      <c r="D935" s="235"/>
      <c r="E935" s="235"/>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37" t="s">
        <v>1030</v>
      </c>
      <c r="B936" s="238"/>
      <c r="C936" s="7" t="s">
        <v>1031</v>
      </c>
      <c r="D936" s="8" t="s">
        <v>1032</v>
      </c>
      <c r="E936" s="9" t="s">
        <v>7</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9" t="s">
        <v>8</v>
      </c>
      <c r="B937" s="55" t="s">
        <v>9</v>
      </c>
      <c r="C937" s="56"/>
      <c r="D937" s="239" t="s">
        <v>10</v>
      </c>
      <c r="E937" s="242"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40"/>
      <c r="B938" s="12" t="s">
        <v>12</v>
      </c>
      <c r="C938" s="13" t="s">
        <v>13</v>
      </c>
      <c r="D938" s="240"/>
      <c r="E938" s="240"/>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8">
        <v>45433</v>
      </c>
      <c r="B939" s="99" t="s">
        <v>1033</v>
      </c>
      <c r="C939" s="99" t="s">
        <v>1034</v>
      </c>
      <c r="D939" s="99" t="s">
        <v>1035</v>
      </c>
      <c r="E939" s="100">
        <v>5880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8">
        <v>45433</v>
      </c>
      <c r="B940" s="98" t="s">
        <v>247</v>
      </c>
      <c r="C940" s="98" t="s">
        <v>154</v>
      </c>
      <c r="D940" s="98" t="s">
        <v>1036</v>
      </c>
      <c r="E940" s="101">
        <v>120</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2">
        <v>45434</v>
      </c>
      <c r="B941" s="103" t="s">
        <v>1037</v>
      </c>
      <c r="C941" s="104" t="s">
        <v>459</v>
      </c>
      <c r="D941" s="104" t="s">
        <v>1038</v>
      </c>
      <c r="E941" s="101">
        <v>979.9</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45434</v>
      </c>
      <c r="B942" s="103" t="s">
        <v>247</v>
      </c>
      <c r="C942" s="104" t="s">
        <v>154</v>
      </c>
      <c r="D942" s="104" t="s">
        <v>1039</v>
      </c>
      <c r="E942" s="101">
        <v>20.100000000000001</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5">
        <v>45449</v>
      </c>
      <c r="B943" s="103" t="s">
        <v>1040</v>
      </c>
      <c r="C943" s="104" t="s">
        <v>185</v>
      </c>
      <c r="D943" s="104" t="s">
        <v>1041</v>
      </c>
      <c r="E943" s="101">
        <v>489.4</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105">
        <v>45449</v>
      </c>
      <c r="B944" s="103" t="s">
        <v>247</v>
      </c>
      <c r="C944" s="104" t="s">
        <v>965</v>
      </c>
      <c r="D944" s="104" t="s">
        <v>1042</v>
      </c>
      <c r="E944" s="101">
        <v>15.6</v>
      </c>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row>
    <row r="945" spans="1:50" ht="15.75" customHeight="1">
      <c r="A945" s="105">
        <v>45497</v>
      </c>
      <c r="B945" s="103" t="s">
        <v>1043</v>
      </c>
      <c r="C945" s="104" t="s">
        <v>965</v>
      </c>
      <c r="D945" s="104" t="s">
        <v>1044</v>
      </c>
      <c r="E945" s="101">
        <v>95</v>
      </c>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106">
        <v>45497</v>
      </c>
      <c r="B946" s="107" t="s">
        <v>247</v>
      </c>
      <c r="C946" s="108" t="s">
        <v>965</v>
      </c>
      <c r="D946" s="108" t="s">
        <v>1045</v>
      </c>
      <c r="E946" s="101">
        <v>5</v>
      </c>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row>
    <row r="947" spans="1:50" ht="15.75" customHeight="1">
      <c r="A947" s="207" t="s">
        <v>20</v>
      </c>
      <c r="B947" s="49"/>
      <c r="C947" s="50"/>
      <c r="D947" s="208"/>
      <c r="E947" s="30">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03"/>
      <c r="B948" s="204"/>
      <c r="C948" s="205"/>
      <c r="D948" s="204"/>
      <c r="E948" s="206"/>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row>
    <row r="949" spans="1:50" ht="15.75" customHeight="1">
      <c r="A949" s="234" t="s">
        <v>74</v>
      </c>
      <c r="B949" s="235"/>
      <c r="C949" s="235"/>
      <c r="D949" s="235"/>
      <c r="E949" s="235"/>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6" t="s">
        <v>1046</v>
      </c>
      <c r="B950" s="235"/>
      <c r="C950" s="235"/>
      <c r="D950" s="235"/>
      <c r="E950" s="235"/>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7" t="s">
        <v>1047</v>
      </c>
      <c r="B951" s="238"/>
      <c r="C951" s="7" t="s">
        <v>324</v>
      </c>
      <c r="D951" s="8" t="s">
        <v>1048</v>
      </c>
      <c r="E951" s="9" t="s">
        <v>7</v>
      </c>
      <c r="F951" s="32"/>
      <c r="G951" s="32"/>
      <c r="H951" s="32"/>
      <c r="I951" s="32"/>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39" t="s">
        <v>8</v>
      </c>
      <c r="B952" s="55" t="s">
        <v>9</v>
      </c>
      <c r="C952" s="56"/>
      <c r="D952" s="239" t="s">
        <v>10</v>
      </c>
      <c r="E952" s="242"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40"/>
      <c r="B953" s="12" t="s">
        <v>12</v>
      </c>
      <c r="C953" s="13" t="s">
        <v>13</v>
      </c>
      <c r="D953" s="240"/>
      <c r="E953" s="240"/>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106">
        <v>45468</v>
      </c>
      <c r="B954" s="107" t="s">
        <v>1049</v>
      </c>
      <c r="C954" s="108" t="s">
        <v>1050</v>
      </c>
      <c r="D954" s="108" t="s">
        <v>1051</v>
      </c>
      <c r="E954" s="101">
        <v>725.68</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5">
        <v>45474</v>
      </c>
      <c r="B955" s="103" t="s">
        <v>247</v>
      </c>
      <c r="C955" s="104" t="s">
        <v>154</v>
      </c>
      <c r="D955" s="104" t="s">
        <v>1052</v>
      </c>
      <c r="E955" s="101">
        <v>26.32</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45489</v>
      </c>
      <c r="B956" s="107" t="s">
        <v>1053</v>
      </c>
      <c r="C956" s="108" t="s">
        <v>1054</v>
      </c>
      <c r="D956" s="108" t="s">
        <v>1055</v>
      </c>
      <c r="E956" s="101">
        <v>250</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6">
        <v>45498</v>
      </c>
      <c r="B957" s="107" t="s">
        <v>1056</v>
      </c>
      <c r="C957" s="108" t="s">
        <v>1057</v>
      </c>
      <c r="D957" s="108" t="s">
        <v>1058</v>
      </c>
      <c r="E957" s="101">
        <v>3800</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106">
        <v>45525</v>
      </c>
      <c r="B958" s="107" t="s">
        <v>1059</v>
      </c>
      <c r="C958" s="108" t="s">
        <v>1060</v>
      </c>
      <c r="D958" s="108" t="s">
        <v>1061</v>
      </c>
      <c r="E958" s="101">
        <v>1000</v>
      </c>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106">
        <v>45547</v>
      </c>
      <c r="B959" s="107" t="s">
        <v>1062</v>
      </c>
      <c r="C959" s="108" t="s">
        <v>1063</v>
      </c>
      <c r="D959" s="108" t="s">
        <v>1064</v>
      </c>
      <c r="E959" s="101">
        <v>1635.65</v>
      </c>
      <c r="F959" s="57">
        <v>544.32000000000005</v>
      </c>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105">
        <v>45547</v>
      </c>
      <c r="B960" s="103" t="s">
        <v>247</v>
      </c>
      <c r="C960" s="104" t="s">
        <v>154</v>
      </c>
      <c r="D960" s="104" t="s">
        <v>1052</v>
      </c>
      <c r="E960" s="101">
        <v>44.35</v>
      </c>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07" t="s">
        <v>20</v>
      </c>
      <c r="B961" s="49"/>
      <c r="C961" s="50"/>
      <c r="D961" s="208"/>
      <c r="E961" s="30">
        <f>SUM(E954:E960)</f>
        <v>7482</v>
      </c>
      <c r="F961" s="111">
        <f>8000-E961</f>
        <v>518</v>
      </c>
      <c r="G961" s="111">
        <f>F959-F961</f>
        <v>26.32000000000005</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03"/>
      <c r="B962" s="204"/>
      <c r="C962" s="205"/>
      <c r="D962" s="204"/>
      <c r="E962" s="206"/>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row>
    <row r="963" spans="1:50" ht="15.75" customHeight="1">
      <c r="A963" s="234" t="s">
        <v>2</v>
      </c>
      <c r="B963" s="235"/>
      <c r="C963" s="235"/>
      <c r="D963" s="235"/>
      <c r="E963" s="235"/>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6" t="s">
        <v>1046</v>
      </c>
      <c r="B964" s="235"/>
      <c r="C964" s="235"/>
      <c r="D964" s="235"/>
      <c r="E964" s="235"/>
      <c r="F964" s="32"/>
      <c r="G964" s="32"/>
      <c r="H964" s="32"/>
      <c r="I964" s="32"/>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37" t="s">
        <v>1047</v>
      </c>
      <c r="B965" s="238"/>
      <c r="C965" s="7" t="s">
        <v>324</v>
      </c>
      <c r="D965" s="8" t="s">
        <v>1048</v>
      </c>
      <c r="E965" s="9" t="s">
        <v>7</v>
      </c>
      <c r="F965" s="32"/>
      <c r="G965" s="32"/>
      <c r="H965" s="32"/>
      <c r="I965" s="32"/>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39" t="s">
        <v>8</v>
      </c>
      <c r="B966" s="55" t="s">
        <v>9</v>
      </c>
      <c r="C966" s="56"/>
      <c r="D966" s="239" t="s">
        <v>10</v>
      </c>
      <c r="E966" s="242"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40"/>
      <c r="B967" s="12" t="s">
        <v>12</v>
      </c>
      <c r="C967" s="13" t="s">
        <v>13</v>
      </c>
      <c r="D967" s="240"/>
      <c r="E967" s="240"/>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106">
        <v>45448</v>
      </c>
      <c r="B968" s="107" t="s">
        <v>1049</v>
      </c>
      <c r="C968" s="108" t="s">
        <v>1050</v>
      </c>
      <c r="D968" s="108" t="s">
        <v>1065</v>
      </c>
      <c r="E968" s="101">
        <v>725.68</v>
      </c>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106">
        <v>45489</v>
      </c>
      <c r="B969" s="107" t="s">
        <v>1053</v>
      </c>
      <c r="C969" s="108" t="s">
        <v>1054</v>
      </c>
      <c r="D969" s="108" t="s">
        <v>1055</v>
      </c>
      <c r="E969" s="101">
        <v>250</v>
      </c>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106">
        <v>45498</v>
      </c>
      <c r="B970" s="107" t="s">
        <v>1056</v>
      </c>
      <c r="C970" s="108" t="s">
        <v>1057</v>
      </c>
      <c r="D970" s="108" t="s">
        <v>1066</v>
      </c>
      <c r="E970" s="101">
        <v>3800</v>
      </c>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row>
    <row r="971" spans="1:50" ht="15.75" customHeight="1">
      <c r="A971" s="106">
        <v>45525</v>
      </c>
      <c r="B971" s="107" t="s">
        <v>1059</v>
      </c>
      <c r="C971" s="108" t="s">
        <v>1060</v>
      </c>
      <c r="D971" s="108" t="s">
        <v>1061</v>
      </c>
      <c r="E971" s="101">
        <v>1000</v>
      </c>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row>
    <row r="972" spans="1:50" ht="15.75" customHeight="1">
      <c r="A972" s="106">
        <v>45547</v>
      </c>
      <c r="B972" s="107" t="s">
        <v>1062</v>
      </c>
      <c r="C972" s="108" t="s">
        <v>1063</v>
      </c>
      <c r="D972" s="108" t="s">
        <v>1064</v>
      </c>
      <c r="E972" s="101">
        <v>1680</v>
      </c>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112">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34" t="s">
        <v>562</v>
      </c>
      <c r="B975" s="235"/>
      <c r="C975" s="235"/>
      <c r="D975" s="235"/>
      <c r="E975" s="235"/>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36" t="s">
        <v>1067</v>
      </c>
      <c r="B976" s="235"/>
      <c r="C976" s="235"/>
      <c r="D976" s="235"/>
      <c r="E976" s="235"/>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37" t="s">
        <v>1068</v>
      </c>
      <c r="B977" s="238"/>
      <c r="C977" s="7" t="s">
        <v>332</v>
      </c>
      <c r="D977" s="8" t="s">
        <v>1069</v>
      </c>
      <c r="E977" s="9" t="s">
        <v>7</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9" t="s">
        <v>8</v>
      </c>
      <c r="B978" s="55" t="s">
        <v>9</v>
      </c>
      <c r="C978" s="56"/>
      <c r="D978" s="239" t="s">
        <v>10</v>
      </c>
      <c r="E978" s="242"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0"/>
      <c r="B979" s="12" t="s">
        <v>12</v>
      </c>
      <c r="C979" s="13" t="s">
        <v>13</v>
      </c>
      <c r="D979" s="240"/>
      <c r="E979" s="240"/>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14">
        <v>45448</v>
      </c>
      <c r="B980" s="92" t="s">
        <v>1070</v>
      </c>
      <c r="C980" s="93" t="s">
        <v>1071</v>
      </c>
      <c r="D980" s="23" t="s">
        <v>1072</v>
      </c>
      <c r="E980" s="45">
        <v>2893</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14">
        <v>45448</v>
      </c>
      <c r="B981" s="92" t="s">
        <v>1073</v>
      </c>
      <c r="C981" s="93" t="s">
        <v>1074</v>
      </c>
      <c r="D981" s="23" t="s">
        <v>1075</v>
      </c>
      <c r="E981" s="45">
        <v>2089.0500000000002</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07" t="s">
        <v>20</v>
      </c>
      <c r="B982" s="49"/>
      <c r="C982" s="50"/>
      <c r="D982" s="208"/>
      <c r="E982" s="30">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34" t="s">
        <v>2</v>
      </c>
      <c r="B984" s="235"/>
      <c r="C984" s="235"/>
      <c r="D984" s="235"/>
      <c r="E984" s="235"/>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36" t="s">
        <v>1076</v>
      </c>
      <c r="B985" s="235"/>
      <c r="C985" s="235"/>
      <c r="D985" s="235"/>
      <c r="E985" s="235"/>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37" t="s">
        <v>54</v>
      </c>
      <c r="B986" s="238"/>
      <c r="C986" s="7" t="s">
        <v>55</v>
      </c>
      <c r="D986" s="8" t="s">
        <v>1077</v>
      </c>
      <c r="E986" s="9" t="s">
        <v>7</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9" t="s">
        <v>8</v>
      </c>
      <c r="B987" s="55" t="s">
        <v>9</v>
      </c>
      <c r="C987" s="56"/>
      <c r="D987" s="239" t="s">
        <v>10</v>
      </c>
      <c r="E987" s="242"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40"/>
      <c r="B988" s="12" t="s">
        <v>12</v>
      </c>
      <c r="C988" s="13" t="s">
        <v>13</v>
      </c>
      <c r="D988" s="240"/>
      <c r="E988" s="240"/>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113">
        <v>45460</v>
      </c>
      <c r="B989" s="70" t="s">
        <v>57</v>
      </c>
      <c r="C989" s="70" t="s">
        <v>58</v>
      </c>
      <c r="D989" s="70" t="s">
        <v>1078</v>
      </c>
      <c r="E989" s="114">
        <v>2878</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113">
        <v>45462</v>
      </c>
      <c r="B990" s="70" t="s">
        <v>1079</v>
      </c>
      <c r="C990" s="70" t="s">
        <v>1080</v>
      </c>
      <c r="D990" s="70" t="s">
        <v>1081</v>
      </c>
      <c r="E990" s="114">
        <v>45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45464</v>
      </c>
      <c r="B991" s="70" t="s">
        <v>1082</v>
      </c>
      <c r="C991" s="70" t="s">
        <v>1083</v>
      </c>
      <c r="D991" s="70" t="s">
        <v>1084</v>
      </c>
      <c r="E991" s="114">
        <v>700</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45476</v>
      </c>
      <c r="B992" s="70" t="s">
        <v>1085</v>
      </c>
      <c r="C992" s="70" t="s">
        <v>1086</v>
      </c>
      <c r="D992" s="70" t="s">
        <v>1087</v>
      </c>
      <c r="E992" s="114">
        <v>27</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45478</v>
      </c>
      <c r="B993" s="70" t="s">
        <v>1088</v>
      </c>
      <c r="C993" s="70" t="s">
        <v>1089</v>
      </c>
      <c r="D993" s="70" t="s">
        <v>1090</v>
      </c>
      <c r="E993" s="114">
        <v>140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45491</v>
      </c>
      <c r="B994" s="70" t="s">
        <v>57</v>
      </c>
      <c r="C994" s="70" t="s">
        <v>58</v>
      </c>
      <c r="D994" s="70" t="s">
        <v>1091</v>
      </c>
      <c r="E994" s="114">
        <v>2520</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113">
        <v>45530</v>
      </c>
      <c r="B995" s="70" t="s">
        <v>1092</v>
      </c>
      <c r="C995" s="70" t="s">
        <v>1093</v>
      </c>
      <c r="D995" s="70" t="s">
        <v>1094</v>
      </c>
      <c r="E995" s="114">
        <v>472</v>
      </c>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row>
    <row r="996" spans="1:50" ht="15.75" customHeight="1">
      <c r="A996" s="113">
        <v>45530</v>
      </c>
      <c r="B996" s="70" t="s">
        <v>1095</v>
      </c>
      <c r="C996" s="70" t="s">
        <v>1096</v>
      </c>
      <c r="D996" s="70" t="s">
        <v>1097</v>
      </c>
      <c r="E996" s="114">
        <v>15</v>
      </c>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113">
        <v>45527</v>
      </c>
      <c r="B997" s="70" t="s">
        <v>1098</v>
      </c>
      <c r="C997" s="70" t="s">
        <v>1099</v>
      </c>
      <c r="D997" s="70" t="s">
        <v>1100</v>
      </c>
      <c r="E997" s="114">
        <v>359.7</v>
      </c>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row>
    <row r="998" spans="1:50" ht="15.75" customHeight="1">
      <c r="A998" s="113">
        <v>45530</v>
      </c>
      <c r="B998" s="70" t="s">
        <v>1101</v>
      </c>
      <c r="C998" s="70" t="s">
        <v>1102</v>
      </c>
      <c r="D998" s="70" t="s">
        <v>1103</v>
      </c>
      <c r="E998" s="114">
        <v>241.61</v>
      </c>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row>
    <row r="999" spans="1:50" ht="15.75" customHeight="1">
      <c r="A999" s="113">
        <v>45530</v>
      </c>
      <c r="B999" s="70" t="s">
        <v>1104</v>
      </c>
      <c r="C999" s="70" t="s">
        <v>1105</v>
      </c>
      <c r="D999" s="70" t="s">
        <v>1106</v>
      </c>
      <c r="E999" s="114">
        <v>1050</v>
      </c>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113">
        <v>45531</v>
      </c>
      <c r="B1000" s="70" t="s">
        <v>1107</v>
      </c>
      <c r="C1000" s="70" t="s">
        <v>1108</v>
      </c>
      <c r="D1000" s="70" t="s">
        <v>1109</v>
      </c>
      <c r="E1000" s="114">
        <v>265.39999999999998</v>
      </c>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row>
    <row r="1001" spans="1:50" ht="15.75" customHeight="1">
      <c r="A1001" s="207" t="s">
        <v>20</v>
      </c>
      <c r="B1001" s="49"/>
      <c r="C1001" s="50"/>
      <c r="D1001" s="208"/>
      <c r="E1001" s="30">
        <f>SUM(E989:E1000)</f>
        <v>8713.7099999999991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3"/>
      <c r="B1002" s="204"/>
      <c r="C1002" s="205"/>
      <c r="D1002" s="204"/>
      <c r="E1002" s="206"/>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row>
    <row r="1003" spans="1:50" ht="15.75" customHeight="1">
      <c r="A1003" s="234" t="s">
        <v>74</v>
      </c>
      <c r="B1003" s="235"/>
      <c r="C1003" s="235"/>
      <c r="D1003" s="235"/>
      <c r="E1003" s="235"/>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36" t="s">
        <v>1110</v>
      </c>
      <c r="B1004" s="235"/>
      <c r="C1004" s="235"/>
      <c r="D1004" s="235"/>
      <c r="E1004" s="235"/>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7" t="s">
        <v>54</v>
      </c>
      <c r="B1005" s="238"/>
      <c r="C1005" s="7" t="s">
        <v>55</v>
      </c>
      <c r="D1005" s="8" t="s">
        <v>1077</v>
      </c>
      <c r="E1005" s="9" t="s">
        <v>7</v>
      </c>
      <c r="F1005" s="32"/>
      <c r="G1005" s="32"/>
      <c r="H1005" s="32"/>
      <c r="I1005" s="32"/>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39" t="s">
        <v>8</v>
      </c>
      <c r="B1006" s="55" t="s">
        <v>9</v>
      </c>
      <c r="C1006" s="56"/>
      <c r="D1006" s="239" t="s">
        <v>10</v>
      </c>
      <c r="E1006" s="242"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40"/>
      <c r="B1007" s="12" t="s">
        <v>12</v>
      </c>
      <c r="C1007" s="13" t="s">
        <v>13</v>
      </c>
      <c r="D1007" s="240"/>
      <c r="E1007" s="240"/>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v>45468</v>
      </c>
      <c r="B1008" s="70" t="s">
        <v>70</v>
      </c>
      <c r="C1008" s="48" t="s">
        <v>71</v>
      </c>
      <c r="D1008" s="70" t="s">
        <v>1111</v>
      </c>
      <c r="E1008" s="45">
        <v>450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211">
        <v>45468</v>
      </c>
      <c r="B1009" s="70" t="s">
        <v>67</v>
      </c>
      <c r="C1009" s="42" t="s">
        <v>68</v>
      </c>
      <c r="D1009" s="70" t="s">
        <v>1112</v>
      </c>
      <c r="E1009" s="45">
        <v>81</v>
      </c>
      <c r="F1009" s="57"/>
      <c r="G1009" s="57"/>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row>
    <row r="1010" spans="1:50" ht="15.75" customHeight="1">
      <c r="A1010" s="211">
        <v>45539</v>
      </c>
      <c r="B1010" s="70" t="s">
        <v>1113</v>
      </c>
      <c r="C1010" s="42" t="s">
        <v>1114</v>
      </c>
      <c r="D1010" s="70" t="s">
        <v>1115</v>
      </c>
      <c r="E1010" s="45">
        <v>380</v>
      </c>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11">
        <v>45541</v>
      </c>
      <c r="B1011" s="70" t="s">
        <v>1116</v>
      </c>
      <c r="C1011" s="42" t="s">
        <v>1117</v>
      </c>
      <c r="D1011" s="70" t="s">
        <v>1118</v>
      </c>
      <c r="E1011" s="45">
        <v>700</v>
      </c>
      <c r="F1011" s="57"/>
      <c r="G1011" s="57"/>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row>
    <row r="1012" spans="1:50" ht="15.75" customHeight="1">
      <c r="A1012" s="211">
        <v>45544</v>
      </c>
      <c r="B1012" s="70" t="s">
        <v>1119</v>
      </c>
      <c r="C1012" s="42" t="s">
        <v>1120</v>
      </c>
      <c r="D1012" s="70" t="s">
        <v>1121</v>
      </c>
      <c r="E1012" s="45">
        <v>225</v>
      </c>
      <c r="F1012" s="57"/>
      <c r="G1012" s="57"/>
      <c r="H1012" s="57"/>
      <c r="I1012" s="57"/>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row>
    <row r="1013" spans="1:50" ht="15.75" customHeight="1">
      <c r="A1013" s="207" t="s">
        <v>20</v>
      </c>
      <c r="B1013" s="49"/>
      <c r="C1013" s="50"/>
      <c r="D1013" s="208"/>
      <c r="E1013" s="30">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03"/>
      <c r="B1014" s="204"/>
      <c r="C1014" s="205"/>
      <c r="D1014" s="204"/>
      <c r="E1014" s="206"/>
      <c r="F1014" s="57"/>
      <c r="G1014" s="57"/>
      <c r="H1014" s="57"/>
      <c r="I1014" s="57"/>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row>
    <row r="1015" spans="1:50" ht="15.75" customHeight="1">
      <c r="A1015" s="234" t="s">
        <v>74</v>
      </c>
      <c r="B1015" s="235"/>
      <c r="C1015" s="235"/>
      <c r="D1015" s="235"/>
      <c r="E1015" s="235"/>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36" t="s">
        <v>1122</v>
      </c>
      <c r="B1016" s="235"/>
      <c r="C1016" s="235"/>
      <c r="D1016" s="235"/>
      <c r="E1016" s="235"/>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7" t="s">
        <v>1123</v>
      </c>
      <c r="B1017" s="238"/>
      <c r="C1017" s="7" t="s">
        <v>1124</v>
      </c>
      <c r="D1017" s="8" t="s">
        <v>1125</v>
      </c>
      <c r="E1017" s="9" t="s">
        <v>7</v>
      </c>
      <c r="F1017" s="32"/>
      <c r="G1017" s="32"/>
      <c r="H1017" s="32"/>
      <c r="I1017" s="32"/>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39" t="s">
        <v>8</v>
      </c>
      <c r="B1018" s="55" t="s">
        <v>9</v>
      </c>
      <c r="C1018" s="56"/>
      <c r="D1018" s="239" t="s">
        <v>10</v>
      </c>
      <c r="E1018" s="242"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40"/>
      <c r="B1019" s="12" t="s">
        <v>12</v>
      </c>
      <c r="C1019" s="13" t="s">
        <v>13</v>
      </c>
      <c r="D1019" s="240"/>
      <c r="E1019" s="240"/>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v>45449</v>
      </c>
      <c r="B1020" s="70" t="s">
        <v>1126</v>
      </c>
      <c r="C1020" s="48" t="s">
        <v>1127</v>
      </c>
      <c r="D1020" s="70" t="s">
        <v>1128</v>
      </c>
      <c r="E1020" s="45">
        <v>400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11">
        <v>45451</v>
      </c>
      <c r="B1021" s="70" t="s">
        <v>1129</v>
      </c>
      <c r="C1021" s="42" t="s">
        <v>1130</v>
      </c>
      <c r="D1021" s="23" t="s">
        <v>1131</v>
      </c>
      <c r="E1021" s="45">
        <v>800</v>
      </c>
      <c r="F1021" s="57"/>
      <c r="G1021" s="57"/>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row>
    <row r="1022" spans="1:50" ht="15.75" customHeight="1">
      <c r="A1022" s="207" t="s">
        <v>20</v>
      </c>
      <c r="B1022" s="49"/>
      <c r="C1022" s="50"/>
      <c r="D1022" s="208"/>
      <c r="E1022" s="30">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03"/>
      <c r="B1023" s="204"/>
      <c r="C1023" s="205"/>
      <c r="D1023" s="204"/>
      <c r="E1023" s="206"/>
      <c r="F1023" s="57"/>
      <c r="G1023" s="57"/>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row>
    <row r="1024" spans="1:50" ht="15.75" customHeight="1">
      <c r="A1024" s="234" t="s">
        <v>562</v>
      </c>
      <c r="B1024" s="235"/>
      <c r="C1024" s="235"/>
      <c r="D1024" s="235"/>
      <c r="E1024" s="235"/>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36" t="s">
        <v>1132</v>
      </c>
      <c r="B1025" s="235"/>
      <c r="C1025" s="235"/>
      <c r="D1025" s="235"/>
      <c r="E1025" s="235"/>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7" t="s">
        <v>1133</v>
      </c>
      <c r="B1026" s="238"/>
      <c r="C1026" s="7" t="s">
        <v>1134</v>
      </c>
      <c r="D1026" s="8" t="s">
        <v>1135</v>
      </c>
      <c r="E1026" s="9" t="s">
        <v>7</v>
      </c>
      <c r="F1026" s="32"/>
      <c r="G1026" s="32"/>
      <c r="H1026" s="32"/>
      <c r="I1026" s="32"/>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39" t="s">
        <v>8</v>
      </c>
      <c r="B1027" s="55" t="s">
        <v>9</v>
      </c>
      <c r="C1027" s="56"/>
      <c r="D1027" s="239" t="s">
        <v>10</v>
      </c>
      <c r="E1027" s="242"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40"/>
      <c r="B1028" s="12" t="s">
        <v>12</v>
      </c>
      <c r="C1028" s="13" t="s">
        <v>13</v>
      </c>
      <c r="D1028" s="240"/>
      <c r="E1028" s="240"/>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v>45469</v>
      </c>
      <c r="B1029" s="70" t="s">
        <v>1136</v>
      </c>
      <c r="C1029" s="48" t="s">
        <v>1137</v>
      </c>
      <c r="D1029" s="70" t="s">
        <v>1138</v>
      </c>
      <c r="E1029" s="45">
        <v>280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11"/>
      <c r="B1030" s="70"/>
      <c r="C1030" s="42"/>
      <c r="D1030" s="23"/>
      <c r="E1030" s="45"/>
      <c r="F1030" s="57"/>
      <c r="G1030" s="57"/>
      <c r="H1030" s="57"/>
      <c r="I1030" s="57"/>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row>
    <row r="1031" spans="1:50" ht="15.75" customHeight="1">
      <c r="A1031" s="207" t="s">
        <v>20</v>
      </c>
      <c r="B1031" s="49"/>
      <c r="C1031" s="50"/>
      <c r="D1031" s="208"/>
      <c r="E1031" s="30">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03"/>
      <c r="B1032" s="204"/>
      <c r="C1032" s="205"/>
      <c r="D1032" s="204"/>
      <c r="E1032" s="206"/>
      <c r="F1032" s="57"/>
      <c r="G1032" s="57"/>
      <c r="H1032" s="57"/>
      <c r="I1032" s="57"/>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row>
    <row r="1033" spans="1:50" ht="15.75" customHeight="1">
      <c r="A1033" s="234" t="s">
        <v>2</v>
      </c>
      <c r="B1033" s="235"/>
      <c r="C1033" s="235"/>
      <c r="D1033" s="235"/>
      <c r="E1033" s="235"/>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36" t="s">
        <v>1139</v>
      </c>
      <c r="B1034" s="235"/>
      <c r="C1034" s="235"/>
      <c r="D1034" s="235"/>
      <c r="E1034" s="235"/>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7" t="s">
        <v>1133</v>
      </c>
      <c r="B1035" s="238"/>
      <c r="C1035" s="7" t="s">
        <v>1134</v>
      </c>
      <c r="D1035" s="8" t="s">
        <v>1135</v>
      </c>
      <c r="E1035" s="9" t="s">
        <v>7</v>
      </c>
      <c r="F1035" s="32"/>
      <c r="G1035" s="32"/>
      <c r="H1035" s="32"/>
      <c r="I1035" s="32"/>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39" t="s">
        <v>8</v>
      </c>
      <c r="B1036" s="55" t="s">
        <v>9</v>
      </c>
      <c r="C1036" s="56"/>
      <c r="D1036" s="239" t="s">
        <v>10</v>
      </c>
      <c r="E1036" s="242"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40"/>
      <c r="B1037" s="12" t="s">
        <v>12</v>
      </c>
      <c r="C1037" s="13" t="s">
        <v>13</v>
      </c>
      <c r="D1037" s="240"/>
      <c r="E1037" s="240"/>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v>45462</v>
      </c>
      <c r="B1038" s="70" t="s">
        <v>1140</v>
      </c>
      <c r="C1038" s="48" t="s">
        <v>1141</v>
      </c>
      <c r="D1038" s="70" t="s">
        <v>1142</v>
      </c>
      <c r="E1038" s="45">
        <v>2072.3000000000002</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11">
        <v>45537</v>
      </c>
      <c r="B1039" s="70" t="s">
        <v>1143</v>
      </c>
      <c r="C1039" s="48" t="s">
        <v>1144</v>
      </c>
      <c r="D1039" s="70" t="s">
        <v>1145</v>
      </c>
      <c r="E1039" s="45">
        <v>300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6" t="s">
        <v>20</v>
      </c>
      <c r="B1040" s="60"/>
      <c r="C1040" s="61"/>
      <c r="D1040" s="60"/>
      <c r="E1040" s="30">
        <f>SUM(E1038:E1039)</f>
        <v>2372.3000000000002</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03"/>
      <c r="B1041" s="204"/>
      <c r="C1041" s="205"/>
      <c r="D1041" s="204"/>
      <c r="E1041" s="206"/>
      <c r="F1041" s="57"/>
      <c r="G1041" s="57"/>
      <c r="H1041" s="57"/>
      <c r="I1041" s="57"/>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row>
    <row r="1042" spans="1:50" ht="15.75" customHeight="1">
      <c r="A1042" s="234" t="s">
        <v>2</v>
      </c>
      <c r="B1042" s="235"/>
      <c r="C1042" s="235"/>
      <c r="D1042" s="235"/>
      <c r="E1042" s="235"/>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36" t="s">
        <v>1146</v>
      </c>
      <c r="B1043" s="235"/>
      <c r="C1043" s="235"/>
      <c r="D1043" s="235"/>
      <c r="E1043" s="235"/>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7" t="s">
        <v>1147</v>
      </c>
      <c r="B1044" s="238"/>
      <c r="C1044" s="7" t="s">
        <v>1148</v>
      </c>
      <c r="D1044" s="8" t="s">
        <v>1077</v>
      </c>
      <c r="E1044" s="9" t="s">
        <v>7</v>
      </c>
      <c r="F1044" s="32"/>
      <c r="G1044" s="32"/>
      <c r="H1044" s="32"/>
      <c r="I1044" s="32"/>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39" t="s">
        <v>8</v>
      </c>
      <c r="B1045" s="55" t="s">
        <v>9</v>
      </c>
      <c r="C1045" s="56"/>
      <c r="D1045" s="239" t="s">
        <v>10</v>
      </c>
      <c r="E1045" s="242"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40"/>
      <c r="B1046" s="12" t="s">
        <v>12</v>
      </c>
      <c r="C1046" s="13" t="s">
        <v>13</v>
      </c>
      <c r="D1046" s="240"/>
      <c r="E1046" s="240"/>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45531</v>
      </c>
      <c r="B1047" s="70" t="s">
        <v>1149</v>
      </c>
      <c r="C1047" s="48" t="s">
        <v>795</v>
      </c>
      <c r="D1047" s="70" t="s">
        <v>1150</v>
      </c>
      <c r="E1047" s="45">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45506</v>
      </c>
      <c r="B1048" s="70" t="s">
        <v>1151</v>
      </c>
      <c r="C1048" s="48" t="s">
        <v>1152</v>
      </c>
      <c r="D1048" s="70" t="s">
        <v>1153</v>
      </c>
      <c r="E1048" s="45">
        <v>60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v>45528</v>
      </c>
      <c r="B1049" s="70" t="s">
        <v>1154</v>
      </c>
      <c r="C1049" s="48" t="s">
        <v>819</v>
      </c>
      <c r="D1049" s="70" t="s">
        <v>1155</v>
      </c>
      <c r="E1049" s="45">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v>45531</v>
      </c>
      <c r="B1050" s="70" t="s">
        <v>1154</v>
      </c>
      <c r="C1050" s="48" t="s">
        <v>819</v>
      </c>
      <c r="D1050" s="70" t="s">
        <v>1156</v>
      </c>
      <c r="E1050" s="45">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v>45464</v>
      </c>
      <c r="B1051" s="70" t="s">
        <v>1157</v>
      </c>
      <c r="C1051" s="48" t="s">
        <v>1158</v>
      </c>
      <c r="D1051" s="70" t="s">
        <v>1159</v>
      </c>
      <c r="E1051" s="45">
        <v>8</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v>45468</v>
      </c>
      <c r="B1052" s="70" t="s">
        <v>1160</v>
      </c>
      <c r="C1052" s="48" t="s">
        <v>1161</v>
      </c>
      <c r="D1052" s="70" t="s">
        <v>1162</v>
      </c>
      <c r="E1052" s="45">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11">
        <v>45488</v>
      </c>
      <c r="B1053" s="70" t="s">
        <v>1163</v>
      </c>
      <c r="C1053" s="48" t="s">
        <v>1164</v>
      </c>
      <c r="D1053" s="70" t="s">
        <v>1165</v>
      </c>
      <c r="E1053" s="45">
        <v>58</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11">
        <v>45461</v>
      </c>
      <c r="B1054" s="70" t="s">
        <v>1157</v>
      </c>
      <c r="C1054" s="48" t="s">
        <v>1166</v>
      </c>
      <c r="D1054" s="70" t="s">
        <v>1167</v>
      </c>
      <c r="E1054" s="45">
        <v>202</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07" t="s">
        <v>20</v>
      </c>
      <c r="B1055" s="49"/>
      <c r="C1055" s="50"/>
      <c r="D1055" s="208"/>
      <c r="E1055" s="30">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03"/>
      <c r="B1056" s="204"/>
      <c r="C1056" s="205"/>
      <c r="D1056" s="204"/>
      <c r="E1056" s="206"/>
      <c r="F1056" s="57"/>
      <c r="G1056" s="57"/>
      <c r="H1056" s="57"/>
      <c r="I1056" s="57"/>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row>
    <row r="1057" spans="1:50" ht="15.75" customHeight="1">
      <c r="A1057" s="234" t="s">
        <v>74</v>
      </c>
      <c r="B1057" s="235"/>
      <c r="C1057" s="235"/>
      <c r="D1057" s="235"/>
      <c r="E1057" s="235"/>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6" t="s">
        <v>1146</v>
      </c>
      <c r="B1058" s="235"/>
      <c r="C1058" s="235"/>
      <c r="D1058" s="235"/>
      <c r="E1058" s="235"/>
      <c r="F1058" s="32"/>
      <c r="G1058" s="32"/>
      <c r="H1058" s="32"/>
      <c r="I1058" s="32"/>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37" t="s">
        <v>1147</v>
      </c>
      <c r="B1059" s="238"/>
      <c r="C1059" s="7" t="s">
        <v>1148</v>
      </c>
      <c r="D1059" s="8" t="s">
        <v>1077</v>
      </c>
      <c r="E1059" s="9" t="s">
        <v>7</v>
      </c>
      <c r="F1059" s="32"/>
      <c r="G1059" s="32"/>
      <c r="H1059" s="32"/>
      <c r="I1059" s="32"/>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39" t="s">
        <v>8</v>
      </c>
      <c r="B1060" s="55" t="s">
        <v>9</v>
      </c>
      <c r="C1060" s="56"/>
      <c r="D1060" s="239" t="s">
        <v>10</v>
      </c>
      <c r="E1060" s="242"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40"/>
      <c r="B1061" s="12" t="s">
        <v>12</v>
      </c>
      <c r="C1061" s="13" t="s">
        <v>13</v>
      </c>
      <c r="D1061" s="240"/>
      <c r="E1061" s="240"/>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211">
        <v>45485</v>
      </c>
      <c r="B1062" s="70" t="s">
        <v>1168</v>
      </c>
      <c r="C1062" s="48" t="s">
        <v>1169</v>
      </c>
      <c r="D1062" s="70" t="s">
        <v>1170</v>
      </c>
      <c r="E1062" s="45">
        <v>750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11">
        <v>45495</v>
      </c>
      <c r="B1063" s="70" t="s">
        <v>1171</v>
      </c>
      <c r="C1063" s="42" t="s">
        <v>1172</v>
      </c>
      <c r="D1063" s="23" t="s">
        <v>1173</v>
      </c>
      <c r="E1063" s="45">
        <v>450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11">
        <v>45488</v>
      </c>
      <c r="B1064" s="70" t="s">
        <v>1174</v>
      </c>
      <c r="C1064" s="42" t="s">
        <v>1175</v>
      </c>
      <c r="D1064" s="23" t="s">
        <v>1176</v>
      </c>
      <c r="E1064" s="45">
        <v>3150</v>
      </c>
      <c r="F1064" s="57"/>
      <c r="G1064" s="57"/>
      <c r="H1064" s="57"/>
      <c r="I1064" s="57"/>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row>
    <row r="1065" spans="1:50" ht="15.75" customHeight="1">
      <c r="A1065" s="211">
        <v>45484</v>
      </c>
      <c r="B1065" s="70" t="s">
        <v>1177</v>
      </c>
      <c r="C1065" s="42" t="s">
        <v>1178</v>
      </c>
      <c r="D1065" s="23" t="s">
        <v>1179</v>
      </c>
      <c r="E1065" s="45">
        <v>1395</v>
      </c>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11">
        <v>45530</v>
      </c>
      <c r="B1066" s="70" t="s">
        <v>1180</v>
      </c>
      <c r="C1066" s="42" t="s">
        <v>1181</v>
      </c>
      <c r="D1066" s="23" t="s">
        <v>1182</v>
      </c>
      <c r="E1066" s="45">
        <v>420</v>
      </c>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07" t="s">
        <v>20</v>
      </c>
      <c r="B1067" s="49"/>
      <c r="C1067" s="50"/>
      <c r="D1067" s="208"/>
      <c r="E1067" s="30">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03"/>
      <c r="B1068" s="204"/>
      <c r="C1068" s="205"/>
      <c r="D1068" s="204"/>
      <c r="E1068" s="206"/>
      <c r="F1068" s="57"/>
      <c r="G1068" s="57"/>
      <c r="H1068" s="57"/>
      <c r="I1068" s="57"/>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row>
    <row r="1069" spans="1:50" ht="15.75" customHeight="1">
      <c r="A1069" s="234" t="s">
        <v>74</v>
      </c>
      <c r="B1069" s="235"/>
      <c r="C1069" s="235"/>
      <c r="D1069" s="235"/>
      <c r="E1069" s="235"/>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6" t="s">
        <v>1183</v>
      </c>
      <c r="B1070" s="235"/>
      <c r="C1070" s="235"/>
      <c r="D1070" s="235"/>
      <c r="E1070" s="235"/>
      <c r="F1070" s="32"/>
      <c r="G1070" s="32"/>
      <c r="H1070" s="32"/>
      <c r="I1070" s="32"/>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37" t="s">
        <v>675</v>
      </c>
      <c r="B1071" s="238"/>
      <c r="C1071" s="7" t="s">
        <v>1184</v>
      </c>
      <c r="D1071" s="8" t="s">
        <v>1077</v>
      </c>
      <c r="E1071" s="9" t="s">
        <v>279</v>
      </c>
      <c r="F1071" s="32"/>
      <c r="G1071" s="32"/>
      <c r="H1071" s="32"/>
      <c r="I1071" s="32"/>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39" t="s">
        <v>8</v>
      </c>
      <c r="B1072" s="55" t="s">
        <v>9</v>
      </c>
      <c r="C1072" s="56"/>
      <c r="D1072" s="239" t="s">
        <v>10</v>
      </c>
      <c r="E1072" s="242"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40"/>
      <c r="B1073" s="12" t="s">
        <v>12</v>
      </c>
      <c r="C1073" s="13" t="s">
        <v>13</v>
      </c>
      <c r="D1073" s="240"/>
      <c r="E1073" s="240"/>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11"/>
      <c r="B1074" s="70"/>
      <c r="C1074" s="48"/>
      <c r="D1074" s="70"/>
      <c r="E1074" s="4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11"/>
      <c r="B1075" s="70"/>
      <c r="C1075" s="42"/>
      <c r="D1075" s="23"/>
      <c r="E1075" s="45"/>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07" t="s">
        <v>20</v>
      </c>
      <c r="B1076" s="49"/>
      <c r="C1076" s="50"/>
      <c r="D1076" s="208"/>
      <c r="E1076" s="30">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03"/>
      <c r="B1077" s="204"/>
      <c r="C1077" s="205"/>
      <c r="D1077" s="204"/>
      <c r="E1077" s="206"/>
      <c r="F1077" s="57"/>
      <c r="G1077" s="57"/>
      <c r="H1077" s="57"/>
      <c r="I1077" s="57"/>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row>
    <row r="1078" spans="1:50" ht="15.75" customHeight="1">
      <c r="A1078" s="234" t="s">
        <v>2</v>
      </c>
      <c r="B1078" s="235"/>
      <c r="C1078" s="235"/>
      <c r="D1078" s="235"/>
      <c r="E1078" s="23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6" t="s">
        <v>1185</v>
      </c>
      <c r="B1079" s="235"/>
      <c r="C1079" s="235"/>
      <c r="D1079" s="235"/>
      <c r="E1079" s="235"/>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37" t="s">
        <v>439</v>
      </c>
      <c r="B1080" s="238"/>
      <c r="C1080" s="7" t="s">
        <v>440</v>
      </c>
      <c r="D1080" s="8" t="s">
        <v>1186</v>
      </c>
      <c r="E1080" s="9" t="s">
        <v>7</v>
      </c>
      <c r="F1080" s="32"/>
      <c r="G1080" s="32"/>
      <c r="H1080" s="32"/>
      <c r="I1080" s="32"/>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39" t="s">
        <v>8</v>
      </c>
      <c r="B1081" s="55" t="s">
        <v>9</v>
      </c>
      <c r="C1081" s="56"/>
      <c r="D1081" s="249" t="s">
        <v>10</v>
      </c>
      <c r="E1081" s="242" t="s">
        <v>11</v>
      </c>
      <c r="F1081" s="32"/>
      <c r="G1081" s="32"/>
      <c r="H1081" s="32"/>
      <c r="I1081" s="32"/>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3.5" customHeight="1">
      <c r="A1082" s="240"/>
      <c r="B1082" s="12" t="s">
        <v>12</v>
      </c>
      <c r="C1082" s="13" t="s">
        <v>13</v>
      </c>
      <c r="D1082" s="240"/>
      <c r="E1082" s="240"/>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3.5" customHeight="1">
      <c r="A1083" s="209">
        <v>45468</v>
      </c>
      <c r="B1083" s="37" t="s">
        <v>441</v>
      </c>
      <c r="C1083" s="42" t="s">
        <v>442</v>
      </c>
      <c r="D1083" s="23" t="s">
        <v>1187</v>
      </c>
      <c r="E1083" s="45">
        <v>2880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14">
        <v>45490</v>
      </c>
      <c r="B1084" s="37" t="s">
        <v>441</v>
      </c>
      <c r="C1084" s="42" t="s">
        <v>442</v>
      </c>
      <c r="D1084" s="23" t="s">
        <v>1188</v>
      </c>
      <c r="E1084" s="45">
        <v>520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6" t="s">
        <v>20</v>
      </c>
      <c r="B1085" s="60"/>
      <c r="C1085" s="61"/>
      <c r="D1085" s="60"/>
      <c r="E1085" s="30">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163"/>
      <c r="B1086" s="162"/>
      <c r="C1086" s="189"/>
      <c r="D1086" s="162"/>
      <c r="E1086" s="162"/>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4" t="s">
        <v>74</v>
      </c>
      <c r="B1087" s="235"/>
      <c r="C1087" s="235"/>
      <c r="D1087" s="235"/>
      <c r="E1087" s="235"/>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6" t="s">
        <v>1189</v>
      </c>
      <c r="B1088" s="235"/>
      <c r="C1088" s="235"/>
      <c r="D1088" s="235"/>
      <c r="E1088" s="235"/>
      <c r="F1088" s="32"/>
      <c r="G1088" s="32"/>
      <c r="H1088" s="32"/>
      <c r="I1088" s="32"/>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37" t="s">
        <v>439</v>
      </c>
      <c r="B1089" s="238"/>
      <c r="C1089" s="7" t="s">
        <v>440</v>
      </c>
      <c r="D1089" s="8" t="s">
        <v>1186</v>
      </c>
      <c r="E1089" s="9" t="s">
        <v>7</v>
      </c>
      <c r="F1089" s="32"/>
      <c r="G1089" s="32"/>
      <c r="H1089" s="32"/>
      <c r="I1089" s="32"/>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39" t="s">
        <v>8</v>
      </c>
      <c r="B1090" s="55" t="s">
        <v>9</v>
      </c>
      <c r="C1090" s="56"/>
      <c r="D1090" s="239" t="s">
        <v>10</v>
      </c>
      <c r="E1090" s="242"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40"/>
      <c r="B1091" s="12" t="s">
        <v>12</v>
      </c>
      <c r="C1091" s="13" t="s">
        <v>13</v>
      </c>
      <c r="D1091" s="240"/>
      <c r="E1091" s="240"/>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09">
        <v>45467</v>
      </c>
      <c r="B1092" s="23" t="s">
        <v>458</v>
      </c>
      <c r="C1092" s="42" t="s">
        <v>459</v>
      </c>
      <c r="D1092" s="70" t="s">
        <v>1190</v>
      </c>
      <c r="E1092" s="45">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9">
        <v>45467</v>
      </c>
      <c r="B1093" s="23" t="s">
        <v>1191</v>
      </c>
      <c r="C1093" s="42"/>
      <c r="D1093" s="23" t="s">
        <v>1192</v>
      </c>
      <c r="E1093" s="45">
        <v>9.0500000000000007</v>
      </c>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09">
        <v>45484</v>
      </c>
      <c r="B1094" s="23" t="s">
        <v>1193</v>
      </c>
      <c r="C1094" s="42" t="s">
        <v>1194</v>
      </c>
      <c r="D1094" s="23" t="s">
        <v>1195</v>
      </c>
      <c r="E1094" s="45">
        <v>294</v>
      </c>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row>
    <row r="1095" spans="1:50" ht="15.75" customHeight="1">
      <c r="A1095" s="209">
        <v>45524</v>
      </c>
      <c r="B1095" s="23" t="s">
        <v>1196</v>
      </c>
      <c r="C1095" s="42" t="s">
        <v>185</v>
      </c>
      <c r="D1095" s="23" t="s">
        <v>1197</v>
      </c>
      <c r="E1095" s="45">
        <v>1126.5</v>
      </c>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5.75" customHeight="1">
      <c r="A1096" s="209">
        <v>45524</v>
      </c>
      <c r="B1096" s="23" t="s">
        <v>1191</v>
      </c>
      <c r="C1096" s="61"/>
      <c r="D1096" s="23" t="s">
        <v>1198</v>
      </c>
      <c r="E1096" s="45">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07" t="s">
        <v>20</v>
      </c>
      <c r="B1097" s="49"/>
      <c r="C1097" s="50"/>
      <c r="D1097" s="208"/>
      <c r="E1097" s="30">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03"/>
      <c r="B1098" s="204"/>
      <c r="C1098" s="205"/>
      <c r="D1098" s="204"/>
      <c r="E1098" s="206"/>
      <c r="F1098" s="57"/>
      <c r="G1098" s="57"/>
      <c r="H1098" s="57"/>
      <c r="I1098" s="57"/>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row>
    <row r="1099" spans="1:50" ht="13.5" customHeight="1">
      <c r="A1099" s="234" t="s">
        <v>74</v>
      </c>
      <c r="B1099" s="235"/>
      <c r="C1099" s="235"/>
      <c r="D1099" s="235"/>
      <c r="E1099" s="23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3.5" customHeight="1">
      <c r="A1100" s="236" t="s">
        <v>1199</v>
      </c>
      <c r="B1100" s="235"/>
      <c r="C1100" s="235"/>
      <c r="D1100" s="235"/>
      <c r="E1100" s="235"/>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37" t="s">
        <v>76</v>
      </c>
      <c r="B1101" s="238"/>
      <c r="C1101" s="7" t="s">
        <v>77</v>
      </c>
      <c r="D1101" s="8" t="s">
        <v>1200</v>
      </c>
      <c r="E1101" s="109" t="s">
        <v>7</v>
      </c>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row>
    <row r="1102" spans="1:50" ht="13.5" customHeight="1">
      <c r="A1102" s="239" t="s">
        <v>8</v>
      </c>
      <c r="B1102" s="55" t="s">
        <v>9</v>
      </c>
      <c r="C1102" s="147"/>
      <c r="D1102" s="239" t="s">
        <v>10</v>
      </c>
      <c r="E1102" s="242"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40"/>
      <c r="B1103" s="12" t="s">
        <v>12</v>
      </c>
      <c r="C1103" s="13" t="s">
        <v>13</v>
      </c>
      <c r="D1103" s="240"/>
      <c r="E1103" s="240"/>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36">
        <v>45513</v>
      </c>
      <c r="B1104" s="23" t="s">
        <v>1201</v>
      </c>
      <c r="C1104" s="16" t="s">
        <v>1202</v>
      </c>
      <c r="D1104" s="37" t="s">
        <v>1203</v>
      </c>
      <c r="E1104" s="38">
        <v>244</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36">
        <v>45513</v>
      </c>
      <c r="B1105" s="23" t="s">
        <v>1201</v>
      </c>
      <c r="C1105" s="16" t="s">
        <v>1202</v>
      </c>
      <c r="D1105" s="37" t="s">
        <v>1204</v>
      </c>
      <c r="E1105" s="212">
        <v>1008</v>
      </c>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c r="AD1105" s="32"/>
      <c r="AE1105" s="32"/>
      <c r="AF1105" s="32"/>
      <c r="AG1105" s="32"/>
      <c r="AH1105" s="32"/>
      <c r="AI1105" s="32"/>
      <c r="AJ1105" s="32"/>
      <c r="AK1105" s="32"/>
      <c r="AL1105" s="32"/>
      <c r="AM1105" s="32"/>
      <c r="AN1105" s="32"/>
      <c r="AO1105" s="32"/>
      <c r="AP1105" s="32"/>
      <c r="AQ1105" s="32"/>
      <c r="AR1105" s="32"/>
      <c r="AS1105" s="32"/>
      <c r="AT1105" s="32"/>
      <c r="AU1105" s="32"/>
      <c r="AV1105" s="32"/>
      <c r="AW1105" s="32"/>
      <c r="AX1105" s="32"/>
    </row>
    <row r="1106" spans="1:50" ht="15.75" customHeight="1">
      <c r="A1106" s="194" t="s">
        <v>20</v>
      </c>
      <c r="B1106" s="195"/>
      <c r="C1106" s="196"/>
      <c r="D1106" s="197"/>
      <c r="E1106" s="198">
        <f>SUM(E1104:E1105)</f>
        <v>1252</v>
      </c>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c r="AD1106" s="32"/>
      <c r="AE1106" s="32"/>
      <c r="AF1106" s="32"/>
      <c r="AG1106" s="32"/>
      <c r="AH1106" s="32"/>
      <c r="AI1106" s="32"/>
      <c r="AJ1106" s="32"/>
      <c r="AK1106" s="32"/>
      <c r="AL1106" s="32"/>
      <c r="AM1106" s="32"/>
      <c r="AN1106" s="32"/>
      <c r="AO1106" s="32"/>
      <c r="AP1106" s="32"/>
      <c r="AQ1106" s="32"/>
      <c r="AR1106" s="32"/>
      <c r="AS1106" s="32"/>
      <c r="AT1106" s="32"/>
      <c r="AU1106" s="32"/>
      <c r="AV1106" s="32"/>
      <c r="AW1106" s="32"/>
      <c r="AX1106" s="32"/>
    </row>
    <row r="1107" spans="1:50" ht="15.75" customHeight="1">
      <c r="A1107" s="203"/>
      <c r="B1107" s="204"/>
      <c r="C1107" s="205"/>
      <c r="D1107" s="204"/>
      <c r="E1107" s="206"/>
      <c r="F1107" s="57"/>
      <c r="G1107" s="57"/>
      <c r="H1107" s="57"/>
      <c r="I1107" s="57"/>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row>
    <row r="1108" spans="1:50" ht="15.75" customHeight="1">
      <c r="A1108" s="234" t="s">
        <v>2</v>
      </c>
      <c r="B1108" s="235"/>
      <c r="C1108" s="235"/>
      <c r="D1108" s="235"/>
      <c r="E1108" s="235"/>
      <c r="F1108" s="32"/>
      <c r="G1108" s="32"/>
      <c r="H1108" s="32"/>
      <c r="I1108" s="32"/>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36" t="s">
        <v>1205</v>
      </c>
      <c r="B1109" s="235"/>
      <c r="C1109" s="235"/>
      <c r="D1109" s="235"/>
      <c r="E1109" s="235"/>
      <c r="F1109" s="32"/>
      <c r="G1109" s="32"/>
      <c r="H1109" s="32"/>
      <c r="I1109" s="32"/>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237" t="s">
        <v>1206</v>
      </c>
      <c r="B1110" s="238"/>
      <c r="C1110" s="7" t="s">
        <v>1207</v>
      </c>
      <c r="D1110" s="8" t="s">
        <v>1208</v>
      </c>
      <c r="E1110" s="9" t="s">
        <v>7</v>
      </c>
      <c r="F1110" s="32"/>
      <c r="G1110" s="32"/>
      <c r="H1110" s="32"/>
      <c r="I1110" s="32"/>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39" t="s">
        <v>8</v>
      </c>
      <c r="B1111" s="55" t="s">
        <v>9</v>
      </c>
      <c r="C1111" s="56"/>
      <c r="D1111" s="239" t="s">
        <v>10</v>
      </c>
      <c r="E1111" s="242"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240"/>
      <c r="B1112" s="12" t="s">
        <v>12</v>
      </c>
      <c r="C1112" s="13" t="s">
        <v>13</v>
      </c>
      <c r="D1112" s="240"/>
      <c r="E1112" s="240"/>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8">
        <v>45478</v>
      </c>
      <c r="B1113" s="99" t="s">
        <v>1209</v>
      </c>
      <c r="C1113" s="99" t="s">
        <v>303</v>
      </c>
      <c r="D1113" s="99" t="s">
        <v>1210</v>
      </c>
      <c r="E1113" s="115">
        <v>90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8">
        <v>45478</v>
      </c>
      <c r="B1114" s="99" t="s">
        <v>1211</v>
      </c>
      <c r="C1114" s="99" t="s">
        <v>819</v>
      </c>
      <c r="D1114" s="99" t="s">
        <v>1212</v>
      </c>
      <c r="E1114" s="115">
        <v>491.1</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45495</v>
      </c>
      <c r="B1115" s="99" t="s">
        <v>1213</v>
      </c>
      <c r="C1115" s="99" t="s">
        <v>1214</v>
      </c>
      <c r="D1115" s="99" t="s">
        <v>1215</v>
      </c>
      <c r="E1115" s="115">
        <v>159.97</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45495</v>
      </c>
      <c r="B1116" s="99" t="s">
        <v>1209</v>
      </c>
      <c r="C1116" s="99" t="s">
        <v>303</v>
      </c>
      <c r="D1116" s="99" t="s">
        <v>1216</v>
      </c>
      <c r="E1116" s="115">
        <f>205.48-149.99</f>
        <v>55.489999999999981</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45496</v>
      </c>
      <c r="B1117" s="99" t="s">
        <v>1211</v>
      </c>
      <c r="C1117" s="99" t="s">
        <v>819</v>
      </c>
      <c r="D1117" s="99" t="s">
        <v>1217</v>
      </c>
      <c r="E1117" s="115">
        <f>1042.9-325-99-371.5</f>
        <v>247.40000000000009</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45497</v>
      </c>
      <c r="B1118" s="99" t="s">
        <v>1218</v>
      </c>
      <c r="C1118" s="99" t="s">
        <v>420</v>
      </c>
      <c r="D1118" s="99" t="s">
        <v>1219</v>
      </c>
      <c r="E1118" s="115">
        <f>188-130</f>
        <v>58</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45497</v>
      </c>
      <c r="B1119" s="99" t="s">
        <v>1220</v>
      </c>
      <c r="C1119" s="99" t="s">
        <v>924</v>
      </c>
      <c r="D1119" s="99" t="s">
        <v>1221</v>
      </c>
      <c r="E1119" s="115">
        <f>482.19-158.86</f>
        <v>323.33</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98">
        <v>45499</v>
      </c>
      <c r="B1120" s="99" t="s">
        <v>1222</v>
      </c>
      <c r="C1120" s="99" t="s">
        <v>1223</v>
      </c>
      <c r="D1120" s="99" t="s">
        <v>1224</v>
      </c>
      <c r="E1120" s="115">
        <v>143.97</v>
      </c>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98">
        <v>45509</v>
      </c>
      <c r="B1121" s="99" t="s">
        <v>1220</v>
      </c>
      <c r="C1121" s="99" t="s">
        <v>924</v>
      </c>
      <c r="D1121" s="99" t="s">
        <v>1225</v>
      </c>
      <c r="E1121" s="115">
        <v>30.84</v>
      </c>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98">
        <v>45509</v>
      </c>
      <c r="B1122" s="99" t="s">
        <v>1226</v>
      </c>
      <c r="C1122" s="99" t="s">
        <v>61</v>
      </c>
      <c r="D1122" s="99" t="s">
        <v>1227</v>
      </c>
      <c r="E1122" s="115">
        <v>600</v>
      </c>
      <c r="F1122" s="57"/>
      <c r="G1122" s="57"/>
      <c r="H1122" s="57"/>
      <c r="I1122" s="57"/>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row>
    <row r="1123" spans="1:50" ht="15.75" customHeight="1">
      <c r="A1123" s="207" t="s">
        <v>20</v>
      </c>
      <c r="B1123" s="49"/>
      <c r="C1123" s="50"/>
      <c r="D1123" s="208"/>
      <c r="E1123" s="30">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03"/>
      <c r="B1124" s="204"/>
      <c r="C1124" s="205"/>
      <c r="D1124" s="204"/>
      <c r="E1124" s="206"/>
      <c r="F1124" s="57"/>
      <c r="G1124" s="57"/>
      <c r="H1124" s="57"/>
      <c r="I1124" s="57"/>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row>
    <row r="1125" spans="1:50" ht="15.75" customHeight="1">
      <c r="A1125" s="234" t="s">
        <v>74</v>
      </c>
      <c r="B1125" s="235"/>
      <c r="C1125" s="235"/>
      <c r="D1125" s="235"/>
      <c r="E1125" s="235"/>
      <c r="F1125" s="32"/>
      <c r="G1125" s="32"/>
      <c r="H1125" s="32"/>
      <c r="I1125" s="32"/>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36" t="s">
        <v>1228</v>
      </c>
      <c r="B1126" s="235"/>
      <c r="C1126" s="235"/>
      <c r="D1126" s="235"/>
      <c r="E1126" s="235"/>
      <c r="F1126" s="32"/>
      <c r="G1126" s="32"/>
      <c r="H1126" s="32"/>
      <c r="I1126" s="32"/>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37" t="s">
        <v>1206</v>
      </c>
      <c r="B1127" s="238"/>
      <c r="C1127" s="7" t="s">
        <v>1207</v>
      </c>
      <c r="D1127" s="8" t="s">
        <v>1208</v>
      </c>
      <c r="E1127" s="9" t="s">
        <v>7</v>
      </c>
      <c r="F1127" s="32"/>
      <c r="G1127" s="32"/>
      <c r="H1127" s="32"/>
      <c r="I1127" s="32"/>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39" t="s">
        <v>8</v>
      </c>
      <c r="B1128" s="55" t="s">
        <v>9</v>
      </c>
      <c r="C1128" s="56"/>
      <c r="D1128" s="239" t="s">
        <v>10</v>
      </c>
      <c r="E1128" s="242"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40"/>
      <c r="B1129" s="12" t="s">
        <v>12</v>
      </c>
      <c r="C1129" s="13" t="s">
        <v>13</v>
      </c>
      <c r="D1129" s="240"/>
      <c r="E1129" s="240"/>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211">
        <v>45492</v>
      </c>
      <c r="B1130" s="70" t="s">
        <v>1229</v>
      </c>
      <c r="C1130" s="48" t="s">
        <v>116</v>
      </c>
      <c r="D1130" s="70" t="s">
        <v>1230</v>
      </c>
      <c r="E1130" s="45">
        <v>1132.0899999999999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11">
        <v>45560</v>
      </c>
      <c r="B1131" s="70" t="s">
        <v>153</v>
      </c>
      <c r="C1131" s="42" t="s">
        <v>154</v>
      </c>
      <c r="D1131" s="23" t="s">
        <v>1231</v>
      </c>
      <c r="E1131" s="45">
        <v>37.909999999999997</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45513</v>
      </c>
      <c r="B1132" s="70" t="s">
        <v>1232</v>
      </c>
      <c r="C1132" s="42" t="s">
        <v>996</v>
      </c>
      <c r="D1132" s="23" t="s">
        <v>1233</v>
      </c>
      <c r="E1132" s="45">
        <v>1092.04</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45517</v>
      </c>
      <c r="B1133" s="70" t="s">
        <v>153</v>
      </c>
      <c r="C1133" s="42" t="s">
        <v>154</v>
      </c>
      <c r="D1133" s="23" t="s">
        <v>1234</v>
      </c>
      <c r="E1133" s="45">
        <v>32.96</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45513</v>
      </c>
      <c r="B1134" s="70" t="s">
        <v>1235</v>
      </c>
      <c r="C1134" s="42" t="s">
        <v>1236</v>
      </c>
      <c r="D1134" s="23" t="s">
        <v>1237</v>
      </c>
      <c r="E1134" s="45">
        <v>250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45519</v>
      </c>
      <c r="B1135" s="70" t="s">
        <v>1238</v>
      </c>
      <c r="C1135" s="42" t="s">
        <v>1239</v>
      </c>
      <c r="D1135" s="23" t="s">
        <v>1240</v>
      </c>
      <c r="E1135" s="45">
        <v>71.25</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45538</v>
      </c>
      <c r="B1136" s="70" t="s">
        <v>153</v>
      </c>
      <c r="C1136" s="42" t="s">
        <v>154</v>
      </c>
      <c r="D1136" s="23" t="s">
        <v>1241</v>
      </c>
      <c r="E1136" s="45">
        <v>3.75</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45522</v>
      </c>
      <c r="B1137" s="70" t="s">
        <v>1242</v>
      </c>
      <c r="C1137" s="42" t="s">
        <v>1243</v>
      </c>
      <c r="D1137" s="23" t="s">
        <v>1244</v>
      </c>
      <c r="E1137" s="45">
        <v>100</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11">
        <v>45523</v>
      </c>
      <c r="B1138" s="70" t="s">
        <v>1245</v>
      </c>
      <c r="C1138" s="42" t="s">
        <v>1246</v>
      </c>
      <c r="D1138" s="23" t="s">
        <v>1247</v>
      </c>
      <c r="E1138" s="45">
        <v>1041.27</v>
      </c>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211">
        <v>45560</v>
      </c>
      <c r="B1139" s="70" t="s">
        <v>153</v>
      </c>
      <c r="C1139" s="42" t="s">
        <v>154</v>
      </c>
      <c r="D1139" s="23" t="s">
        <v>1248</v>
      </c>
      <c r="E1139" s="45">
        <v>36.979999999999997</v>
      </c>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11">
        <v>45527</v>
      </c>
      <c r="B1140" s="70" t="s">
        <v>1249</v>
      </c>
      <c r="C1140" s="42" t="s">
        <v>1089</v>
      </c>
      <c r="D1140" s="23" t="s">
        <v>1250</v>
      </c>
      <c r="E1140" s="45">
        <v>12</v>
      </c>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07" t="s">
        <v>20</v>
      </c>
      <c r="B1141" s="49"/>
      <c r="C1141" s="50"/>
      <c r="D1141" s="208"/>
      <c r="E1141" s="30">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03"/>
      <c r="B1142" s="204"/>
      <c r="C1142" s="205"/>
      <c r="D1142" s="204"/>
      <c r="E1142" s="206"/>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row>
    <row r="1143" spans="1:50" ht="15.75" customHeight="1">
      <c r="A1143" s="203"/>
      <c r="B1143" s="204"/>
      <c r="C1143" s="205"/>
      <c r="D1143" s="204"/>
      <c r="E1143" s="206"/>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row>
    <row r="1144" spans="1:50" ht="15.75" customHeight="1">
      <c r="A1144" s="234" t="s">
        <v>74</v>
      </c>
      <c r="B1144" s="235"/>
      <c r="C1144" s="235"/>
      <c r="D1144" s="235"/>
      <c r="E1144" s="235"/>
      <c r="F1144" s="32"/>
      <c r="G1144" s="32"/>
      <c r="H1144" s="32"/>
      <c r="I1144" s="32"/>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36" t="s">
        <v>1251</v>
      </c>
      <c r="B1145" s="235"/>
      <c r="C1145" s="235"/>
      <c r="D1145" s="235"/>
      <c r="E1145" s="235"/>
      <c r="F1145" s="32"/>
      <c r="G1145" s="32"/>
      <c r="H1145" s="32"/>
      <c r="I1145" s="32"/>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37" t="s">
        <v>1252</v>
      </c>
      <c r="B1146" s="238"/>
      <c r="C1146" s="7" t="s">
        <v>1253</v>
      </c>
      <c r="D1146" s="8" t="s">
        <v>1254</v>
      </c>
      <c r="E1146" s="9" t="s">
        <v>7</v>
      </c>
      <c r="F1146" s="32"/>
      <c r="G1146" s="32"/>
      <c r="H1146" s="32"/>
      <c r="I1146" s="32"/>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39" t="s">
        <v>8</v>
      </c>
      <c r="B1147" s="55" t="s">
        <v>9</v>
      </c>
      <c r="C1147" s="56"/>
      <c r="D1147" s="239" t="s">
        <v>10</v>
      </c>
      <c r="E1147" s="242"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40"/>
      <c r="B1148" s="12" t="s">
        <v>12</v>
      </c>
      <c r="C1148" s="13" t="s">
        <v>13</v>
      </c>
      <c r="D1148" s="240"/>
      <c r="E1148" s="240"/>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11">
        <v>45478</v>
      </c>
      <c r="B1149" s="70" t="s">
        <v>760</v>
      </c>
      <c r="C1149" s="48" t="s">
        <v>151</v>
      </c>
      <c r="D1149" s="70" t="s">
        <v>1255</v>
      </c>
      <c r="E1149" s="45">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211">
        <v>45576</v>
      </c>
      <c r="B1150" s="70" t="s">
        <v>762</v>
      </c>
      <c r="C1150" s="42" t="s">
        <v>154</v>
      </c>
      <c r="D1150" s="23" t="s">
        <v>1256</v>
      </c>
      <c r="E1150" s="45">
        <v>16.82</v>
      </c>
      <c r="F1150" s="57"/>
      <c r="G1150" s="57"/>
      <c r="H1150" s="57"/>
      <c r="I1150" s="57"/>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row>
    <row r="1151" spans="1:50" ht="15.75" customHeight="1">
      <c r="A1151" s="207" t="s">
        <v>20</v>
      </c>
      <c r="B1151" s="49"/>
      <c r="C1151" s="50"/>
      <c r="D1151" s="208"/>
      <c r="E1151" s="30">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03"/>
      <c r="B1152" s="204"/>
      <c r="C1152" s="205"/>
      <c r="D1152" s="204"/>
      <c r="E1152" s="206"/>
      <c r="F1152" s="57"/>
      <c r="G1152" s="57"/>
      <c r="H1152" s="57"/>
      <c r="I1152" s="57"/>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row>
    <row r="1153" spans="1:50" ht="15.75" customHeight="1">
      <c r="A1153" s="234" t="s">
        <v>2</v>
      </c>
      <c r="B1153" s="235"/>
      <c r="C1153" s="235"/>
      <c r="D1153" s="235"/>
      <c r="E1153" s="235"/>
      <c r="F1153" s="32"/>
      <c r="G1153" s="32"/>
      <c r="H1153" s="32"/>
      <c r="I1153" s="32"/>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6" t="s">
        <v>1257</v>
      </c>
      <c r="B1154" s="235"/>
      <c r="C1154" s="235"/>
      <c r="D1154" s="235"/>
      <c r="E1154" s="235"/>
      <c r="F1154" s="32"/>
      <c r="G1154" s="32"/>
      <c r="H1154" s="32"/>
      <c r="I1154" s="32"/>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37" t="s">
        <v>1258</v>
      </c>
      <c r="B1155" s="238"/>
      <c r="C1155" s="7" t="s">
        <v>1259</v>
      </c>
      <c r="D1155" s="8" t="s">
        <v>1260</v>
      </c>
      <c r="E1155" s="9" t="s">
        <v>7</v>
      </c>
      <c r="F1155" s="32"/>
      <c r="G1155" s="32"/>
      <c r="H1155" s="32"/>
      <c r="I1155" s="32"/>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39" t="s">
        <v>8</v>
      </c>
      <c r="B1156" s="55" t="s">
        <v>9</v>
      </c>
      <c r="C1156" s="56"/>
      <c r="D1156" s="239" t="s">
        <v>10</v>
      </c>
      <c r="E1156" s="242"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40"/>
      <c r="B1157" s="12" t="s">
        <v>12</v>
      </c>
      <c r="C1157" s="13" t="s">
        <v>13</v>
      </c>
      <c r="D1157" s="240"/>
      <c r="E1157" s="240"/>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11"/>
      <c r="B1158" s="70"/>
      <c r="C1158" s="48"/>
      <c r="D1158" s="70" t="s">
        <v>1261</v>
      </c>
      <c r="E1158" s="45">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7" t="s">
        <v>20</v>
      </c>
      <c r="B1159" s="49"/>
      <c r="C1159" s="50"/>
      <c r="D1159" s="208"/>
      <c r="E1159" s="30">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03"/>
      <c r="B1160" s="204"/>
      <c r="C1160" s="205"/>
      <c r="D1160" s="204"/>
      <c r="E1160" s="206"/>
      <c r="F1160" s="57"/>
      <c r="G1160" s="57"/>
      <c r="H1160" s="57"/>
      <c r="I1160" s="57"/>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row>
    <row r="1161" spans="1:50" ht="15.75" customHeight="1">
      <c r="A1161" s="234" t="s">
        <v>74</v>
      </c>
      <c r="B1161" s="235"/>
      <c r="C1161" s="235"/>
      <c r="D1161" s="235"/>
      <c r="E1161" s="235"/>
      <c r="F1161" s="32"/>
      <c r="G1161" s="32"/>
      <c r="H1161" s="32"/>
      <c r="I1161" s="32"/>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6" t="s">
        <v>1262</v>
      </c>
      <c r="B1162" s="235"/>
      <c r="C1162" s="235"/>
      <c r="D1162" s="235"/>
      <c r="E1162" s="235"/>
      <c r="F1162" s="32"/>
      <c r="G1162" s="32"/>
      <c r="H1162" s="32"/>
      <c r="I1162" s="32"/>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37" t="s">
        <v>1258</v>
      </c>
      <c r="B1163" s="238"/>
      <c r="C1163" s="7" t="s">
        <v>1259</v>
      </c>
      <c r="D1163" s="8" t="s">
        <v>1260</v>
      </c>
      <c r="E1163" s="9" t="s">
        <v>7</v>
      </c>
      <c r="F1163" s="32"/>
      <c r="G1163" s="32"/>
      <c r="H1163" s="32"/>
      <c r="I1163" s="32"/>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9" t="s">
        <v>8</v>
      </c>
      <c r="B1164" s="55" t="s">
        <v>9</v>
      </c>
      <c r="C1164" s="56"/>
      <c r="D1164" s="239" t="s">
        <v>10</v>
      </c>
      <c r="E1164" s="242"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40"/>
      <c r="B1165" s="12" t="s">
        <v>12</v>
      </c>
      <c r="C1165" s="13" t="s">
        <v>13</v>
      </c>
      <c r="D1165" s="240"/>
      <c r="E1165" s="240"/>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45497</v>
      </c>
      <c r="B1166" s="70" t="s">
        <v>760</v>
      </c>
      <c r="C1166" s="48" t="s">
        <v>151</v>
      </c>
      <c r="D1166" s="70" t="s">
        <v>1263</v>
      </c>
      <c r="E1166" s="45">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45564</v>
      </c>
      <c r="B1167" s="70" t="s">
        <v>1264</v>
      </c>
      <c r="C1167" s="42" t="s">
        <v>154</v>
      </c>
      <c r="D1167" s="23" t="s">
        <v>1265</v>
      </c>
      <c r="E1167" s="45">
        <v>15.01</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45503</v>
      </c>
      <c r="B1168" s="70" t="s">
        <v>749</v>
      </c>
      <c r="C1168" s="42" t="s">
        <v>750</v>
      </c>
      <c r="D1168" s="23" t="s">
        <v>1266</v>
      </c>
      <c r="E1168" s="45">
        <v>100</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45503</v>
      </c>
      <c r="B1169" s="70" t="s">
        <v>775</v>
      </c>
      <c r="C1169" s="42" t="s">
        <v>171</v>
      </c>
      <c r="D1169" s="23" t="s">
        <v>1267</v>
      </c>
      <c r="E1169" s="45">
        <v>869</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45504</v>
      </c>
      <c r="B1170" s="70" t="s">
        <v>760</v>
      </c>
      <c r="C1170" s="48" t="s">
        <v>151</v>
      </c>
      <c r="D1170" s="70" t="s">
        <v>1268</v>
      </c>
      <c r="E1170" s="45">
        <v>1513.46</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45564</v>
      </c>
      <c r="B1171" s="70" t="s">
        <v>1264</v>
      </c>
      <c r="C1171" s="42" t="s">
        <v>154</v>
      </c>
      <c r="D1171" s="23" t="s">
        <v>1269</v>
      </c>
      <c r="E1171" s="45">
        <v>31.04</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45526</v>
      </c>
      <c r="B1172" s="70" t="s">
        <v>1270</v>
      </c>
      <c r="C1172" s="42" t="s">
        <v>1271</v>
      </c>
      <c r="D1172" s="23" t="s">
        <v>1272</v>
      </c>
      <c r="E1172" s="45">
        <v>341.92</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45564</v>
      </c>
      <c r="B1173" s="70" t="s">
        <v>1264</v>
      </c>
      <c r="C1173" s="42" t="s">
        <v>154</v>
      </c>
      <c r="D1173" s="23" t="s">
        <v>1273</v>
      </c>
      <c r="E1173" s="45">
        <v>7.08</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45539</v>
      </c>
      <c r="B1174" s="70" t="s">
        <v>1270</v>
      </c>
      <c r="C1174" s="42" t="s">
        <v>1271</v>
      </c>
      <c r="D1174" s="23" t="s">
        <v>1274</v>
      </c>
      <c r="E1174" s="45">
        <v>102.89</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11">
        <v>45564</v>
      </c>
      <c r="B1175" s="70" t="s">
        <v>1264</v>
      </c>
      <c r="C1175" s="42" t="s">
        <v>154</v>
      </c>
      <c r="D1175" s="23" t="s">
        <v>1273</v>
      </c>
      <c r="E1175" s="45">
        <v>2.35</v>
      </c>
      <c r="F1175" s="57"/>
      <c r="G1175" s="57"/>
      <c r="H1175" s="57"/>
      <c r="I1175" s="57"/>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row>
    <row r="1176" spans="1:50" ht="15.75" customHeight="1">
      <c r="A1176" s="211">
        <v>45562</v>
      </c>
      <c r="B1176" s="70" t="s">
        <v>1275</v>
      </c>
      <c r="C1176" s="42" t="s">
        <v>1276</v>
      </c>
      <c r="D1176" s="23" t="s">
        <v>1277</v>
      </c>
      <c r="E1176" s="45">
        <v>1302.3499999999999</v>
      </c>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11">
        <v>45564</v>
      </c>
      <c r="B1177" s="70" t="s">
        <v>1264</v>
      </c>
      <c r="C1177" s="42" t="s">
        <v>154</v>
      </c>
      <c r="D1177" s="23" t="s">
        <v>1278</v>
      </c>
      <c r="E1177" s="45">
        <v>68.55</v>
      </c>
      <c r="F1177" s="57"/>
      <c r="G1177" s="57"/>
      <c r="H1177" s="57"/>
      <c r="I1177" s="57"/>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row>
    <row r="1178" spans="1:50" ht="15.75" customHeight="1">
      <c r="A1178" s="207" t="s">
        <v>20</v>
      </c>
      <c r="B1178" s="49"/>
      <c r="C1178" s="50"/>
      <c r="D1178" s="208"/>
      <c r="E1178" s="30">
        <f>SUM(E1166:E1177)</f>
        <v>5085.6400000000003</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57"/>
      <c r="G1179" s="57"/>
      <c r="H1179" s="57"/>
      <c r="I1179" s="57"/>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row>
    <row r="1180" spans="1:50" ht="15.75" customHeight="1">
      <c r="A1180" s="234" t="s">
        <v>2</v>
      </c>
      <c r="B1180" s="235"/>
      <c r="C1180" s="235"/>
      <c r="D1180" s="235"/>
      <c r="E1180" s="235"/>
      <c r="F1180" s="32"/>
      <c r="G1180" s="32"/>
      <c r="H1180" s="32"/>
      <c r="I1180" s="32"/>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6" t="s">
        <v>1279</v>
      </c>
      <c r="B1181" s="235"/>
      <c r="C1181" s="235"/>
      <c r="D1181" s="235"/>
      <c r="E1181" s="235"/>
      <c r="F1181" s="32"/>
      <c r="G1181" s="32"/>
      <c r="H1181" s="32"/>
      <c r="I1181" s="32"/>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37" t="s">
        <v>1280</v>
      </c>
      <c r="B1182" s="238"/>
      <c r="C1182" s="7" t="s">
        <v>1281</v>
      </c>
      <c r="D1182" s="8" t="s">
        <v>1282</v>
      </c>
      <c r="E1182" s="9" t="s">
        <v>7</v>
      </c>
      <c r="F1182" s="32"/>
      <c r="G1182" s="32"/>
      <c r="H1182" s="32"/>
      <c r="I1182" s="32"/>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9" t="s">
        <v>8</v>
      </c>
      <c r="B1183" s="55" t="s">
        <v>9</v>
      </c>
      <c r="C1183" s="56"/>
      <c r="D1183" s="239" t="s">
        <v>10</v>
      </c>
      <c r="E1183" s="242"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40"/>
      <c r="B1184" s="12" t="s">
        <v>12</v>
      </c>
      <c r="C1184" s="13" t="s">
        <v>13</v>
      </c>
      <c r="D1184" s="240"/>
      <c r="E1184" s="240"/>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v>45497</v>
      </c>
      <c r="B1185" s="70" t="s">
        <v>413</v>
      </c>
      <c r="C1185" s="42" t="s">
        <v>414</v>
      </c>
      <c r="D1185" s="23" t="s">
        <v>1283</v>
      </c>
      <c r="E1185" s="45">
        <v>2295.11</v>
      </c>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11">
        <v>45497</v>
      </c>
      <c r="B1186" s="70" t="s">
        <v>140</v>
      </c>
      <c r="C1186" s="42" t="s">
        <v>141</v>
      </c>
      <c r="D1186" s="23" t="s">
        <v>1284</v>
      </c>
      <c r="E1186" s="45">
        <v>3000.02</v>
      </c>
      <c r="F1186" s="57"/>
      <c r="G1186" s="57"/>
      <c r="H1186" s="57"/>
      <c r="I1186" s="57"/>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row>
    <row r="1187" spans="1:50" ht="15.75" customHeight="1">
      <c r="A1187" s="211">
        <v>45506</v>
      </c>
      <c r="B1187" s="70" t="s">
        <v>1285</v>
      </c>
      <c r="C1187" s="42" t="s">
        <v>303</v>
      </c>
      <c r="D1187" s="23" t="s">
        <v>1286</v>
      </c>
      <c r="E1187" s="45">
        <v>1599.4</v>
      </c>
      <c r="F1187" s="57"/>
      <c r="G1187" s="57"/>
      <c r="H1187" s="57"/>
      <c r="I1187" s="57"/>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row>
    <row r="1188" spans="1:50" ht="15.75" customHeight="1">
      <c r="A1188" s="211">
        <v>45506</v>
      </c>
      <c r="B1188" s="70" t="s">
        <v>413</v>
      </c>
      <c r="C1188" s="42" t="s">
        <v>414</v>
      </c>
      <c r="D1188" s="23" t="s">
        <v>1287</v>
      </c>
      <c r="E1188" s="45">
        <v>405.5</v>
      </c>
      <c r="F1188" s="57"/>
      <c r="G1188" s="57"/>
      <c r="H1188" s="57"/>
      <c r="I1188" s="57"/>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row>
    <row r="1189" spans="1:50" ht="15.75" customHeight="1">
      <c r="A1189" s="211">
        <v>45511</v>
      </c>
      <c r="B1189" s="70" t="s">
        <v>1285</v>
      </c>
      <c r="C1189" s="42" t="s">
        <v>303</v>
      </c>
      <c r="D1189" s="23" t="s">
        <v>1288</v>
      </c>
      <c r="E1189" s="45">
        <v>493</v>
      </c>
      <c r="F1189" s="57"/>
      <c r="G1189" s="57"/>
      <c r="H1189" s="57"/>
      <c r="I1189" s="57"/>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row>
    <row r="1190" spans="1:50" ht="15.75" customHeight="1">
      <c r="A1190" s="211">
        <v>45519</v>
      </c>
      <c r="B1190" s="70" t="s">
        <v>140</v>
      </c>
      <c r="C1190" s="42" t="s">
        <v>141</v>
      </c>
      <c r="D1190" s="23" t="s">
        <v>1289</v>
      </c>
      <c r="E1190" s="45">
        <v>54.85</v>
      </c>
      <c r="F1190" s="116"/>
      <c r="G1190" s="57"/>
      <c r="H1190" s="57"/>
      <c r="I1190" s="57"/>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row>
    <row r="1191" spans="1:50" ht="15.75" customHeight="1">
      <c r="A1191" s="211">
        <v>45519</v>
      </c>
      <c r="B1191" s="70" t="s">
        <v>140</v>
      </c>
      <c r="C1191" s="42" t="s">
        <v>141</v>
      </c>
      <c r="D1191" s="23" t="s">
        <v>1290</v>
      </c>
      <c r="E1191" s="45">
        <v>33.14</v>
      </c>
      <c r="F1191" s="57"/>
      <c r="G1191" s="57"/>
      <c r="H1191" s="57"/>
      <c r="I1191" s="57"/>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row>
    <row r="1192" spans="1:50" ht="15.75" customHeight="1">
      <c r="A1192" s="211">
        <v>45537</v>
      </c>
      <c r="B1192" s="70" t="s">
        <v>1291</v>
      </c>
      <c r="C1192" s="42" t="s">
        <v>303</v>
      </c>
      <c r="D1192" s="23" t="s">
        <v>1292</v>
      </c>
      <c r="E1192" s="45">
        <v>49</v>
      </c>
      <c r="F1192" s="57"/>
      <c r="G1192" s="57"/>
      <c r="H1192" s="57"/>
      <c r="I1192" s="11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11">
        <v>45553</v>
      </c>
      <c r="B1193" s="70" t="s">
        <v>1293</v>
      </c>
      <c r="C1193" s="42" t="s">
        <v>1294</v>
      </c>
      <c r="D1193" s="23" t="s">
        <v>1295</v>
      </c>
      <c r="E1193" s="45">
        <v>28.98</v>
      </c>
      <c r="F1193" s="57"/>
      <c r="G1193" s="57"/>
      <c r="H1193" s="57"/>
      <c r="I1193" s="57"/>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row>
    <row r="1194" spans="1:50" ht="15.75" customHeight="1">
      <c r="A1194" s="211">
        <v>45574</v>
      </c>
      <c r="B1194" s="70" t="s">
        <v>1296</v>
      </c>
      <c r="C1194" s="42" t="s">
        <v>819</v>
      </c>
      <c r="D1194" s="23" t="s">
        <v>1297</v>
      </c>
      <c r="E1194" s="45">
        <v>31.2</v>
      </c>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207" t="s">
        <v>20</v>
      </c>
      <c r="B1195" s="49"/>
      <c r="C1195" s="50"/>
      <c r="D1195" s="208"/>
      <c r="E1195" s="30">
        <f>SUM(E1185:E1194)</f>
        <v>7990.2000000000007</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3"/>
      <c r="B1196" s="204"/>
      <c r="C1196" s="205"/>
      <c r="D1196" s="204"/>
      <c r="E1196" s="206"/>
      <c r="F1196" s="57"/>
      <c r="G1196" s="57"/>
      <c r="H1196" s="57"/>
      <c r="I1196" s="57"/>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row>
    <row r="1197" spans="1:50" ht="15.75" customHeight="1">
      <c r="A1197" s="234" t="s">
        <v>74</v>
      </c>
      <c r="B1197" s="235"/>
      <c r="C1197" s="235"/>
      <c r="D1197" s="235"/>
      <c r="E1197" s="235"/>
      <c r="F1197" s="32"/>
      <c r="G1197" s="32"/>
      <c r="H1197" s="32"/>
      <c r="I1197" s="32"/>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6" t="s">
        <v>1298</v>
      </c>
      <c r="B1198" s="235"/>
      <c r="C1198" s="235"/>
      <c r="D1198" s="235"/>
      <c r="E1198" s="235"/>
      <c r="F1198" s="32"/>
      <c r="G1198" s="32"/>
      <c r="H1198" s="32"/>
      <c r="I1198" s="32"/>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7" t="s">
        <v>1280</v>
      </c>
      <c r="B1199" s="238"/>
      <c r="C1199" s="7" t="s">
        <v>1281</v>
      </c>
      <c r="D1199" s="8" t="s">
        <v>1282</v>
      </c>
      <c r="E1199" s="9" t="s">
        <v>7</v>
      </c>
      <c r="F1199" s="32"/>
      <c r="G1199" s="32"/>
      <c r="H1199" s="32"/>
      <c r="I1199" s="32"/>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9" t="s">
        <v>8</v>
      </c>
      <c r="B1200" s="55" t="s">
        <v>9</v>
      </c>
      <c r="C1200" s="56"/>
      <c r="D1200" s="239" t="s">
        <v>10</v>
      </c>
      <c r="E1200" s="242"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40"/>
      <c r="B1201" s="12" t="s">
        <v>12</v>
      </c>
      <c r="C1201" s="13" t="s">
        <v>13</v>
      </c>
      <c r="D1201" s="240"/>
      <c r="E1201" s="240"/>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45503</v>
      </c>
      <c r="B1202" s="70" t="s">
        <v>1299</v>
      </c>
      <c r="C1202" s="42" t="s">
        <v>1300</v>
      </c>
      <c r="D1202" s="23" t="s">
        <v>1301</v>
      </c>
      <c r="E1202" s="45">
        <v>50</v>
      </c>
      <c r="F1202" s="57"/>
      <c r="G1202" s="57"/>
      <c r="H1202" s="57"/>
      <c r="I1202" s="57"/>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row>
    <row r="1203" spans="1:50" ht="15.75" customHeight="1">
      <c r="A1203" s="211">
        <v>45503</v>
      </c>
      <c r="B1203" s="70" t="s">
        <v>1302</v>
      </c>
      <c r="C1203" s="42" t="s">
        <v>1303</v>
      </c>
      <c r="D1203" s="23" t="s">
        <v>1304</v>
      </c>
      <c r="E1203" s="45">
        <v>30</v>
      </c>
      <c r="F1203" s="57"/>
      <c r="G1203" s="57"/>
      <c r="H1203" s="57"/>
      <c r="I1203" s="57"/>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row>
    <row r="1204" spans="1:50" ht="15.75" customHeight="1">
      <c r="A1204" s="211">
        <v>45566</v>
      </c>
      <c r="B1204" s="70" t="s">
        <v>883</v>
      </c>
      <c r="C1204" s="42" t="s">
        <v>884</v>
      </c>
      <c r="D1204" s="23" t="s">
        <v>1305</v>
      </c>
      <c r="E1204" s="45">
        <v>1425</v>
      </c>
      <c r="F1204" s="57"/>
      <c r="G1204" s="57"/>
      <c r="H1204" s="57"/>
      <c r="I1204" s="57"/>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row>
    <row r="1205" spans="1:50" ht="15.75" customHeight="1">
      <c r="A1205" s="211">
        <v>45573</v>
      </c>
      <c r="B1205" s="70" t="s">
        <v>947</v>
      </c>
      <c r="C1205" s="42"/>
      <c r="D1205" s="23" t="s">
        <v>1306</v>
      </c>
      <c r="E1205" s="45">
        <v>75</v>
      </c>
      <c r="F1205" s="57"/>
      <c r="G1205" s="57"/>
      <c r="H1205" s="57"/>
      <c r="I1205" s="57"/>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row>
    <row r="1206" spans="1:50" ht="15.75" customHeight="1">
      <c r="A1206" s="211">
        <v>45572</v>
      </c>
      <c r="B1206" s="70" t="s">
        <v>288</v>
      </c>
      <c r="C1206" s="42" t="s">
        <v>289</v>
      </c>
      <c r="D1206" s="23" t="s">
        <v>1307</v>
      </c>
      <c r="E1206" s="45">
        <v>2939.7</v>
      </c>
      <c r="F1206" s="57"/>
      <c r="G1206" s="57"/>
      <c r="H1206" s="57"/>
      <c r="I1206" s="57"/>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row>
    <row r="1207" spans="1:50" ht="15.75" customHeight="1">
      <c r="A1207" s="211"/>
      <c r="B1207" s="70" t="s">
        <v>947</v>
      </c>
      <c r="C1207" s="42"/>
      <c r="D1207" s="23" t="s">
        <v>1308</v>
      </c>
      <c r="E1207" s="45">
        <v>60.3</v>
      </c>
      <c r="F1207" s="57"/>
      <c r="G1207" s="57"/>
      <c r="H1207" s="57"/>
      <c r="I1207" s="57"/>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row>
    <row r="1208" spans="1:50" ht="15.75" customHeight="1">
      <c r="A1208" s="211">
        <v>45580</v>
      </c>
      <c r="B1208" s="70" t="s">
        <v>288</v>
      </c>
      <c r="C1208" s="42" t="s">
        <v>289</v>
      </c>
      <c r="D1208" s="23" t="s">
        <v>1309</v>
      </c>
      <c r="E1208" s="45">
        <v>2939.7</v>
      </c>
      <c r="F1208" s="57"/>
      <c r="G1208" s="57"/>
      <c r="H1208" s="57"/>
      <c r="I1208" s="57"/>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row>
    <row r="1209" spans="1:50" ht="15.75" customHeight="1">
      <c r="A1209" s="211">
        <v>45582</v>
      </c>
      <c r="B1209" s="70" t="s">
        <v>947</v>
      </c>
      <c r="C1209" s="42"/>
      <c r="D1209" s="23" t="s">
        <v>1310</v>
      </c>
      <c r="E1209" s="45">
        <v>60.3</v>
      </c>
      <c r="F1209" s="57"/>
      <c r="G1209" s="57"/>
      <c r="H1209" s="57"/>
      <c r="I1209" s="57"/>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row>
    <row r="1210" spans="1:50" ht="15.75" customHeight="1">
      <c r="A1210" s="211">
        <v>45587</v>
      </c>
      <c r="B1210" s="70" t="s">
        <v>1311</v>
      </c>
      <c r="C1210" s="42" t="s">
        <v>1312</v>
      </c>
      <c r="D1210" s="23" t="s">
        <v>1313</v>
      </c>
      <c r="E1210" s="45">
        <v>390.12</v>
      </c>
      <c r="F1210" s="57"/>
      <c r="G1210" s="57"/>
      <c r="H1210" s="57"/>
      <c r="I1210" s="57"/>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row>
    <row r="1211" spans="1:50" ht="15.75" customHeight="1">
      <c r="A1211" s="211">
        <v>45464</v>
      </c>
      <c r="B1211" s="70" t="s">
        <v>947</v>
      </c>
      <c r="C1211" s="42"/>
      <c r="D1211" s="23" t="s">
        <v>1314</v>
      </c>
      <c r="E1211" s="45">
        <v>9.8800000000000008</v>
      </c>
      <c r="F1211" s="57"/>
      <c r="G1211" s="57"/>
      <c r="H1211" s="57"/>
      <c r="I1211" s="57"/>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row>
    <row r="1212" spans="1:50" ht="15.75" customHeight="1">
      <c r="A1212" s="207" t="s">
        <v>20</v>
      </c>
      <c r="B1212" s="49"/>
      <c r="C1212" s="50"/>
      <c r="D1212" s="208"/>
      <c r="E1212" s="30">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03"/>
      <c r="B1213" s="204"/>
      <c r="C1213" s="205"/>
      <c r="D1213" s="204"/>
      <c r="E1213" s="206"/>
      <c r="F1213" s="57"/>
      <c r="G1213" s="57"/>
      <c r="H1213" s="57"/>
      <c r="I1213" s="57"/>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row>
    <row r="1214" spans="1:50" ht="15.75" customHeight="1">
      <c r="A1214" s="234" t="s">
        <v>74</v>
      </c>
      <c r="B1214" s="235"/>
      <c r="C1214" s="235"/>
      <c r="D1214" s="235"/>
      <c r="E1214" s="235"/>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36" t="s">
        <v>1315</v>
      </c>
      <c r="B1215" s="235"/>
      <c r="C1215" s="235"/>
      <c r="D1215" s="235"/>
      <c r="E1215" s="235"/>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37" t="s">
        <v>1316</v>
      </c>
      <c r="B1216" s="238"/>
      <c r="C1216" s="7" t="s">
        <v>1317</v>
      </c>
      <c r="D1216" s="8" t="s">
        <v>890</v>
      </c>
      <c r="E1216" s="9"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9" t="s">
        <v>8</v>
      </c>
      <c r="B1217" s="55" t="s">
        <v>9</v>
      </c>
      <c r="C1217" s="56"/>
      <c r="D1217" s="239" t="s">
        <v>10</v>
      </c>
      <c r="E1217" s="242"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40"/>
      <c r="B1218" s="12" t="s">
        <v>12</v>
      </c>
      <c r="C1218" s="13" t="s">
        <v>13</v>
      </c>
      <c r="D1218" s="240"/>
      <c r="E1218" s="240"/>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11">
        <v>45421</v>
      </c>
      <c r="B1219" s="70" t="s">
        <v>892</v>
      </c>
      <c r="C1219" s="48" t="s">
        <v>736</v>
      </c>
      <c r="D1219" s="70" t="s">
        <v>893</v>
      </c>
      <c r="E1219" s="45">
        <v>2000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11">
        <v>45421</v>
      </c>
      <c r="B1220" s="70" t="s">
        <v>892</v>
      </c>
      <c r="C1220" s="48" t="s">
        <v>736</v>
      </c>
      <c r="D1220" s="70" t="s">
        <v>895</v>
      </c>
      <c r="E1220" s="45">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11">
        <v>45436</v>
      </c>
      <c r="B1221" s="70" t="s">
        <v>896</v>
      </c>
      <c r="C1221" s="42" t="s">
        <v>459</v>
      </c>
      <c r="D1221" s="23" t="s">
        <v>898</v>
      </c>
      <c r="E1221" s="45">
        <v>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07" t="s">
        <v>20</v>
      </c>
      <c r="B1222" s="49"/>
      <c r="C1222" s="50"/>
      <c r="D1222" s="208"/>
      <c r="E1222" s="30">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03"/>
      <c r="B1223" s="204"/>
      <c r="C1223" s="205"/>
      <c r="D1223" s="204"/>
      <c r="E1223" s="206"/>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110"/>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34" t="s">
        <v>74</v>
      </c>
      <c r="B1225" s="235"/>
      <c r="C1225" s="235"/>
      <c r="D1225" s="235"/>
      <c r="E1225" s="235"/>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36" t="s">
        <v>1318</v>
      </c>
      <c r="B1226" s="235"/>
      <c r="C1226" s="235"/>
      <c r="D1226" s="235"/>
      <c r="E1226" s="235"/>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7" t="s">
        <v>675</v>
      </c>
      <c r="B1227" s="238"/>
      <c r="C1227" s="7" t="s">
        <v>1319</v>
      </c>
      <c r="D1227" s="8" t="s">
        <v>1077</v>
      </c>
      <c r="E1227" s="9"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9" t="s">
        <v>8</v>
      </c>
      <c r="B1228" s="55" t="s">
        <v>9</v>
      </c>
      <c r="C1228" s="56"/>
      <c r="D1228" s="239" t="s">
        <v>10</v>
      </c>
      <c r="E1228" s="242"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40"/>
      <c r="B1229" s="12" t="s">
        <v>12</v>
      </c>
      <c r="C1229" s="13" t="s">
        <v>13</v>
      </c>
      <c r="D1229" s="240"/>
      <c r="E1229" s="240"/>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11">
        <v>45467</v>
      </c>
      <c r="B1230" s="70" t="s">
        <v>1320</v>
      </c>
      <c r="C1230" s="48" t="s">
        <v>1321</v>
      </c>
      <c r="D1230" s="70" t="s">
        <v>1322</v>
      </c>
      <c r="E1230" s="45">
        <v>546</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45504</v>
      </c>
      <c r="B1231" s="70" t="s">
        <v>1323</v>
      </c>
      <c r="C1231" s="48" t="s">
        <v>1324</v>
      </c>
      <c r="D1231" s="70" t="s">
        <v>1325</v>
      </c>
      <c r="E1231" s="45">
        <v>400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07" t="s">
        <v>20</v>
      </c>
      <c r="B1232" s="49"/>
      <c r="C1232" s="50"/>
      <c r="D1232" s="208"/>
      <c r="E1232" s="30">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03"/>
      <c r="B1233" s="204"/>
      <c r="C1233" s="205"/>
      <c r="D1233" s="204"/>
      <c r="E1233" s="20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110"/>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34" t="s">
        <v>74</v>
      </c>
      <c r="B1235" s="235"/>
      <c r="C1235" s="235"/>
      <c r="D1235" s="235"/>
      <c r="E1235" s="235"/>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6" t="s">
        <v>1326</v>
      </c>
      <c r="B1236" s="235"/>
      <c r="C1236" s="235"/>
      <c r="D1236" s="235"/>
      <c r="E1236" s="235"/>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37" t="s">
        <v>1327</v>
      </c>
      <c r="B1237" s="238"/>
      <c r="C1237" s="7" t="s">
        <v>1328</v>
      </c>
      <c r="D1237" s="8" t="s">
        <v>1329</v>
      </c>
      <c r="E1237" s="9"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9" t="s">
        <v>8</v>
      </c>
      <c r="B1238" s="55" t="s">
        <v>9</v>
      </c>
      <c r="C1238" s="56"/>
      <c r="D1238" s="239" t="s">
        <v>10</v>
      </c>
      <c r="E1238" s="242"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40"/>
      <c r="B1239" s="12" t="s">
        <v>12</v>
      </c>
      <c r="C1239" s="13" t="s">
        <v>13</v>
      </c>
      <c r="D1239" s="240"/>
      <c r="E1239" s="240"/>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11">
        <v>45506</v>
      </c>
      <c r="B1240" s="70" t="s">
        <v>1330</v>
      </c>
      <c r="C1240" s="48" t="s">
        <v>521</v>
      </c>
      <c r="D1240" s="70" t="s">
        <v>1331</v>
      </c>
      <c r="E1240" s="45">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v>45506</v>
      </c>
      <c r="B1241" s="33" t="s">
        <v>1191</v>
      </c>
      <c r="C1241" s="61"/>
      <c r="D1241" s="33" t="s">
        <v>1332</v>
      </c>
      <c r="E1241" s="45">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07" t="s">
        <v>20</v>
      </c>
      <c r="B1242" s="49"/>
      <c r="C1242" s="50"/>
      <c r="D1242" s="208"/>
      <c r="E1242" s="30">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3"/>
      <c r="B1243" s="204"/>
      <c r="C1243" s="205"/>
      <c r="D1243" s="204"/>
      <c r="E1243" s="20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4" t="s">
        <v>2</v>
      </c>
      <c r="B1245" s="235"/>
      <c r="C1245" s="235"/>
      <c r="D1245" s="235"/>
      <c r="E1245" s="235"/>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36" t="s">
        <v>1333</v>
      </c>
      <c r="B1246" s="235"/>
      <c r="C1246" s="235"/>
      <c r="D1246" s="235"/>
      <c r="E1246" s="235"/>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30">
      <c r="A1247" s="237" t="s">
        <v>432</v>
      </c>
      <c r="B1247" s="238"/>
      <c r="C1247" s="7" t="s">
        <v>1334</v>
      </c>
      <c r="D1247" s="8" t="s">
        <v>1335</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9" t="s">
        <v>8</v>
      </c>
      <c r="B1248" s="55" t="s">
        <v>9</v>
      </c>
      <c r="C1248" s="56"/>
      <c r="D1248" s="239" t="s">
        <v>10</v>
      </c>
      <c r="E1248" s="242"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40"/>
      <c r="B1249" s="12" t="s">
        <v>12</v>
      </c>
      <c r="C1249" s="13" t="s">
        <v>13</v>
      </c>
      <c r="D1249" s="240"/>
      <c r="E1249" s="240"/>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45525</v>
      </c>
      <c r="B1250" s="70" t="s">
        <v>434</v>
      </c>
      <c r="C1250" s="48" t="s">
        <v>435</v>
      </c>
      <c r="D1250" s="70" t="s">
        <v>1336</v>
      </c>
      <c r="E1250" s="45">
        <v>263</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45545</v>
      </c>
      <c r="B1251" s="70" t="s">
        <v>1337</v>
      </c>
      <c r="C1251" s="48" t="s">
        <v>1338</v>
      </c>
      <c r="D1251" s="70" t="s">
        <v>1339</v>
      </c>
      <c r="E1251" s="45">
        <v>95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11">
        <v>45560</v>
      </c>
      <c r="B1252" s="70" t="s">
        <v>434</v>
      </c>
      <c r="C1252" s="48" t="s">
        <v>435</v>
      </c>
      <c r="D1252" s="70" t="s">
        <v>1340</v>
      </c>
      <c r="E1252" s="45">
        <v>170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211">
        <v>45569</v>
      </c>
      <c r="B1253" s="70" t="s">
        <v>1341</v>
      </c>
      <c r="C1253" s="48" t="s">
        <v>1342</v>
      </c>
      <c r="D1253" s="70" t="s">
        <v>1343</v>
      </c>
      <c r="E1253" s="45">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11">
        <v>45588</v>
      </c>
      <c r="B1254" s="70" t="s">
        <v>434</v>
      </c>
      <c r="C1254" s="48" t="s">
        <v>435</v>
      </c>
      <c r="D1254" s="70" t="s">
        <v>1344</v>
      </c>
      <c r="E1254" s="45">
        <v>50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11">
        <v>45610</v>
      </c>
      <c r="B1255" s="70" t="s">
        <v>434</v>
      </c>
      <c r="C1255" s="48" t="s">
        <v>435</v>
      </c>
      <c r="D1255" s="70" t="s">
        <v>1340</v>
      </c>
      <c r="E1255" s="45">
        <v>175</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07"/>
      <c r="B1256" s="49"/>
      <c r="C1256" s="50"/>
      <c r="D1256" s="208"/>
      <c r="E1256" s="30">
        <v>240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07" t="s">
        <v>20</v>
      </c>
      <c r="B1257" s="49"/>
      <c r="C1257" s="50"/>
      <c r="D1257" s="208"/>
      <c r="E1257" s="30">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03"/>
      <c r="B1258" s="204"/>
      <c r="C1258" s="205"/>
      <c r="D1258" s="204"/>
      <c r="E1258" s="20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34" t="s">
        <v>74</v>
      </c>
      <c r="B1259" s="235"/>
      <c r="C1259" s="235"/>
      <c r="D1259" s="235"/>
      <c r="E1259" s="235"/>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36" t="s">
        <v>1345</v>
      </c>
      <c r="B1260" s="235"/>
      <c r="C1260" s="235"/>
      <c r="D1260" s="235"/>
      <c r="E1260" s="235"/>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37" t="s">
        <v>432</v>
      </c>
      <c r="B1261" s="238"/>
      <c r="C1261" s="7" t="s">
        <v>1346</v>
      </c>
      <c r="D1261" s="8" t="s">
        <v>1335</v>
      </c>
      <c r="E1261" s="9"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39" t="s">
        <v>8</v>
      </c>
      <c r="B1262" s="55" t="s">
        <v>9</v>
      </c>
      <c r="C1262" s="56"/>
      <c r="D1262" s="239" t="s">
        <v>10</v>
      </c>
      <c r="E1262" s="242"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240"/>
      <c r="B1263" s="12" t="s">
        <v>12</v>
      </c>
      <c r="C1263" s="13" t="s">
        <v>13</v>
      </c>
      <c r="D1263" s="240"/>
      <c r="E1263" s="240"/>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11">
        <v>45575</v>
      </c>
      <c r="B1264" s="70" t="s">
        <v>1347</v>
      </c>
      <c r="C1264" s="70" t="s">
        <v>1348</v>
      </c>
      <c r="D1264" s="70" t="s">
        <v>1349</v>
      </c>
      <c r="E1264" s="45">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11"/>
      <c r="B1265" s="70"/>
      <c r="C1265" s="42"/>
      <c r="D1265" s="23"/>
      <c r="E1265" s="4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07" t="s">
        <v>20</v>
      </c>
      <c r="B1266" s="49"/>
      <c r="C1266" s="50"/>
      <c r="D1266" s="208"/>
      <c r="E1266" s="30">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110"/>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34" t="s">
        <v>74</v>
      </c>
      <c r="B1268" s="235"/>
      <c r="C1268" s="235"/>
      <c r="D1268" s="235"/>
      <c r="E1268" s="235"/>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36" t="s">
        <v>1350</v>
      </c>
      <c r="B1269" s="235"/>
      <c r="C1269" s="235"/>
      <c r="D1269" s="235"/>
      <c r="E1269" s="235"/>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37" t="s">
        <v>1351</v>
      </c>
      <c r="B1270" s="238"/>
      <c r="C1270" s="7" t="s">
        <v>1352</v>
      </c>
      <c r="D1270" s="8" t="s">
        <v>1353</v>
      </c>
      <c r="E1270" s="9"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39" t="s">
        <v>8</v>
      </c>
      <c r="B1271" s="55" t="s">
        <v>9</v>
      </c>
      <c r="C1271" s="56"/>
      <c r="D1271" s="239" t="s">
        <v>10</v>
      </c>
      <c r="E1271" s="242"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40"/>
      <c r="B1272" s="12" t="s">
        <v>12</v>
      </c>
      <c r="C1272" s="13" t="s">
        <v>13</v>
      </c>
      <c r="D1272" s="240"/>
      <c r="E1272" s="240"/>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11">
        <v>45489</v>
      </c>
      <c r="B1273" s="70" t="s">
        <v>1354</v>
      </c>
      <c r="C1273" s="48" t="s">
        <v>1355</v>
      </c>
      <c r="D1273" s="70" t="s">
        <v>1349</v>
      </c>
      <c r="E1273" s="45">
        <v>850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11">
        <v>45483</v>
      </c>
      <c r="B1274" s="70" t="s">
        <v>1356</v>
      </c>
      <c r="C1274" s="42" t="s">
        <v>1357</v>
      </c>
      <c r="D1274" s="23" t="s">
        <v>1358</v>
      </c>
      <c r="E1274" s="45">
        <v>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07" t="s">
        <v>20</v>
      </c>
      <c r="B1275" s="49"/>
      <c r="C1275" s="50"/>
      <c r="D1275" s="208"/>
      <c r="E1275" s="30">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83"/>
      <c r="B1276" s="84"/>
      <c r="C1276" s="85"/>
      <c r="D1276" s="84"/>
      <c r="E1276" s="8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34" t="s">
        <v>2</v>
      </c>
      <c r="B1277" s="235"/>
      <c r="C1277" s="235"/>
      <c r="D1277" s="235"/>
      <c r="E1277" s="235"/>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36" t="s">
        <v>1359</v>
      </c>
      <c r="B1278" s="235"/>
      <c r="C1278" s="235"/>
      <c r="D1278" s="235"/>
      <c r="E1278" s="235"/>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37" t="s">
        <v>1351</v>
      </c>
      <c r="B1279" s="238"/>
      <c r="C1279" s="7" t="s">
        <v>1352</v>
      </c>
      <c r="D1279" s="8" t="s">
        <v>1353</v>
      </c>
      <c r="E1279" s="9"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39" t="s">
        <v>8</v>
      </c>
      <c r="B1280" s="55" t="s">
        <v>9</v>
      </c>
      <c r="C1280" s="56"/>
      <c r="D1280" s="239" t="s">
        <v>10</v>
      </c>
      <c r="E1280" s="242"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240"/>
      <c r="B1281" s="12" t="s">
        <v>12</v>
      </c>
      <c r="C1281" s="13" t="s">
        <v>13</v>
      </c>
      <c r="D1281" s="240"/>
      <c r="E1281" s="240"/>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11">
        <v>45489</v>
      </c>
      <c r="B1282" s="70" t="s">
        <v>1360</v>
      </c>
      <c r="C1282" s="48" t="s">
        <v>1361</v>
      </c>
      <c r="D1282" s="70" t="s">
        <v>1362</v>
      </c>
      <c r="E1282" s="45">
        <v>1774</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11">
        <v>45476</v>
      </c>
      <c r="B1283" s="70" t="s">
        <v>1363</v>
      </c>
      <c r="C1283" s="42" t="s">
        <v>1364</v>
      </c>
      <c r="D1283" s="70" t="s">
        <v>1362</v>
      </c>
      <c r="E1283" s="45">
        <v>50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11">
        <v>45489</v>
      </c>
      <c r="B1284" s="70" t="s">
        <v>1365</v>
      </c>
      <c r="C1284" s="42" t="s">
        <v>1366</v>
      </c>
      <c r="D1284" s="70" t="s">
        <v>1362</v>
      </c>
      <c r="E1284" s="45">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07" t="s">
        <v>20</v>
      </c>
      <c r="B1285" s="49"/>
      <c r="C1285" s="50"/>
      <c r="D1285" s="208"/>
      <c r="E1285" s="30">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110"/>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34" t="s">
        <v>2</v>
      </c>
      <c r="B1287" s="235"/>
      <c r="C1287" s="235"/>
      <c r="D1287" s="235"/>
      <c r="E1287" s="235"/>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36" t="s">
        <v>1367</v>
      </c>
      <c r="B1288" s="235"/>
      <c r="C1288" s="235"/>
      <c r="D1288" s="235"/>
      <c r="E1288" s="235"/>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50" t="s">
        <v>1368</v>
      </c>
      <c r="B1289" s="238"/>
      <c r="C1289" s="7" t="s">
        <v>1369</v>
      </c>
      <c r="D1289" s="8" t="s">
        <v>1370</v>
      </c>
      <c r="E1289" s="9"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39" t="s">
        <v>8</v>
      </c>
      <c r="B1290" s="55" t="s">
        <v>9</v>
      </c>
      <c r="C1290" s="56"/>
      <c r="D1290" s="239" t="s">
        <v>10</v>
      </c>
      <c r="E1290" s="242"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240"/>
      <c r="B1291" s="12" t="s">
        <v>12</v>
      </c>
      <c r="C1291" s="13" t="s">
        <v>13</v>
      </c>
      <c r="D1291" s="240"/>
      <c r="E1291" s="240"/>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13" t="s">
        <v>1371</v>
      </c>
      <c r="B1292" s="70" t="s">
        <v>1371</v>
      </c>
      <c r="C1292" s="48" t="s">
        <v>1371</v>
      </c>
      <c r="D1292" s="70" t="s">
        <v>1371</v>
      </c>
      <c r="E1292" s="45">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14"/>
      <c r="B1293" s="70"/>
      <c r="C1293" s="42"/>
      <c r="D1293" s="23" t="s">
        <v>1372</v>
      </c>
      <c r="E1293" s="4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07" t="s">
        <v>20</v>
      </c>
      <c r="B1294" s="49"/>
      <c r="C1294" s="50"/>
      <c r="D1294" s="208"/>
      <c r="E1294" s="30">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03"/>
      <c r="B1295" s="204"/>
      <c r="C1295" s="205"/>
      <c r="D1295" s="204"/>
      <c r="E1295" s="206"/>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34" t="s">
        <v>74</v>
      </c>
      <c r="B1296" s="235"/>
      <c r="C1296" s="235"/>
      <c r="D1296" s="235"/>
      <c r="E1296" s="235"/>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36" t="s">
        <v>1367</v>
      </c>
      <c r="B1297" s="235"/>
      <c r="C1297" s="235"/>
      <c r="D1297" s="235"/>
      <c r="E1297" s="235"/>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50" t="s">
        <v>1368</v>
      </c>
      <c r="B1298" s="238"/>
      <c r="C1298" s="7" t="s">
        <v>1373</v>
      </c>
      <c r="D1298" s="8" t="s">
        <v>1370</v>
      </c>
      <c r="E1298" s="9"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39" t="s">
        <v>8</v>
      </c>
      <c r="B1299" s="55" t="s">
        <v>9</v>
      </c>
      <c r="C1299" s="56"/>
      <c r="D1299" s="239" t="s">
        <v>10</v>
      </c>
      <c r="E1299" s="242"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240"/>
      <c r="B1300" s="12" t="s">
        <v>12</v>
      </c>
      <c r="C1300" s="13" t="s">
        <v>13</v>
      </c>
      <c r="D1300" s="240"/>
      <c r="E1300" s="240"/>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11">
        <v>45534</v>
      </c>
      <c r="B1301" s="70" t="s">
        <v>1374</v>
      </c>
      <c r="C1301" s="48" t="s">
        <v>1375</v>
      </c>
      <c r="D1301" s="70" t="s">
        <v>1376</v>
      </c>
      <c r="E1301" s="45">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11"/>
      <c r="B1302" s="70"/>
      <c r="C1302" s="42"/>
      <c r="D1302" s="23"/>
      <c r="E1302" s="4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07" t="s">
        <v>20</v>
      </c>
      <c r="B1303" s="49"/>
      <c r="C1303" s="50"/>
      <c r="D1303" s="208"/>
      <c r="E1303" s="30">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110"/>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34" t="s">
        <v>74</v>
      </c>
      <c r="B1305" s="235"/>
      <c r="C1305" s="235"/>
      <c r="D1305" s="235"/>
      <c r="E1305" s="235"/>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36" t="s">
        <v>1377</v>
      </c>
      <c r="B1306" s="235"/>
      <c r="C1306" s="235"/>
      <c r="D1306" s="235"/>
      <c r="E1306" s="23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50" t="s">
        <v>1378</v>
      </c>
      <c r="B1307" s="238"/>
      <c r="C1307" s="7" t="s">
        <v>1379</v>
      </c>
      <c r="D1307" s="8" t="s">
        <v>1380</v>
      </c>
      <c r="E1307" s="9"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39" t="s">
        <v>8</v>
      </c>
      <c r="B1308" s="55" t="s">
        <v>9</v>
      </c>
      <c r="C1308" s="56"/>
      <c r="D1308" s="239" t="s">
        <v>10</v>
      </c>
      <c r="E1308" s="242"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240"/>
      <c r="B1309" s="12" t="s">
        <v>12</v>
      </c>
      <c r="C1309" s="13" t="s">
        <v>13</v>
      </c>
      <c r="D1309" s="240"/>
      <c r="E1309" s="240"/>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11">
        <v>45523</v>
      </c>
      <c r="B1310" s="70" t="s">
        <v>627</v>
      </c>
      <c r="C1310" s="48" t="s">
        <v>628</v>
      </c>
      <c r="D1310" s="70" t="s">
        <v>1381</v>
      </c>
      <c r="E1310" s="45">
        <v>3600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11">
        <v>45524</v>
      </c>
      <c r="B1311" s="70" t="s">
        <v>1382</v>
      </c>
      <c r="C1311" s="42" t="s">
        <v>996</v>
      </c>
      <c r="D1311" s="23" t="s">
        <v>1383</v>
      </c>
      <c r="E1311" s="45">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11">
        <v>45530</v>
      </c>
      <c r="B1312" s="70" t="s">
        <v>1384</v>
      </c>
      <c r="C1312" s="42" t="s">
        <v>1371</v>
      </c>
      <c r="D1312" s="23" t="s">
        <v>1385</v>
      </c>
      <c r="E1312" s="45">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07" t="s">
        <v>20</v>
      </c>
      <c r="B1313" s="49"/>
      <c r="C1313" s="50"/>
      <c r="D1313" s="208"/>
      <c r="E1313" s="30">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110"/>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34" t="s">
        <v>2</v>
      </c>
      <c r="B1315" s="235"/>
      <c r="C1315" s="235"/>
      <c r="D1315" s="235"/>
      <c r="E1315" s="235"/>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36" t="s">
        <v>1386</v>
      </c>
      <c r="B1316" s="235"/>
      <c r="C1316" s="235"/>
      <c r="D1316" s="235"/>
      <c r="E1316" s="235"/>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250" t="s">
        <v>675</v>
      </c>
      <c r="B1317" s="238"/>
      <c r="C1317" s="7" t="s">
        <v>1387</v>
      </c>
      <c r="D1317" s="8" t="s">
        <v>1335</v>
      </c>
      <c r="E1317" s="9"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9" t="s">
        <v>8</v>
      </c>
      <c r="B1318" s="55" t="s">
        <v>9</v>
      </c>
      <c r="C1318" s="56"/>
      <c r="D1318" s="239" t="s">
        <v>10</v>
      </c>
      <c r="E1318" s="242"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40"/>
      <c r="B1319" s="12" t="s">
        <v>12</v>
      </c>
      <c r="C1319" s="13" t="s">
        <v>13</v>
      </c>
      <c r="D1319" s="240"/>
      <c r="E1319" s="240"/>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11">
        <v>45538</v>
      </c>
      <c r="B1320" s="70" t="s">
        <v>1388</v>
      </c>
      <c r="C1320" s="48" t="s">
        <v>695</v>
      </c>
      <c r="D1320" s="70" t="s">
        <v>1389</v>
      </c>
      <c r="E1320" s="45">
        <v>200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11">
        <v>45539</v>
      </c>
      <c r="B1321" s="70" t="s">
        <v>688</v>
      </c>
      <c r="C1321" s="42" t="s">
        <v>689</v>
      </c>
      <c r="D1321" s="23" t="s">
        <v>1390</v>
      </c>
      <c r="E1321" s="45">
        <v>399</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07" t="s">
        <v>20</v>
      </c>
      <c r="B1322" s="49"/>
      <c r="C1322" s="50"/>
      <c r="D1322" s="208"/>
      <c r="E1322" s="30">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110"/>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34" t="s">
        <v>2</v>
      </c>
      <c r="B1324" s="235"/>
      <c r="C1324" s="235"/>
      <c r="D1324" s="235"/>
      <c r="E1324" s="23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36" t="s">
        <v>1391</v>
      </c>
      <c r="B1325" s="235"/>
      <c r="C1325" s="235"/>
      <c r="D1325" s="235"/>
      <c r="E1325" s="23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50" t="s">
        <v>1392</v>
      </c>
      <c r="B1326" s="238"/>
      <c r="C1326" s="7" t="s">
        <v>1393</v>
      </c>
      <c r="D1326" s="8" t="s">
        <v>1394</v>
      </c>
      <c r="E1326" s="9"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239" t="s">
        <v>8</v>
      </c>
      <c r="B1327" s="55" t="s">
        <v>9</v>
      </c>
      <c r="C1327" s="56"/>
      <c r="D1327" s="239" t="s">
        <v>10</v>
      </c>
      <c r="E1327" s="242"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40"/>
      <c r="B1328" s="12" t="s">
        <v>12</v>
      </c>
      <c r="C1328" s="13" t="s">
        <v>13</v>
      </c>
      <c r="D1328" s="240"/>
      <c r="E1328" s="240"/>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211"/>
      <c r="B1329" s="70"/>
      <c r="C1329" s="48"/>
      <c r="D1329" s="70"/>
      <c r="E1329" s="4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14"/>
      <c r="B1330" s="70"/>
      <c r="C1330" s="42"/>
      <c r="D1330" s="23"/>
      <c r="E1330" s="4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07" t="s">
        <v>20</v>
      </c>
      <c r="B1331" s="49"/>
      <c r="C1331" s="50"/>
      <c r="D1331" s="208"/>
      <c r="E1331" s="30">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110"/>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34" t="s">
        <v>2</v>
      </c>
      <c r="B1333" s="235"/>
      <c r="C1333" s="235"/>
      <c r="D1333" s="235"/>
      <c r="E1333" s="235"/>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36" t="s">
        <v>1395</v>
      </c>
      <c r="B1334" s="235"/>
      <c r="C1334" s="235"/>
      <c r="D1334" s="235"/>
      <c r="E1334" s="235"/>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50" t="s">
        <v>1396</v>
      </c>
      <c r="B1335" s="238"/>
      <c r="C1335" s="7" t="s">
        <v>1397</v>
      </c>
      <c r="D1335" s="8" t="s">
        <v>1398</v>
      </c>
      <c r="E1335" s="9"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39" t="s">
        <v>8</v>
      </c>
      <c r="B1336" s="55" t="s">
        <v>9</v>
      </c>
      <c r="C1336" s="56"/>
      <c r="D1336" s="239" t="s">
        <v>10</v>
      </c>
      <c r="E1336" s="242"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40"/>
      <c r="B1337" s="12" t="s">
        <v>12</v>
      </c>
      <c r="C1337" s="13" t="s">
        <v>13</v>
      </c>
      <c r="D1337" s="240"/>
      <c r="E1337" s="240"/>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11">
        <v>45512</v>
      </c>
      <c r="B1338" s="70" t="s">
        <v>1399</v>
      </c>
      <c r="C1338" s="48" t="s">
        <v>1400</v>
      </c>
      <c r="D1338" s="70" t="s">
        <v>1401</v>
      </c>
      <c r="E1338" s="45">
        <v>324</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07" t="s">
        <v>20</v>
      </c>
      <c r="B1339" s="49"/>
      <c r="C1339" s="50"/>
      <c r="D1339" s="208"/>
      <c r="E1339" s="30">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110"/>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4" t="s">
        <v>74</v>
      </c>
      <c r="B1341" s="235"/>
      <c r="C1341" s="235"/>
      <c r="D1341" s="235"/>
      <c r="E1341" s="235"/>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36" t="s">
        <v>1402</v>
      </c>
      <c r="B1342" s="235"/>
      <c r="C1342" s="235"/>
      <c r="D1342" s="235"/>
      <c r="E1342" s="235"/>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50" t="s">
        <v>1403</v>
      </c>
      <c r="B1343" s="238"/>
      <c r="C1343" s="7" t="s">
        <v>1404</v>
      </c>
      <c r="D1343" s="8" t="s">
        <v>1405</v>
      </c>
      <c r="E1343" s="9"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39" t="s">
        <v>8</v>
      </c>
      <c r="B1344" s="55" t="s">
        <v>9</v>
      </c>
      <c r="C1344" s="56"/>
      <c r="D1344" s="239" t="s">
        <v>10</v>
      </c>
      <c r="E1344" s="242"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40"/>
      <c r="B1345" s="12" t="s">
        <v>12</v>
      </c>
      <c r="C1345" s="13" t="s">
        <v>13</v>
      </c>
      <c r="D1345" s="240"/>
      <c r="E1345" s="240"/>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211"/>
      <c r="B1346" s="70"/>
      <c r="C1346" s="48"/>
      <c r="D1346" s="70"/>
      <c r="E1346" s="4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11"/>
      <c r="B1347" s="70"/>
      <c r="C1347" s="42"/>
      <c r="D1347" s="23"/>
      <c r="E1347" s="4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11"/>
      <c r="B1348" s="70"/>
      <c r="C1348" s="42"/>
      <c r="D1348" s="23"/>
      <c r="E1348" s="4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07" t="s">
        <v>20</v>
      </c>
      <c r="B1349" s="49"/>
      <c r="C1349" s="50"/>
      <c r="D1349" s="208"/>
      <c r="E1349" s="30">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110"/>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51" t="s">
        <v>74</v>
      </c>
      <c r="B1351" s="235"/>
      <c r="C1351" s="235"/>
      <c r="D1351" s="235"/>
      <c r="E1351" s="235"/>
      <c r="F1351" s="118"/>
      <c r="G1351" s="118"/>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row>
    <row r="1352" spans="1:50" ht="15.75" customHeight="1">
      <c r="A1352" s="245" t="s">
        <v>1406</v>
      </c>
      <c r="B1352" s="246"/>
      <c r="C1352" s="246"/>
      <c r="D1352" s="246"/>
      <c r="E1352" s="24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50" t="s">
        <v>862</v>
      </c>
      <c r="B1353" s="238"/>
      <c r="C1353" s="7" t="s">
        <v>1407</v>
      </c>
      <c r="D1353" s="8" t="s">
        <v>1408</v>
      </c>
      <c r="E1353" s="9"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39" t="s">
        <v>8</v>
      </c>
      <c r="B1354" s="55" t="s">
        <v>9</v>
      </c>
      <c r="C1354" s="56"/>
      <c r="D1354" s="239" t="s">
        <v>10</v>
      </c>
      <c r="E1354" s="242"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40"/>
      <c r="B1355" s="12" t="s">
        <v>12</v>
      </c>
      <c r="C1355" s="13" t="s">
        <v>13</v>
      </c>
      <c r="D1355" s="240"/>
      <c r="E1355" s="240"/>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11">
        <v>45573</v>
      </c>
      <c r="B1356" s="70" t="s">
        <v>1409</v>
      </c>
      <c r="C1356" s="48" t="s">
        <v>1410</v>
      </c>
      <c r="D1356" s="70" t="s">
        <v>1411</v>
      </c>
      <c r="E1356" s="45">
        <v>600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11">
        <v>45546</v>
      </c>
      <c r="B1357" s="70" t="s">
        <v>1412</v>
      </c>
      <c r="C1357" s="48" t="s">
        <v>194</v>
      </c>
      <c r="D1357" s="70" t="s">
        <v>1413</v>
      </c>
      <c r="E1357" s="45">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211">
        <v>45562</v>
      </c>
      <c r="B1358" s="70"/>
      <c r="C1358" s="48"/>
      <c r="D1358" s="70" t="s">
        <v>1414</v>
      </c>
      <c r="E1358" s="45">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207" t="s">
        <v>20</v>
      </c>
      <c r="B1359" s="49"/>
      <c r="C1359" s="50"/>
      <c r="D1359" s="208"/>
      <c r="E1359" s="30">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203"/>
      <c r="B1360" s="204"/>
      <c r="C1360" s="205"/>
      <c r="D1360" s="204"/>
      <c r="E1360" s="206"/>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234" t="s">
        <v>2</v>
      </c>
      <c r="B1361" s="235"/>
      <c r="C1361" s="235"/>
      <c r="D1361" s="235"/>
      <c r="E1361" s="235"/>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236" t="s">
        <v>1415</v>
      </c>
      <c r="B1362" s="235"/>
      <c r="C1362" s="235"/>
      <c r="D1362" s="235"/>
      <c r="E1362" s="235"/>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250" t="s">
        <v>862</v>
      </c>
      <c r="B1363" s="238"/>
      <c r="C1363" s="7" t="s">
        <v>1416</v>
      </c>
      <c r="D1363" s="8" t="s">
        <v>1408</v>
      </c>
      <c r="E1363" s="9"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239" t="s">
        <v>8</v>
      </c>
      <c r="B1364" s="55" t="s">
        <v>9</v>
      </c>
      <c r="C1364" s="56"/>
      <c r="D1364" s="239" t="s">
        <v>10</v>
      </c>
      <c r="E1364" s="242"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240"/>
      <c r="B1365" s="12" t="s">
        <v>12</v>
      </c>
      <c r="C1365" s="13" t="s">
        <v>13</v>
      </c>
      <c r="D1365" s="240"/>
      <c r="E1365" s="240"/>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211">
        <v>45546</v>
      </c>
      <c r="B1366" s="70" t="s">
        <v>1417</v>
      </c>
      <c r="C1366" s="71" t="s">
        <v>1418</v>
      </c>
      <c r="D1366" s="71" t="s">
        <v>1419</v>
      </c>
      <c r="E1366" s="45">
        <v>680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211">
        <v>45594</v>
      </c>
      <c r="B1367" s="70" t="s">
        <v>1420</v>
      </c>
      <c r="C1367" s="71" t="s">
        <v>1421</v>
      </c>
      <c r="D1367" s="71" t="s">
        <v>1422</v>
      </c>
      <c r="E1367" s="45">
        <v>60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207" t="s">
        <v>20</v>
      </c>
      <c r="B1368" s="49"/>
      <c r="C1368" s="50"/>
      <c r="D1368" s="208"/>
      <c r="E1368" s="30">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110"/>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34" t="s">
        <v>2</v>
      </c>
      <c r="B1370" s="235"/>
      <c r="C1370" s="235"/>
      <c r="D1370" s="235"/>
      <c r="E1370" s="235"/>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36" t="s">
        <v>1423</v>
      </c>
      <c r="B1371" s="235"/>
      <c r="C1371" s="235"/>
      <c r="D1371" s="235"/>
      <c r="E1371" s="235"/>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50" t="s">
        <v>1424</v>
      </c>
      <c r="B1372" s="238"/>
      <c r="C1372" s="7" t="s">
        <v>1425</v>
      </c>
      <c r="D1372" s="8" t="s">
        <v>1426</v>
      </c>
      <c r="E1372" s="9"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39" t="s">
        <v>8</v>
      </c>
      <c r="B1373" s="55" t="s">
        <v>9</v>
      </c>
      <c r="C1373" s="56"/>
      <c r="D1373" s="239" t="s">
        <v>10</v>
      </c>
      <c r="E1373" s="242"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240"/>
      <c r="B1374" s="12" t="s">
        <v>12</v>
      </c>
      <c r="C1374" s="13" t="s">
        <v>13</v>
      </c>
      <c r="D1374" s="240"/>
      <c r="E1374" s="240"/>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211">
        <v>45538</v>
      </c>
      <c r="B1375" s="70" t="s">
        <v>1427</v>
      </c>
      <c r="C1375" s="48" t="s">
        <v>1166</v>
      </c>
      <c r="D1375" s="70" t="s">
        <v>1428</v>
      </c>
      <c r="E1375" s="45">
        <v>320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14">
        <v>45538</v>
      </c>
      <c r="B1376" s="70" t="s">
        <v>1429</v>
      </c>
      <c r="C1376" s="42" t="s">
        <v>1430</v>
      </c>
      <c r="D1376" s="23" t="s">
        <v>1431</v>
      </c>
      <c r="E1376" s="45">
        <v>234</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14">
        <v>45545</v>
      </c>
      <c r="B1377" s="70" t="s">
        <v>1432</v>
      </c>
      <c r="C1377" s="42" t="s">
        <v>1433</v>
      </c>
      <c r="D1377" s="23" t="s">
        <v>1434</v>
      </c>
      <c r="E1377" s="45">
        <v>690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07" t="s">
        <v>20</v>
      </c>
      <c r="B1378" s="49"/>
      <c r="C1378" s="50"/>
      <c r="D1378" s="208"/>
      <c r="E1378" s="30">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03"/>
      <c r="B1379" s="204"/>
      <c r="C1379" s="205"/>
      <c r="D1379" s="204"/>
      <c r="E1379" s="206"/>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51" t="s">
        <v>74</v>
      </c>
      <c r="B1380" s="235"/>
      <c r="C1380" s="235"/>
      <c r="D1380" s="235"/>
      <c r="E1380" s="235"/>
      <c r="F1380" s="118"/>
      <c r="G1380" s="118"/>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row>
    <row r="1381" spans="1:50" ht="15.75" customHeight="1">
      <c r="A1381" s="252" t="s">
        <v>1435</v>
      </c>
      <c r="B1381" s="235"/>
      <c r="C1381" s="235"/>
      <c r="D1381" s="235"/>
      <c r="E1381" s="235"/>
      <c r="F1381" s="118"/>
      <c r="G1381" s="118"/>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row>
    <row r="1382" spans="1:50" ht="15.75" customHeight="1">
      <c r="A1382" s="253" t="s">
        <v>1424</v>
      </c>
      <c r="B1382" s="238"/>
      <c r="C1382" s="119" t="s">
        <v>1425</v>
      </c>
      <c r="D1382" s="120" t="s">
        <v>1426</v>
      </c>
      <c r="E1382" s="121" t="s">
        <v>7</v>
      </c>
      <c r="F1382" s="118"/>
      <c r="G1382" s="118"/>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row>
    <row r="1383" spans="1:50" ht="15.75" customHeight="1">
      <c r="A1383" s="254" t="s">
        <v>8</v>
      </c>
      <c r="B1383" s="122" t="s">
        <v>9</v>
      </c>
      <c r="C1383" s="123"/>
      <c r="D1383" s="254" t="s">
        <v>10</v>
      </c>
      <c r="E1383" s="256" t="s">
        <v>11</v>
      </c>
      <c r="F1383" s="118"/>
      <c r="G1383" s="118"/>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row>
    <row r="1384" spans="1:50" ht="15.75" customHeight="1">
      <c r="A1384" s="240"/>
      <c r="B1384" s="124" t="s">
        <v>12</v>
      </c>
      <c r="C1384" s="125" t="s">
        <v>13</v>
      </c>
      <c r="D1384" s="240"/>
      <c r="E1384" s="240"/>
      <c r="F1384" s="118"/>
      <c r="G1384" s="118"/>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row>
    <row r="1385" spans="1:50" ht="15.75" customHeight="1">
      <c r="A1385" s="215">
        <v>45544</v>
      </c>
      <c r="B1385" s="126" t="s">
        <v>1436</v>
      </c>
      <c r="C1385" s="127" t="s">
        <v>1437</v>
      </c>
      <c r="D1385" s="126" t="s">
        <v>1438</v>
      </c>
      <c r="E1385" s="128">
        <v>3100</v>
      </c>
      <c r="F1385" s="118"/>
      <c r="G1385" s="118"/>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row>
    <row r="1386" spans="1:50" ht="15.75" customHeight="1">
      <c r="A1386" s="215">
        <v>45542</v>
      </c>
      <c r="B1386" s="126" t="s">
        <v>1439</v>
      </c>
      <c r="C1386" s="127" t="s">
        <v>1440</v>
      </c>
      <c r="D1386" s="126" t="s">
        <v>1441</v>
      </c>
      <c r="E1386" s="128">
        <v>968</v>
      </c>
      <c r="F1386" s="118"/>
      <c r="G1386" s="118"/>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row>
    <row r="1387" spans="1:50" ht="15.75" customHeight="1">
      <c r="A1387" s="215">
        <v>45546</v>
      </c>
      <c r="B1387" s="126" t="s">
        <v>1442</v>
      </c>
      <c r="C1387" s="129" t="s">
        <v>1443</v>
      </c>
      <c r="D1387" s="130" t="s">
        <v>1444</v>
      </c>
      <c r="E1387" s="128">
        <v>300</v>
      </c>
      <c r="F1387" s="118"/>
      <c r="G1387" s="118"/>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row>
    <row r="1388" spans="1:50" ht="15.75" customHeight="1">
      <c r="A1388" s="215">
        <v>45546</v>
      </c>
      <c r="B1388" s="126" t="s">
        <v>1439</v>
      </c>
      <c r="C1388" s="129" t="s">
        <v>1440</v>
      </c>
      <c r="D1388" s="130" t="s">
        <v>1445</v>
      </c>
      <c r="E1388" s="128">
        <v>400</v>
      </c>
      <c r="F1388" s="118"/>
      <c r="G1388" s="118"/>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row>
    <row r="1389" spans="1:50" ht="15.75" customHeight="1">
      <c r="A1389" s="215">
        <v>45546</v>
      </c>
      <c r="B1389" s="126" t="s">
        <v>1439</v>
      </c>
      <c r="C1389" s="129" t="s">
        <v>1440</v>
      </c>
      <c r="D1389" s="130" t="s">
        <v>1446</v>
      </c>
      <c r="E1389" s="128">
        <v>760</v>
      </c>
      <c r="F1389" s="118"/>
      <c r="G1389" s="118"/>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row>
    <row r="1390" spans="1:50" ht="15.75" customHeight="1">
      <c r="A1390" s="216" t="s">
        <v>20</v>
      </c>
      <c r="B1390" s="131"/>
      <c r="C1390" s="131"/>
      <c r="D1390" s="217"/>
      <c r="E1390" s="132">
        <f>SUM(E1385:E1389)</f>
        <v>5528</v>
      </c>
      <c r="F1390" s="118"/>
      <c r="G1390" s="118"/>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row>
    <row r="1391" spans="1:50" ht="15.75" customHeight="1">
      <c r="A1391" s="203"/>
      <c r="B1391" s="204"/>
      <c r="C1391" s="205"/>
      <c r="D1391" s="204"/>
      <c r="E1391" s="206"/>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34" t="s">
        <v>74</v>
      </c>
      <c r="B1392" s="235"/>
      <c r="C1392" s="235"/>
      <c r="D1392" s="235"/>
      <c r="E1392" s="235"/>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36" t="s">
        <v>1447</v>
      </c>
      <c r="B1393" s="235"/>
      <c r="C1393" s="235"/>
      <c r="D1393" s="235"/>
      <c r="E1393" s="235"/>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50" t="s">
        <v>870</v>
      </c>
      <c r="B1394" s="238"/>
      <c r="C1394" s="7" t="s">
        <v>1448</v>
      </c>
      <c r="D1394" s="8" t="s">
        <v>1449</v>
      </c>
      <c r="E1394" s="9"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39" t="s">
        <v>8</v>
      </c>
      <c r="B1395" s="55" t="s">
        <v>9</v>
      </c>
      <c r="C1395" s="56"/>
      <c r="D1395" s="239" t="s">
        <v>10</v>
      </c>
      <c r="E1395" s="242"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240"/>
      <c r="B1396" s="12" t="s">
        <v>12</v>
      </c>
      <c r="C1396" s="13" t="s">
        <v>13</v>
      </c>
      <c r="D1396" s="240"/>
      <c r="E1396" s="240"/>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46">
        <v>45589</v>
      </c>
      <c r="B1397" s="126" t="s">
        <v>1450</v>
      </c>
      <c r="C1397" s="126" t="s">
        <v>1451</v>
      </c>
      <c r="D1397" s="70" t="s">
        <v>1452</v>
      </c>
      <c r="E1397" s="45">
        <v>5440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46">
        <v>45589</v>
      </c>
      <c r="B1398" s="126" t="s">
        <v>1450</v>
      </c>
      <c r="C1398" s="126" t="s">
        <v>1451</v>
      </c>
      <c r="D1398" s="70" t="s">
        <v>1453</v>
      </c>
      <c r="E1398" s="45">
        <v>1360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07" t="s">
        <v>20</v>
      </c>
      <c r="B1399" s="49"/>
      <c r="C1399" s="50"/>
      <c r="D1399" s="208"/>
      <c r="E1399" s="30">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03"/>
      <c r="B1400" s="204"/>
      <c r="C1400" s="205"/>
      <c r="D1400" s="204"/>
      <c r="E1400" s="206"/>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51" t="s">
        <v>74</v>
      </c>
      <c r="B1401" s="235"/>
      <c r="C1401" s="235"/>
      <c r="D1401" s="235"/>
      <c r="E1401" s="235"/>
      <c r="F1401" s="118"/>
      <c r="G1401" s="118"/>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row>
    <row r="1402" spans="1:50" ht="15.75" customHeight="1">
      <c r="A1402" s="252" t="s">
        <v>1454</v>
      </c>
      <c r="B1402" s="235"/>
      <c r="C1402" s="235"/>
      <c r="D1402" s="235"/>
      <c r="E1402" s="235"/>
      <c r="F1402" s="118"/>
      <c r="G1402" s="118"/>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row>
    <row r="1403" spans="1:50" ht="15.75" customHeight="1">
      <c r="A1403" s="253" t="s">
        <v>1455</v>
      </c>
      <c r="B1403" s="238"/>
      <c r="C1403" s="119" t="s">
        <v>1456</v>
      </c>
      <c r="D1403" s="120" t="s">
        <v>1449</v>
      </c>
      <c r="E1403" s="121" t="s">
        <v>7</v>
      </c>
      <c r="F1403" s="118"/>
      <c r="G1403" s="118"/>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row>
    <row r="1404" spans="1:50" ht="15.75" customHeight="1">
      <c r="A1404" s="254" t="s">
        <v>8</v>
      </c>
      <c r="B1404" s="122" t="s">
        <v>9</v>
      </c>
      <c r="C1404" s="123"/>
      <c r="D1404" s="254" t="s">
        <v>10</v>
      </c>
      <c r="E1404" s="256" t="s">
        <v>11</v>
      </c>
      <c r="F1404" s="118"/>
      <c r="G1404" s="118"/>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row>
    <row r="1405" spans="1:50" ht="15.75" customHeight="1">
      <c r="A1405" s="240"/>
      <c r="B1405" s="124" t="s">
        <v>12</v>
      </c>
      <c r="C1405" s="125" t="s">
        <v>13</v>
      </c>
      <c r="D1405" s="240"/>
      <c r="E1405" s="240"/>
      <c r="F1405" s="118"/>
      <c r="G1405" s="118"/>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row>
    <row r="1406" spans="1:50" ht="15.75" customHeight="1">
      <c r="A1406" s="113">
        <v>45570</v>
      </c>
      <c r="B1406" s="70" t="s">
        <v>1457</v>
      </c>
      <c r="C1406" s="70" t="s">
        <v>1458</v>
      </c>
      <c r="D1406" s="70" t="s">
        <v>1459</v>
      </c>
      <c r="E1406" s="114">
        <v>3410.5</v>
      </c>
      <c r="F1406" s="118"/>
      <c r="G1406" s="118"/>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row>
    <row r="1407" spans="1:50" ht="15.75" customHeight="1">
      <c r="A1407" s="70"/>
      <c r="B1407" s="70"/>
      <c r="C1407" s="70"/>
      <c r="D1407" s="70" t="s">
        <v>1460</v>
      </c>
      <c r="E1407" s="114">
        <v>179.5</v>
      </c>
      <c r="F1407" s="118"/>
      <c r="G1407" s="118"/>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row>
    <row r="1408" spans="1:50" ht="15.75" customHeight="1">
      <c r="A1408" s="70" t="s">
        <v>20</v>
      </c>
      <c r="B1408" s="70"/>
      <c r="C1408" s="70"/>
      <c r="D1408" s="70"/>
      <c r="E1408" s="30">
        <f>SUM(E1406:E1407)</f>
        <v>3590</v>
      </c>
      <c r="F1408" s="118"/>
      <c r="G1408" s="118"/>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row>
    <row r="1409" spans="1:50" ht="15.75" customHeight="1">
      <c r="A1409" s="84"/>
      <c r="B1409" s="84"/>
      <c r="C1409" s="84"/>
      <c r="D1409" s="84"/>
      <c r="E1409" s="84"/>
      <c r="F1409" s="118"/>
      <c r="G1409" s="118"/>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row>
    <row r="1411" spans="1:50" ht="15.75" customHeight="1">
      <c r="A1411" s="234" t="s">
        <v>1461</v>
      </c>
      <c r="B1411" s="235"/>
      <c r="C1411" s="235"/>
      <c r="D1411" s="235"/>
      <c r="E1411" s="235"/>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36" t="s">
        <v>1462</v>
      </c>
      <c r="B1412" s="235"/>
      <c r="C1412" s="235"/>
      <c r="D1412" s="235"/>
      <c r="E1412" s="235"/>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50" t="s">
        <v>1463</v>
      </c>
      <c r="B1413" s="238"/>
      <c r="C1413" s="7" t="s">
        <v>1464</v>
      </c>
      <c r="D1413" s="8" t="s">
        <v>1465</v>
      </c>
      <c r="E1413" s="9"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39" t="s">
        <v>8</v>
      </c>
      <c r="B1414" s="55" t="s">
        <v>9</v>
      </c>
      <c r="C1414" s="56"/>
      <c r="D1414" s="239" t="s">
        <v>10</v>
      </c>
      <c r="E1414" s="242"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40"/>
      <c r="B1415" s="12" t="s">
        <v>12</v>
      </c>
      <c r="C1415" s="13" t="s">
        <v>13</v>
      </c>
      <c r="D1415" s="240"/>
      <c r="E1415" s="240"/>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c r="B1416" s="70"/>
      <c r="C1416" s="48"/>
      <c r="D1416" s="70"/>
      <c r="E1416" s="4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c r="B1417" s="70"/>
      <c r="C1417" s="42"/>
      <c r="D1417" s="23"/>
      <c r="E1417" s="4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34" t="s">
        <v>2</v>
      </c>
      <c r="B1420" s="235"/>
      <c r="C1420" s="235"/>
      <c r="D1420" s="235"/>
      <c r="E1420" s="235"/>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36" t="s">
        <v>1466</v>
      </c>
      <c r="B1421" s="235"/>
      <c r="C1421" s="235"/>
      <c r="D1421" s="235"/>
      <c r="E1421" s="235"/>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50" t="s">
        <v>1467</v>
      </c>
      <c r="B1422" s="238"/>
      <c r="C1422" s="7" t="s">
        <v>1468</v>
      </c>
      <c r="D1422" s="8" t="s">
        <v>1469</v>
      </c>
      <c r="E1422" s="9"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9" t="s">
        <v>8</v>
      </c>
      <c r="B1423" s="55" t="s">
        <v>9</v>
      </c>
      <c r="C1423" s="56"/>
      <c r="D1423" s="239" t="s">
        <v>10</v>
      </c>
      <c r="E1423" s="242"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40"/>
      <c r="B1424" s="12" t="s">
        <v>12</v>
      </c>
      <c r="C1424" s="13" t="s">
        <v>13</v>
      </c>
      <c r="D1424" s="240"/>
      <c r="E1424" s="240"/>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v>45526</v>
      </c>
      <c r="B1425" s="70" t="s">
        <v>1470</v>
      </c>
      <c r="C1425" s="48" t="s">
        <v>1471</v>
      </c>
      <c r="D1425" s="70" t="s">
        <v>1472</v>
      </c>
      <c r="E1425" s="45">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v>45545</v>
      </c>
      <c r="B1426" s="70" t="s">
        <v>1470</v>
      </c>
      <c r="C1426" s="48" t="s">
        <v>1471</v>
      </c>
      <c r="D1426" s="23" t="s">
        <v>1473</v>
      </c>
      <c r="E1426" s="45">
        <v>37</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14">
        <v>44463</v>
      </c>
      <c r="B1427" s="70" t="s">
        <v>1470</v>
      </c>
      <c r="C1427" s="48" t="s">
        <v>1471</v>
      </c>
      <c r="D1427" s="23" t="s">
        <v>1474</v>
      </c>
      <c r="E1427" s="45">
        <v>26</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7" t="s">
        <v>20</v>
      </c>
      <c r="B1428" s="49"/>
      <c r="C1428" s="50"/>
      <c r="D1428" s="208"/>
      <c r="E1428" s="30">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110"/>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51" t="s">
        <v>74</v>
      </c>
      <c r="B1430" s="235"/>
      <c r="C1430" s="235"/>
      <c r="D1430" s="235"/>
      <c r="E1430" s="235"/>
      <c r="F1430" s="118"/>
      <c r="G1430" s="118"/>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row>
    <row r="1431" spans="1:50" ht="15.75" customHeight="1">
      <c r="A1431" s="252" t="s">
        <v>1475</v>
      </c>
      <c r="B1431" s="235"/>
      <c r="C1431" s="235"/>
      <c r="D1431" s="235"/>
      <c r="E1431" s="235"/>
      <c r="F1431" s="118"/>
      <c r="G1431" s="118"/>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row>
    <row r="1432" spans="1:50" ht="15.75" customHeight="1">
      <c r="A1432" s="253" t="s">
        <v>1476</v>
      </c>
      <c r="B1432" s="238"/>
      <c r="C1432" s="119" t="s">
        <v>1477</v>
      </c>
      <c r="D1432" s="120" t="s">
        <v>1469</v>
      </c>
      <c r="E1432" s="121" t="s">
        <v>7</v>
      </c>
      <c r="F1432" s="118"/>
      <c r="G1432" s="118"/>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row>
    <row r="1433" spans="1:50" ht="15.75" customHeight="1">
      <c r="A1433" s="254" t="s">
        <v>8</v>
      </c>
      <c r="B1433" s="133" t="s">
        <v>9</v>
      </c>
      <c r="C1433" s="134"/>
      <c r="D1433" s="255" t="s">
        <v>10</v>
      </c>
      <c r="E1433" s="256" t="s">
        <v>11</v>
      </c>
      <c r="F1433" s="118"/>
      <c r="G1433" s="118"/>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row>
    <row r="1434" spans="1:50" ht="15.75" customHeight="1">
      <c r="A1434" s="240"/>
      <c r="B1434" s="135" t="s">
        <v>12</v>
      </c>
      <c r="C1434" s="136" t="s">
        <v>13</v>
      </c>
      <c r="D1434" s="240"/>
      <c r="E1434" s="240"/>
      <c r="F1434" s="118"/>
      <c r="G1434" s="118"/>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row>
    <row r="1435" spans="1:50" ht="15.75" customHeight="1">
      <c r="A1435" s="214">
        <v>45533</v>
      </c>
      <c r="B1435" s="70" t="s">
        <v>1478</v>
      </c>
      <c r="C1435" s="42" t="s">
        <v>228</v>
      </c>
      <c r="D1435" s="23" t="s">
        <v>1479</v>
      </c>
      <c r="E1435" s="45">
        <v>50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14">
        <v>45533</v>
      </c>
      <c r="B1436" s="70" t="s">
        <v>1478</v>
      </c>
      <c r="C1436" s="42" t="s">
        <v>228</v>
      </c>
      <c r="D1436" s="23" t="s">
        <v>1479</v>
      </c>
      <c r="E1436" s="45">
        <v>45</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214">
        <v>45533</v>
      </c>
      <c r="B1437" s="70" t="s">
        <v>1478</v>
      </c>
      <c r="C1437" s="42" t="s">
        <v>228</v>
      </c>
      <c r="D1437" s="23" t="s">
        <v>1479</v>
      </c>
      <c r="E1437" s="45">
        <v>45</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214">
        <v>45533</v>
      </c>
      <c r="B1438" s="70" t="s">
        <v>1480</v>
      </c>
      <c r="C1438" s="42" t="s">
        <v>1481</v>
      </c>
      <c r="D1438" s="23" t="s">
        <v>1482</v>
      </c>
      <c r="E1438" s="45">
        <v>385</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14">
        <v>45533</v>
      </c>
      <c r="B1439" s="70" t="s">
        <v>1480</v>
      </c>
      <c r="C1439" s="42" t="s">
        <v>1481</v>
      </c>
      <c r="D1439" s="23" t="s">
        <v>1483</v>
      </c>
      <c r="E1439" s="45">
        <v>450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14">
        <v>45533</v>
      </c>
      <c r="B1440" s="70" t="s">
        <v>1484</v>
      </c>
      <c r="C1440" s="42" t="s">
        <v>1485</v>
      </c>
      <c r="D1440" s="23" t="s">
        <v>1486</v>
      </c>
      <c r="E1440" s="45">
        <v>1200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14">
        <v>45534</v>
      </c>
      <c r="B1441" s="70" t="s">
        <v>1487</v>
      </c>
      <c r="C1441" s="42" t="s">
        <v>204</v>
      </c>
      <c r="D1441" s="23" t="s">
        <v>1479</v>
      </c>
      <c r="E1441" s="45">
        <v>45</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14">
        <v>45534</v>
      </c>
      <c r="B1442" s="70" t="s">
        <v>1487</v>
      </c>
      <c r="C1442" s="42" t="s">
        <v>204</v>
      </c>
      <c r="D1442" s="23" t="s">
        <v>1479</v>
      </c>
      <c r="E1442" s="45">
        <v>50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14">
        <v>45534</v>
      </c>
      <c r="B1443" s="70" t="s">
        <v>1488</v>
      </c>
      <c r="C1443" s="42" t="s">
        <v>1489</v>
      </c>
      <c r="D1443" s="23" t="s">
        <v>1490</v>
      </c>
      <c r="E1443" s="45">
        <v>1440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4">
        <v>45534</v>
      </c>
      <c r="B1444" s="70" t="s">
        <v>1491</v>
      </c>
      <c r="C1444" s="42" t="s">
        <v>383</v>
      </c>
      <c r="D1444" s="23" t="s">
        <v>1479</v>
      </c>
      <c r="E1444" s="45">
        <v>45</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v>45538</v>
      </c>
      <c r="B1445" s="70" t="s">
        <v>1492</v>
      </c>
      <c r="C1445" s="42" t="s">
        <v>1493</v>
      </c>
      <c r="D1445" s="23" t="s">
        <v>1494</v>
      </c>
      <c r="E1445" s="45">
        <v>650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14">
        <v>45539</v>
      </c>
      <c r="B1446" s="70" t="s">
        <v>1495</v>
      </c>
      <c r="C1446" s="42" t="s">
        <v>1496</v>
      </c>
      <c r="D1446" s="23" t="s">
        <v>1494</v>
      </c>
      <c r="E1446" s="45">
        <v>350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214">
        <v>45559</v>
      </c>
      <c r="B1447" s="70" t="s">
        <v>1497</v>
      </c>
      <c r="C1447" s="42" t="s">
        <v>1498</v>
      </c>
      <c r="D1447" s="23" t="s">
        <v>1499</v>
      </c>
      <c r="E1447" s="45">
        <v>300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14">
        <v>45560</v>
      </c>
      <c r="B1448" s="70" t="s">
        <v>1500</v>
      </c>
      <c r="C1448" s="42" t="s">
        <v>1501</v>
      </c>
      <c r="D1448" s="23" t="s">
        <v>1479</v>
      </c>
      <c r="E1448" s="45">
        <v>45</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14">
        <v>45560</v>
      </c>
      <c r="B1449" s="70" t="s">
        <v>1500</v>
      </c>
      <c r="C1449" s="42" t="s">
        <v>1501</v>
      </c>
      <c r="D1449" s="23" t="s">
        <v>1479</v>
      </c>
      <c r="E1449" s="45">
        <v>45</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14">
        <v>45561</v>
      </c>
      <c r="B1450" s="70" t="s">
        <v>1502</v>
      </c>
      <c r="C1450" s="42" t="s">
        <v>1503</v>
      </c>
      <c r="D1450" s="23" t="s">
        <v>1504</v>
      </c>
      <c r="E1450" s="45">
        <v>1200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14">
        <v>45567</v>
      </c>
      <c r="B1451" s="70" t="s">
        <v>1505</v>
      </c>
      <c r="C1451" s="42" t="s">
        <v>1506</v>
      </c>
      <c r="D1451" s="23" t="s">
        <v>1507</v>
      </c>
      <c r="E1451" s="45">
        <v>250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14">
        <v>45572</v>
      </c>
      <c r="B1452" s="70" t="s">
        <v>1508</v>
      </c>
      <c r="C1452" s="42" t="s">
        <v>1509</v>
      </c>
      <c r="D1452" s="23" t="s">
        <v>1510</v>
      </c>
      <c r="E1452" s="45">
        <v>500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4">
        <v>45574</v>
      </c>
      <c r="B1453" s="70" t="s">
        <v>1511</v>
      </c>
      <c r="C1453" s="42" t="s">
        <v>1512</v>
      </c>
      <c r="D1453" s="23" t="s">
        <v>1479</v>
      </c>
      <c r="E1453" s="45">
        <v>800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v>45590</v>
      </c>
      <c r="B1454" s="70" t="s">
        <v>1513</v>
      </c>
      <c r="C1454" s="42" t="s">
        <v>459</v>
      </c>
      <c r="D1454" s="23" t="s">
        <v>1514</v>
      </c>
      <c r="E1454" s="45">
        <v>600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14">
        <v>45594</v>
      </c>
      <c r="B1455" s="70" t="s">
        <v>1515</v>
      </c>
      <c r="C1455" s="42" t="s">
        <v>1516</v>
      </c>
      <c r="D1455" s="23" t="s">
        <v>1517</v>
      </c>
      <c r="E1455" s="45">
        <v>250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16" t="s">
        <v>20</v>
      </c>
      <c r="B1456" s="131"/>
      <c r="C1456" s="131"/>
      <c r="D1456" s="217"/>
      <c r="E1456" s="132">
        <f>SUM(E1435:E1455)</f>
        <v>8745</v>
      </c>
      <c r="F1456" s="118"/>
      <c r="G1456" s="118"/>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row>
    <row r="1457" spans="1:50" ht="15.75" customHeight="1">
      <c r="A1457" s="110"/>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34" t="s">
        <v>2</v>
      </c>
      <c r="B1458" s="235"/>
      <c r="C1458" s="235"/>
      <c r="D1458" s="235"/>
      <c r="E1458" s="235"/>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36" t="s">
        <v>1518</v>
      </c>
      <c r="B1459" s="235"/>
      <c r="C1459" s="235"/>
      <c r="D1459" s="235"/>
      <c r="E1459" s="235"/>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50" t="s">
        <v>1519</v>
      </c>
      <c r="B1460" s="238"/>
      <c r="C1460" s="7" t="s">
        <v>1520</v>
      </c>
      <c r="D1460" s="8" t="s">
        <v>1521</v>
      </c>
      <c r="E1460" s="9"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39" t="s">
        <v>8</v>
      </c>
      <c r="B1461" s="55" t="s">
        <v>9</v>
      </c>
      <c r="C1461" s="56"/>
      <c r="D1461" s="239" t="s">
        <v>10</v>
      </c>
      <c r="E1461" s="242"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40"/>
      <c r="B1462" s="12" t="s">
        <v>12</v>
      </c>
      <c r="C1462" s="13" t="s">
        <v>13</v>
      </c>
      <c r="D1462" s="240"/>
      <c r="E1462" s="240"/>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v>45481</v>
      </c>
      <c r="B1463" s="70" t="s">
        <v>1522</v>
      </c>
      <c r="C1463" s="48" t="s">
        <v>1523</v>
      </c>
      <c r="D1463" s="70" t="s">
        <v>1524</v>
      </c>
      <c r="E1463" s="45">
        <v>498</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14">
        <v>45461</v>
      </c>
      <c r="B1464" s="70" t="s">
        <v>1525</v>
      </c>
      <c r="C1464" s="42" t="s">
        <v>1526</v>
      </c>
      <c r="D1464" s="23" t="s">
        <v>1527</v>
      </c>
      <c r="E1464" s="45">
        <v>80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214">
        <v>45517</v>
      </c>
      <c r="B1465" s="70" t="s">
        <v>1525</v>
      </c>
      <c r="C1465" s="42" t="s">
        <v>1526</v>
      </c>
      <c r="D1465" s="23" t="s">
        <v>1528</v>
      </c>
      <c r="E1465" s="45">
        <v>60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14">
        <v>45527</v>
      </c>
      <c r="B1466" s="70" t="s">
        <v>1525</v>
      </c>
      <c r="C1466" s="42" t="s">
        <v>1526</v>
      </c>
      <c r="D1466" s="23" t="s">
        <v>1529</v>
      </c>
      <c r="E1466" s="45">
        <v>60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14">
        <v>45524</v>
      </c>
      <c r="B1467" s="70" t="s">
        <v>1530</v>
      </c>
      <c r="C1467" s="42" t="s">
        <v>1531</v>
      </c>
      <c r="D1467" s="23" t="s">
        <v>1532</v>
      </c>
      <c r="E1467" s="45">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07" t="s">
        <v>20</v>
      </c>
      <c r="B1468" s="49"/>
      <c r="C1468" s="50"/>
      <c r="D1468" s="208"/>
      <c r="E1468" s="30">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03"/>
      <c r="B1469" s="204"/>
      <c r="C1469" s="205"/>
      <c r="D1469" s="204"/>
      <c r="E1469" s="206"/>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34" t="s">
        <v>74</v>
      </c>
      <c r="B1470" s="235"/>
      <c r="C1470" s="235"/>
      <c r="D1470" s="235"/>
      <c r="E1470" s="235"/>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36" t="s">
        <v>1533</v>
      </c>
      <c r="B1471" s="235"/>
      <c r="C1471" s="235"/>
      <c r="D1471" s="235"/>
      <c r="E1471" s="235"/>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50" t="s">
        <v>1519</v>
      </c>
      <c r="B1472" s="238"/>
      <c r="C1472" s="7" t="s">
        <v>1520</v>
      </c>
      <c r="D1472" s="8" t="s">
        <v>1521</v>
      </c>
      <c r="E1472" s="9"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39" t="s">
        <v>8</v>
      </c>
      <c r="B1473" s="55" t="s">
        <v>9</v>
      </c>
      <c r="C1473" s="56"/>
      <c r="D1473" s="239" t="s">
        <v>10</v>
      </c>
      <c r="E1473" s="242"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240"/>
      <c r="B1474" s="12" t="s">
        <v>12</v>
      </c>
      <c r="C1474" s="13" t="s">
        <v>13</v>
      </c>
      <c r="D1474" s="240"/>
      <c r="E1474" s="240"/>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11">
        <v>45490</v>
      </c>
      <c r="B1475" s="70" t="s">
        <v>1534</v>
      </c>
      <c r="C1475" s="48" t="s">
        <v>1535</v>
      </c>
      <c r="D1475" s="70" t="s">
        <v>1536</v>
      </c>
      <c r="E1475" s="45">
        <v>240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11">
        <v>45524</v>
      </c>
      <c r="B1476" s="70" t="s">
        <v>1534</v>
      </c>
      <c r="C1476" s="48" t="s">
        <v>1535</v>
      </c>
      <c r="D1476" s="70" t="s">
        <v>1536</v>
      </c>
      <c r="E1476" s="45">
        <v>240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11">
        <v>45524</v>
      </c>
      <c r="B1477" s="70" t="s">
        <v>1537</v>
      </c>
      <c r="C1477" s="42" t="s">
        <v>1538</v>
      </c>
      <c r="D1477" s="23" t="s">
        <v>1539</v>
      </c>
      <c r="E1477" s="45">
        <v>1520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07" t="s">
        <v>20</v>
      </c>
      <c r="B1478" s="49"/>
      <c r="C1478" s="50"/>
      <c r="D1478" s="208"/>
      <c r="E1478" s="30">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110"/>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34" t="s">
        <v>2</v>
      </c>
      <c r="B1480" s="235"/>
      <c r="C1480" s="235"/>
      <c r="D1480" s="235"/>
      <c r="E1480" s="235"/>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36" t="s">
        <v>1540</v>
      </c>
      <c r="B1481" s="235"/>
      <c r="C1481" s="235"/>
      <c r="D1481" s="235"/>
      <c r="E1481" s="235"/>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50" t="s">
        <v>1541</v>
      </c>
      <c r="B1482" s="238"/>
      <c r="C1482" s="7" t="s">
        <v>1542</v>
      </c>
      <c r="D1482" s="8" t="s">
        <v>1543</v>
      </c>
      <c r="E1482" s="9"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39" t="s">
        <v>8</v>
      </c>
      <c r="B1483" s="55" t="s">
        <v>9</v>
      </c>
      <c r="C1483" s="56"/>
      <c r="D1483" s="239" t="s">
        <v>10</v>
      </c>
      <c r="E1483" s="242"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240"/>
      <c r="B1484" s="12" t="s">
        <v>12</v>
      </c>
      <c r="C1484" s="13" t="s">
        <v>13</v>
      </c>
      <c r="D1484" s="240"/>
      <c r="E1484" s="240"/>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211">
        <v>45601</v>
      </c>
      <c r="B1485" s="70" t="s">
        <v>1544</v>
      </c>
      <c r="C1485" s="42" t="s">
        <v>1545</v>
      </c>
      <c r="D1485" s="23" t="s">
        <v>1546</v>
      </c>
      <c r="E1485" s="45">
        <v>973</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214"/>
      <c r="B1486" s="70"/>
      <c r="C1486" s="42"/>
      <c r="D1486" s="23"/>
      <c r="E1486" s="4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207" t="s">
        <v>20</v>
      </c>
      <c r="B1487" s="49"/>
      <c r="C1487" s="50"/>
      <c r="D1487" s="208"/>
      <c r="E1487" s="30">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203"/>
      <c r="B1488" s="204"/>
      <c r="C1488" s="205"/>
      <c r="D1488" s="204"/>
      <c r="E1488" s="206"/>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251" t="s">
        <v>74</v>
      </c>
      <c r="B1489" s="235"/>
      <c r="C1489" s="235"/>
      <c r="D1489" s="235"/>
      <c r="E1489" s="235"/>
      <c r="F1489" s="118"/>
      <c r="G1489" s="118"/>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row>
    <row r="1490" spans="1:50" ht="15.75" customHeight="1">
      <c r="A1490" s="252" t="s">
        <v>1547</v>
      </c>
      <c r="B1490" s="235"/>
      <c r="C1490" s="235"/>
      <c r="D1490" s="235"/>
      <c r="E1490" s="235"/>
      <c r="F1490" s="118"/>
      <c r="G1490" s="118"/>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row>
    <row r="1491" spans="1:50" ht="15.75" customHeight="1">
      <c r="A1491" s="253" t="s">
        <v>1541</v>
      </c>
      <c r="B1491" s="238"/>
      <c r="C1491" s="119" t="s">
        <v>1542</v>
      </c>
      <c r="D1491" s="120" t="s">
        <v>1543</v>
      </c>
      <c r="E1491" s="121" t="s">
        <v>7</v>
      </c>
      <c r="F1491" s="118"/>
      <c r="G1491" s="118"/>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row>
    <row r="1492" spans="1:50" ht="15.75" customHeight="1">
      <c r="A1492" s="254" t="s">
        <v>8</v>
      </c>
      <c r="B1492" s="122" t="s">
        <v>9</v>
      </c>
      <c r="C1492" s="123"/>
      <c r="D1492" s="254" t="s">
        <v>10</v>
      </c>
      <c r="E1492" s="256" t="s">
        <v>11</v>
      </c>
      <c r="F1492" s="118"/>
      <c r="G1492" s="118"/>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row>
    <row r="1493" spans="1:50" ht="15.75" customHeight="1">
      <c r="A1493" s="240"/>
      <c r="B1493" s="124" t="s">
        <v>12</v>
      </c>
      <c r="C1493" s="125" t="s">
        <v>13</v>
      </c>
      <c r="D1493" s="240"/>
      <c r="E1493" s="240"/>
      <c r="F1493" s="118"/>
      <c r="G1493" s="118"/>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row>
    <row r="1494" spans="1:50" ht="15.75" customHeight="1">
      <c r="A1494" s="215">
        <v>45601</v>
      </c>
      <c r="B1494" s="126" t="s">
        <v>1544</v>
      </c>
      <c r="C1494" s="129" t="s">
        <v>1545</v>
      </c>
      <c r="D1494" s="130" t="s">
        <v>1548</v>
      </c>
      <c r="E1494" s="128">
        <v>400</v>
      </c>
      <c r="F1494" s="118"/>
      <c r="G1494" s="118"/>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row>
    <row r="1495" spans="1:50" ht="15.75" customHeight="1">
      <c r="A1495" s="218"/>
      <c r="B1495" s="137"/>
      <c r="C1495" s="137"/>
      <c r="D1495" s="137"/>
      <c r="E1495" s="138"/>
      <c r="F1495" s="118"/>
      <c r="G1495" s="118"/>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row>
    <row r="1496" spans="1:50" ht="15.75" customHeight="1">
      <c r="A1496" s="216" t="s">
        <v>20</v>
      </c>
      <c r="B1496" s="131"/>
      <c r="C1496" s="131"/>
      <c r="D1496" s="217"/>
      <c r="E1496" s="132">
        <f>SUM(E1494:E1495)</f>
        <v>400</v>
      </c>
      <c r="F1496" s="118"/>
      <c r="G1496" s="118"/>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row>
    <row r="1497" spans="1:50" ht="15.75" customHeight="1">
      <c r="A1497" s="118"/>
      <c r="B1497" s="139"/>
      <c r="C1497" s="139"/>
      <c r="D1497" s="139"/>
      <c r="E1497" s="140"/>
      <c r="F1497" s="118"/>
      <c r="G1497" s="118"/>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row>
    <row r="1498" spans="1:50" ht="15.75" customHeight="1">
      <c r="A1498" s="234" t="s">
        <v>74</v>
      </c>
      <c r="B1498" s="235"/>
      <c r="C1498" s="235"/>
      <c r="D1498" s="235"/>
      <c r="E1498" s="235"/>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236" t="s">
        <v>1549</v>
      </c>
      <c r="B1499" s="235"/>
      <c r="C1499" s="235"/>
      <c r="D1499" s="235"/>
      <c r="E1499" s="235"/>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250" t="s">
        <v>1550</v>
      </c>
      <c r="B1500" s="238"/>
      <c r="C1500" s="7" t="s">
        <v>1551</v>
      </c>
      <c r="D1500" s="8" t="s">
        <v>1552</v>
      </c>
      <c r="E1500" s="9"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239" t="s">
        <v>8</v>
      </c>
      <c r="B1501" s="55" t="s">
        <v>9</v>
      </c>
      <c r="C1501" s="56"/>
      <c r="D1501" s="239" t="s">
        <v>10</v>
      </c>
      <c r="E1501" s="242"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240"/>
      <c r="B1502" s="12" t="s">
        <v>12</v>
      </c>
      <c r="C1502" s="13" t="s">
        <v>13</v>
      </c>
      <c r="D1502" s="240"/>
      <c r="E1502" s="240"/>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211">
        <v>45574</v>
      </c>
      <c r="B1503" s="70" t="s">
        <v>1003</v>
      </c>
      <c r="C1503" s="42" t="s">
        <v>1553</v>
      </c>
      <c r="D1503" s="23" t="s">
        <v>1554</v>
      </c>
      <c r="E1503" s="45">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211">
        <v>45617</v>
      </c>
      <c r="B1504" s="70" t="s">
        <v>1555</v>
      </c>
      <c r="C1504" s="42"/>
      <c r="D1504" s="23" t="s">
        <v>1556</v>
      </c>
      <c r="E1504" s="45">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211">
        <v>45576</v>
      </c>
      <c r="B1505" s="70" t="s">
        <v>1557</v>
      </c>
      <c r="C1505" s="42" t="s">
        <v>736</v>
      </c>
      <c r="D1505" s="23" t="s">
        <v>1558</v>
      </c>
      <c r="E1505" s="45">
        <v>5320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211">
        <v>45617</v>
      </c>
      <c r="B1506" s="70" t="s">
        <v>1555</v>
      </c>
      <c r="C1506" s="42"/>
      <c r="D1506" s="23" t="s">
        <v>1559</v>
      </c>
      <c r="E1506" s="45">
        <v>280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211">
        <v>45579</v>
      </c>
      <c r="B1507" s="70" t="s">
        <v>1003</v>
      </c>
      <c r="C1507" s="42" t="s">
        <v>1553</v>
      </c>
      <c r="D1507" s="23" t="s">
        <v>1560</v>
      </c>
      <c r="E1507" s="45">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211">
        <v>45617</v>
      </c>
      <c r="B1508" s="70" t="s">
        <v>1555</v>
      </c>
      <c r="C1508" s="42"/>
      <c r="D1508" s="23" t="s">
        <v>1561</v>
      </c>
      <c r="E1508" s="45">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207" t="s">
        <v>20</v>
      </c>
      <c r="B1509" s="49"/>
      <c r="C1509" s="50"/>
      <c r="D1509" s="208"/>
      <c r="E1509" s="30">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110"/>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84"/>
      <c r="B1511" s="84"/>
      <c r="C1511" s="84"/>
      <c r="D1511" s="84"/>
      <c r="E1511" s="84"/>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234" t="s">
        <v>2</v>
      </c>
      <c r="B1512" s="235"/>
      <c r="C1512" s="235"/>
      <c r="D1512" s="235"/>
      <c r="E1512" s="235"/>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236" t="s">
        <v>1562</v>
      </c>
      <c r="B1513" s="235"/>
      <c r="C1513" s="235"/>
      <c r="D1513" s="235"/>
      <c r="E1513" s="235"/>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250" t="s">
        <v>675</v>
      </c>
      <c r="B1514" s="238"/>
      <c r="C1514" s="7" t="s">
        <v>1387</v>
      </c>
      <c r="D1514" s="8" t="s">
        <v>1543</v>
      </c>
      <c r="E1514" s="9"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239" t="s">
        <v>8</v>
      </c>
      <c r="B1515" s="55" t="s">
        <v>9</v>
      </c>
      <c r="C1515" s="56"/>
      <c r="D1515" s="239" t="s">
        <v>10</v>
      </c>
      <c r="E1515" s="242"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240"/>
      <c r="B1516" s="12" t="s">
        <v>12</v>
      </c>
      <c r="C1516" s="13" t="s">
        <v>13</v>
      </c>
      <c r="D1516" s="240"/>
      <c r="E1516" s="240"/>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211">
        <v>45614</v>
      </c>
      <c r="B1517" s="70" t="s">
        <v>682</v>
      </c>
      <c r="C1517" s="48" t="s">
        <v>683</v>
      </c>
      <c r="D1517" s="70" t="s">
        <v>1563</v>
      </c>
      <c r="E1517" s="45">
        <v>152.44999999999999</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214">
        <v>45614</v>
      </c>
      <c r="B1518" s="70" t="s">
        <v>694</v>
      </c>
      <c r="C1518" s="42" t="s">
        <v>695</v>
      </c>
      <c r="D1518" s="23" t="s">
        <v>1564</v>
      </c>
      <c r="E1518" s="45">
        <v>317</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214">
        <v>45615</v>
      </c>
      <c r="B1519" s="70" t="s">
        <v>688</v>
      </c>
      <c r="C1519" s="42" t="s">
        <v>1565</v>
      </c>
      <c r="D1519" s="23" t="s">
        <v>1566</v>
      </c>
      <c r="E1519" s="45">
        <v>715</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207" t="s">
        <v>20</v>
      </c>
      <c r="B1520" s="49"/>
      <c r="C1520" s="50"/>
      <c r="D1520" s="208"/>
      <c r="E1520" s="30">
        <f>SUM(E1517:E1519)</f>
        <v>1184.45</v>
      </c>
      <c r="F1520" s="3">
        <v>1</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110"/>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234" t="s">
        <v>2</v>
      </c>
      <c r="B1522" s="235"/>
      <c r="C1522" s="235"/>
      <c r="D1522" s="235"/>
      <c r="E1522" s="235"/>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236" t="s">
        <v>1567</v>
      </c>
      <c r="B1523" s="235"/>
      <c r="C1523" s="235"/>
      <c r="D1523" s="235"/>
      <c r="E1523" s="235"/>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250" t="s">
        <v>1368</v>
      </c>
      <c r="B1524" s="238"/>
      <c r="C1524" s="7" t="s">
        <v>1369</v>
      </c>
      <c r="D1524" s="8" t="s">
        <v>1568</v>
      </c>
      <c r="E1524" s="9"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239" t="s">
        <v>8</v>
      </c>
      <c r="B1525" s="55" t="s">
        <v>9</v>
      </c>
      <c r="C1525" s="56"/>
      <c r="D1525" s="239" t="s">
        <v>10</v>
      </c>
      <c r="E1525" s="242"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240"/>
      <c r="B1526" s="12" t="s">
        <v>12</v>
      </c>
      <c r="C1526" s="13" t="s">
        <v>13</v>
      </c>
      <c r="D1526" s="240"/>
      <c r="E1526" s="240"/>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213" t="s">
        <v>1371</v>
      </c>
      <c r="B1527" s="70" t="s">
        <v>1371</v>
      </c>
      <c r="C1527" s="48" t="s">
        <v>1371</v>
      </c>
      <c r="D1527" s="70" t="s">
        <v>1371</v>
      </c>
      <c r="E1527" s="45">
        <v>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214"/>
      <c r="B1528" s="70"/>
      <c r="C1528" s="42"/>
      <c r="D1528" s="23" t="s">
        <v>1372</v>
      </c>
      <c r="E1528" s="4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207" t="s">
        <v>20</v>
      </c>
      <c r="B1529" s="49"/>
      <c r="C1529" s="50"/>
      <c r="D1529" s="208"/>
      <c r="E1529" s="30">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110"/>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234" t="s">
        <v>74</v>
      </c>
      <c r="B1531" s="235"/>
      <c r="C1531" s="235"/>
      <c r="D1531" s="235"/>
      <c r="E1531" s="235"/>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236" t="s">
        <v>1567</v>
      </c>
      <c r="B1532" s="235"/>
      <c r="C1532" s="235"/>
      <c r="D1532" s="235"/>
      <c r="E1532" s="235"/>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250" t="s">
        <v>1368</v>
      </c>
      <c r="B1533" s="238"/>
      <c r="C1533" s="7" t="s">
        <v>1369</v>
      </c>
      <c r="D1533" s="8" t="s">
        <v>1568</v>
      </c>
      <c r="E1533" s="9"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239" t="s">
        <v>8</v>
      </c>
      <c r="B1534" s="55" t="s">
        <v>9</v>
      </c>
      <c r="C1534" s="56"/>
      <c r="D1534" s="239" t="s">
        <v>10</v>
      </c>
      <c r="E1534" s="242"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240"/>
      <c r="B1535" s="12" t="s">
        <v>12</v>
      </c>
      <c r="C1535" s="13" t="s">
        <v>13</v>
      </c>
      <c r="D1535" s="240"/>
      <c r="E1535" s="240"/>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213" t="s">
        <v>1371</v>
      </c>
      <c r="B1536" s="70" t="s">
        <v>1371</v>
      </c>
      <c r="C1536" s="48" t="s">
        <v>1371</v>
      </c>
      <c r="D1536" s="70" t="s">
        <v>1371</v>
      </c>
      <c r="E1536" s="45">
        <v>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214"/>
      <c r="B1537" s="70"/>
      <c r="C1537" s="42"/>
      <c r="D1537" s="23" t="s">
        <v>1372</v>
      </c>
      <c r="E1537" s="4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207" t="s">
        <v>20</v>
      </c>
      <c r="B1538" s="49"/>
      <c r="C1538" s="50"/>
      <c r="D1538" s="208"/>
      <c r="E1538" s="30">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110"/>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110"/>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234" t="s">
        <v>2</v>
      </c>
      <c r="B1541" s="235"/>
      <c r="C1541" s="235"/>
      <c r="D1541" s="235"/>
      <c r="E1541" s="235"/>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236" t="s">
        <v>1569</v>
      </c>
      <c r="B1542" s="235"/>
      <c r="C1542" s="235"/>
      <c r="D1542" s="235"/>
      <c r="E1542" s="23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250" t="s">
        <v>1570</v>
      </c>
      <c r="B1543" s="238"/>
      <c r="C1543" s="7" t="s">
        <v>1571</v>
      </c>
      <c r="D1543" s="8" t="s">
        <v>1543</v>
      </c>
      <c r="E1543" s="9"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239" t="s">
        <v>8</v>
      </c>
      <c r="B1544" s="55" t="s">
        <v>9</v>
      </c>
      <c r="C1544" s="56"/>
      <c r="D1544" s="239" t="s">
        <v>10</v>
      </c>
      <c r="E1544" s="242"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240"/>
      <c r="B1545" s="12" t="s">
        <v>12</v>
      </c>
      <c r="C1545" s="13" t="s">
        <v>13</v>
      </c>
      <c r="D1545" s="240"/>
      <c r="E1545" s="240"/>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211"/>
      <c r="B1546" s="70"/>
      <c r="C1546" s="48"/>
      <c r="D1546" s="70"/>
      <c r="E1546" s="4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214"/>
      <c r="B1547" s="70"/>
      <c r="C1547" s="42"/>
      <c r="D1547" s="23"/>
      <c r="E1547" s="4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207" t="s">
        <v>20</v>
      </c>
      <c r="B1548" s="49"/>
      <c r="C1548" s="50"/>
      <c r="D1548" s="208"/>
      <c r="E1548" s="30">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203"/>
      <c r="B1549" s="204"/>
      <c r="C1549" s="205"/>
      <c r="D1549" s="204"/>
      <c r="E1549" s="206"/>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234" t="s">
        <v>74</v>
      </c>
      <c r="B1550" s="235"/>
      <c r="C1550" s="235"/>
      <c r="D1550" s="235"/>
      <c r="E1550" s="235"/>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236" t="s">
        <v>1572</v>
      </c>
      <c r="B1551" s="235"/>
      <c r="C1551" s="235"/>
      <c r="D1551" s="235"/>
      <c r="E1551" s="235"/>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250" t="s">
        <v>1570</v>
      </c>
      <c r="B1552" s="238"/>
      <c r="C1552" s="7" t="s">
        <v>1571</v>
      </c>
      <c r="D1552" s="8" t="s">
        <v>1543</v>
      </c>
      <c r="E1552" s="9"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239" t="s">
        <v>8</v>
      </c>
      <c r="B1553" s="55" t="s">
        <v>9</v>
      </c>
      <c r="C1553" s="56"/>
      <c r="D1553" s="239" t="s">
        <v>10</v>
      </c>
      <c r="E1553" s="242"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240"/>
      <c r="B1554" s="12" t="s">
        <v>12</v>
      </c>
      <c r="C1554" s="13" t="s">
        <v>13</v>
      </c>
      <c r="D1554" s="240"/>
      <c r="E1554" s="240"/>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211"/>
      <c r="B1555" s="70"/>
      <c r="C1555" s="48"/>
      <c r="D1555" s="70"/>
      <c r="E1555" s="4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211"/>
      <c r="B1556" s="70"/>
      <c r="C1556" s="48"/>
      <c r="D1556" s="70"/>
      <c r="E1556" s="4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207" t="s">
        <v>20</v>
      </c>
      <c r="B1557" s="49"/>
      <c r="C1557" s="50"/>
      <c r="D1557" s="208"/>
      <c r="E1557" s="30">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110"/>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234" t="s">
        <v>562</v>
      </c>
      <c r="B1559" s="235"/>
      <c r="C1559" s="235"/>
      <c r="D1559" s="235"/>
      <c r="E1559" s="235"/>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236" t="s">
        <v>1573</v>
      </c>
      <c r="B1560" s="235"/>
      <c r="C1560" s="235"/>
      <c r="D1560" s="235"/>
      <c r="E1560" s="235"/>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250" t="s">
        <v>1476</v>
      </c>
      <c r="B1561" s="238"/>
      <c r="C1561" s="7" t="s">
        <v>1477</v>
      </c>
      <c r="D1561" s="8" t="s">
        <v>1574</v>
      </c>
      <c r="E1561" s="9"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239" t="s">
        <v>8</v>
      </c>
      <c r="B1562" s="55" t="s">
        <v>9</v>
      </c>
      <c r="C1562" s="56"/>
      <c r="D1562" s="239" t="s">
        <v>10</v>
      </c>
      <c r="E1562" s="242"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240"/>
      <c r="B1563" s="12" t="s">
        <v>12</v>
      </c>
      <c r="C1563" s="13" t="s">
        <v>13</v>
      </c>
      <c r="D1563" s="240"/>
      <c r="E1563" s="240"/>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211">
        <v>45579</v>
      </c>
      <c r="B1564" s="70" t="s">
        <v>1575</v>
      </c>
      <c r="C1564" s="48" t="s">
        <v>1576</v>
      </c>
      <c r="D1564" s="70" t="s">
        <v>1577</v>
      </c>
      <c r="E1564" s="45">
        <v>2890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211">
        <v>45579</v>
      </c>
      <c r="B1565" s="70" t="s">
        <v>1575</v>
      </c>
      <c r="C1565" s="48" t="s">
        <v>1576</v>
      </c>
      <c r="D1565" s="70" t="s">
        <v>1578</v>
      </c>
      <c r="E1565" s="45">
        <v>3800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207" t="s">
        <v>20</v>
      </c>
      <c r="B1566" s="49"/>
      <c r="C1566" s="50"/>
      <c r="D1566" s="208"/>
      <c r="E1566" s="30">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110"/>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234" t="s">
        <v>74</v>
      </c>
      <c r="B1568" s="235"/>
      <c r="C1568" s="235"/>
      <c r="D1568" s="235"/>
      <c r="E1568" s="235"/>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236" t="s">
        <v>1579</v>
      </c>
      <c r="B1569" s="235"/>
      <c r="C1569" s="235"/>
      <c r="D1569" s="235"/>
      <c r="E1569" s="235"/>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250" t="s">
        <v>1580</v>
      </c>
      <c r="B1570" s="238"/>
      <c r="C1570" s="7" t="s">
        <v>1581</v>
      </c>
      <c r="D1570" s="8" t="s">
        <v>1582</v>
      </c>
      <c r="E1570" s="9"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239" t="s">
        <v>8</v>
      </c>
      <c r="B1571" s="55" t="s">
        <v>9</v>
      </c>
      <c r="C1571" s="56"/>
      <c r="D1571" s="239" t="s">
        <v>10</v>
      </c>
      <c r="E1571" s="242"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240"/>
      <c r="B1572" s="12" t="s">
        <v>12</v>
      </c>
      <c r="C1572" s="13" t="s">
        <v>13</v>
      </c>
      <c r="D1572" s="240"/>
      <c r="E1572" s="240"/>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211">
        <v>45568</v>
      </c>
      <c r="B1573" s="70" t="s">
        <v>1583</v>
      </c>
      <c r="C1573" s="48" t="s">
        <v>1584</v>
      </c>
      <c r="D1573" s="70" t="s">
        <v>1585</v>
      </c>
      <c r="E1573" s="45">
        <v>150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211">
        <v>45568</v>
      </c>
      <c r="B1574" s="70" t="s">
        <v>1583</v>
      </c>
      <c r="C1574" s="48" t="s">
        <v>1584</v>
      </c>
      <c r="D1574" s="219" t="s">
        <v>1586</v>
      </c>
      <c r="E1574" s="45">
        <v>400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211">
        <v>45568</v>
      </c>
      <c r="B1575" s="70" t="s">
        <v>1583</v>
      </c>
      <c r="C1575" s="48" t="s">
        <v>1584</v>
      </c>
      <c r="D1575" s="219" t="s">
        <v>1587</v>
      </c>
      <c r="E1575" s="45">
        <v>150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207" t="s">
        <v>20</v>
      </c>
      <c r="B1576" s="49"/>
      <c r="C1576" s="50"/>
      <c r="D1576" s="208"/>
      <c r="E1576" s="30">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24.75" customHeight="1">
      <c r="A1577" s="110"/>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234" t="s">
        <v>74</v>
      </c>
      <c r="B1578" s="235"/>
      <c r="C1578" s="235"/>
      <c r="D1578" s="235"/>
      <c r="E1578" s="235"/>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236" t="s">
        <v>1588</v>
      </c>
      <c r="B1579" s="235"/>
      <c r="C1579" s="235"/>
      <c r="D1579" s="235"/>
      <c r="E1579" s="235"/>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250" t="s">
        <v>1589</v>
      </c>
      <c r="B1580" s="238"/>
      <c r="C1580" s="7" t="s">
        <v>1590</v>
      </c>
      <c r="D1580" s="8" t="s">
        <v>1582</v>
      </c>
      <c r="E1580" s="9" t="s">
        <v>1591</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239" t="s">
        <v>8</v>
      </c>
      <c r="B1581" s="55" t="s">
        <v>9</v>
      </c>
      <c r="C1581" s="56"/>
      <c r="D1581" s="239" t="s">
        <v>10</v>
      </c>
      <c r="E1581" s="242"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240"/>
      <c r="B1582" s="12" t="s">
        <v>12</v>
      </c>
      <c r="C1582" s="13" t="s">
        <v>13</v>
      </c>
      <c r="D1582" s="240"/>
      <c r="E1582" s="240"/>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211">
        <v>45568</v>
      </c>
      <c r="B1583" s="70" t="s">
        <v>1583</v>
      </c>
      <c r="C1583" s="48" t="s">
        <v>1584</v>
      </c>
      <c r="D1583" s="70" t="s">
        <v>1585</v>
      </c>
      <c r="E1583" s="45">
        <v>150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211">
        <v>45568</v>
      </c>
      <c r="B1584" s="70" t="s">
        <v>1583</v>
      </c>
      <c r="C1584" s="48" t="s">
        <v>1584</v>
      </c>
      <c r="D1584" s="219" t="s">
        <v>1586</v>
      </c>
      <c r="E1584" s="45">
        <v>400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211">
        <v>45568</v>
      </c>
      <c r="B1585" s="70" t="s">
        <v>1583</v>
      </c>
      <c r="C1585" s="48" t="s">
        <v>1584</v>
      </c>
      <c r="D1585" s="219" t="s">
        <v>1587</v>
      </c>
      <c r="E1585" s="45">
        <v>150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207" t="s">
        <v>20</v>
      </c>
      <c r="B1586" s="49"/>
      <c r="C1586" s="50"/>
      <c r="D1586" s="208"/>
      <c r="E1586" s="30">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24.75" customHeight="1">
      <c r="A1587" s="110"/>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234" t="s">
        <v>74</v>
      </c>
      <c r="B1588" s="235"/>
      <c r="C1588" s="235"/>
      <c r="D1588" s="235"/>
      <c r="E1588" s="235"/>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236" t="s">
        <v>1592</v>
      </c>
      <c r="B1589" s="235"/>
      <c r="C1589" s="235"/>
      <c r="D1589" s="235"/>
      <c r="E1589" s="235"/>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250" t="s">
        <v>1327</v>
      </c>
      <c r="B1590" s="238"/>
      <c r="C1590" s="7" t="s">
        <v>1593</v>
      </c>
      <c r="D1590" s="8" t="s">
        <v>1594</v>
      </c>
      <c r="E1590" s="9"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239" t="s">
        <v>8</v>
      </c>
      <c r="B1591" s="55" t="s">
        <v>9</v>
      </c>
      <c r="C1591" s="56"/>
      <c r="D1591" s="239" t="s">
        <v>10</v>
      </c>
      <c r="E1591" s="242"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240"/>
      <c r="B1592" s="12" t="s">
        <v>12</v>
      </c>
      <c r="C1592" s="13" t="s">
        <v>13</v>
      </c>
      <c r="D1592" s="240"/>
      <c r="E1592" s="240"/>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211">
        <v>45596</v>
      </c>
      <c r="B1593" s="70" t="s">
        <v>1330</v>
      </c>
      <c r="C1593" s="48" t="s">
        <v>521</v>
      </c>
      <c r="D1593" s="219" t="s">
        <v>1595</v>
      </c>
      <c r="E1593" s="45">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211">
        <v>45597</v>
      </c>
      <c r="B1594" s="70" t="s">
        <v>1555</v>
      </c>
      <c r="C1594" s="48"/>
      <c r="D1594" s="219" t="s">
        <v>1596</v>
      </c>
      <c r="E1594" s="45">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211">
        <v>45597</v>
      </c>
      <c r="B1595" s="70" t="s">
        <v>1597</v>
      </c>
      <c r="C1595" s="48" t="s">
        <v>454</v>
      </c>
      <c r="D1595" s="219" t="s">
        <v>1598</v>
      </c>
      <c r="E1595" s="45">
        <v>250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207" t="s">
        <v>20</v>
      </c>
      <c r="B1596" s="49"/>
      <c r="C1596" s="50"/>
      <c r="D1596" s="208"/>
      <c r="E1596" s="30">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234" t="s">
        <v>1461</v>
      </c>
      <c r="B1598" s="235"/>
      <c r="C1598" s="235"/>
      <c r="D1598" s="235"/>
      <c r="E1598" s="235"/>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236" t="s">
        <v>1599</v>
      </c>
      <c r="B1599" s="235"/>
      <c r="C1599" s="235"/>
      <c r="D1599" s="235"/>
      <c r="E1599" s="235"/>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250" t="s">
        <v>1600</v>
      </c>
      <c r="B1600" s="238"/>
      <c r="C1600" s="7" t="s">
        <v>1601</v>
      </c>
      <c r="D1600" s="8" t="s">
        <v>1594</v>
      </c>
      <c r="E1600" s="9"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239" t="s">
        <v>8</v>
      </c>
      <c r="B1601" s="55" t="s">
        <v>9</v>
      </c>
      <c r="C1601" s="56"/>
      <c r="D1601" s="239" t="s">
        <v>10</v>
      </c>
      <c r="E1601" s="242"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240"/>
      <c r="B1602" s="12" t="s">
        <v>12</v>
      </c>
      <c r="C1602" s="13" t="s">
        <v>13</v>
      </c>
      <c r="D1602" s="240"/>
      <c r="E1602" s="240"/>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211"/>
      <c r="B1603" s="70"/>
      <c r="C1603" s="48"/>
      <c r="D1603" s="219"/>
      <c r="E1603" s="4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211"/>
      <c r="B1604" s="70"/>
      <c r="C1604" s="48"/>
      <c r="D1604" s="219"/>
      <c r="E1604" s="4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211"/>
      <c r="B1605" s="70"/>
      <c r="C1605" s="48"/>
      <c r="D1605" s="219"/>
      <c r="E1605" s="4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207" t="s">
        <v>20</v>
      </c>
      <c r="B1606" s="49"/>
      <c r="C1606" s="50"/>
      <c r="D1606" s="208"/>
      <c r="E1606" s="30">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141"/>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234" t="s">
        <v>2</v>
      </c>
      <c r="B1608" s="235"/>
      <c r="C1608" s="235"/>
      <c r="D1608" s="235"/>
      <c r="E1608" s="235"/>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236" t="s">
        <v>1602</v>
      </c>
      <c r="B1609" s="235"/>
      <c r="C1609" s="235"/>
      <c r="D1609" s="235"/>
      <c r="E1609" s="235"/>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250" t="s">
        <v>1603</v>
      </c>
      <c r="B1610" s="238"/>
      <c r="C1610" s="7" t="s">
        <v>1604</v>
      </c>
      <c r="D1610" s="8" t="s">
        <v>1605</v>
      </c>
      <c r="E1610" s="9"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239" t="s">
        <v>8</v>
      </c>
      <c r="B1611" s="55" t="s">
        <v>9</v>
      </c>
      <c r="C1611" s="56"/>
      <c r="D1611" s="239" t="s">
        <v>10</v>
      </c>
      <c r="E1611" s="242"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240"/>
      <c r="B1612" s="12" t="s">
        <v>12</v>
      </c>
      <c r="C1612" s="13" t="s">
        <v>13</v>
      </c>
      <c r="D1612" s="240"/>
      <c r="E1612" s="240"/>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211"/>
      <c r="B1613" s="70"/>
      <c r="C1613" s="48"/>
      <c r="D1613" s="70"/>
      <c r="E1613" s="4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214"/>
      <c r="B1614" s="70"/>
      <c r="C1614" s="42"/>
      <c r="D1614" s="23"/>
      <c r="E1614" s="4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207" t="s">
        <v>20</v>
      </c>
      <c r="B1615" s="49"/>
      <c r="C1615" s="50"/>
      <c r="D1615" s="208"/>
      <c r="E1615" s="30">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141"/>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234" t="s">
        <v>74</v>
      </c>
      <c r="B1617" s="235"/>
      <c r="C1617" s="235"/>
      <c r="D1617" s="235"/>
      <c r="E1617" s="235"/>
      <c r="F1617" s="118"/>
      <c r="G1617" s="118"/>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row>
    <row r="1618" spans="1:50" ht="15.75" customHeight="1">
      <c r="A1618" s="252" t="s">
        <v>1606</v>
      </c>
      <c r="B1618" s="235"/>
      <c r="C1618" s="235"/>
      <c r="D1618" s="235"/>
      <c r="E1618" s="235"/>
      <c r="F1618" s="118"/>
      <c r="G1618" s="118"/>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row>
    <row r="1619" spans="1:50" ht="15.75" customHeight="1">
      <c r="A1619" s="253" t="s">
        <v>1607</v>
      </c>
      <c r="B1619" s="238"/>
      <c r="C1619" s="119" t="s">
        <v>1608</v>
      </c>
      <c r="D1619" s="120" t="s">
        <v>1605</v>
      </c>
      <c r="E1619" s="121" t="s">
        <v>279</v>
      </c>
      <c r="F1619" s="118"/>
      <c r="G1619" s="118"/>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row>
    <row r="1620" spans="1:50" ht="15.75" customHeight="1">
      <c r="A1620" s="254" t="s">
        <v>8</v>
      </c>
      <c r="B1620" s="122" t="s">
        <v>9</v>
      </c>
      <c r="C1620" s="123"/>
      <c r="D1620" s="254" t="s">
        <v>10</v>
      </c>
      <c r="E1620" s="256" t="s">
        <v>11</v>
      </c>
      <c r="F1620" s="118"/>
      <c r="G1620" s="118"/>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row>
    <row r="1621" spans="1:50" ht="15.75" customHeight="1">
      <c r="A1621" s="240"/>
      <c r="B1621" s="124" t="s">
        <v>12</v>
      </c>
      <c r="C1621" s="125" t="s">
        <v>13</v>
      </c>
      <c r="D1621" s="240"/>
      <c r="E1621" s="240"/>
      <c r="F1621" s="118"/>
      <c r="G1621" s="118"/>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row>
    <row r="1622" spans="1:50" ht="15.75" customHeight="1">
      <c r="A1622" s="218"/>
      <c r="B1622" s="137"/>
      <c r="C1622" s="137"/>
      <c r="D1622" s="137"/>
      <c r="E1622" s="138"/>
      <c r="F1622" s="118"/>
      <c r="G1622" s="118"/>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row>
    <row r="1623" spans="1:50" ht="15.75" customHeight="1">
      <c r="A1623" s="218"/>
      <c r="B1623" s="137"/>
      <c r="C1623" s="142"/>
      <c r="D1623" s="142"/>
      <c r="E1623" s="138"/>
      <c r="F1623" s="118"/>
      <c r="G1623" s="118"/>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row>
    <row r="1624" spans="1:50" ht="15.75" customHeight="1">
      <c r="A1624" s="216" t="s">
        <v>20</v>
      </c>
      <c r="B1624" s="131"/>
      <c r="C1624" s="131"/>
      <c r="D1624" s="217"/>
      <c r="E1624" s="132">
        <f>SUM(E1622:E1623)</f>
        <v>0</v>
      </c>
      <c r="F1624" s="118"/>
      <c r="G1624" s="118"/>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row>
    <row r="1625" spans="1:50" ht="15.75" customHeight="1">
      <c r="A1625" s="84"/>
      <c r="B1625" s="84"/>
      <c r="C1625" s="84"/>
      <c r="D1625" s="84"/>
      <c r="E1625" s="84"/>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234" t="s">
        <v>2</v>
      </c>
      <c r="B1626" s="235"/>
      <c r="C1626" s="235"/>
      <c r="D1626" s="235"/>
      <c r="E1626" s="235"/>
      <c r="F1626" s="118"/>
      <c r="G1626" s="118"/>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row>
    <row r="1627" spans="1:50" ht="15.75" customHeight="1">
      <c r="A1627" s="252" t="s">
        <v>1606</v>
      </c>
      <c r="B1627" s="235"/>
      <c r="C1627" s="235"/>
      <c r="D1627" s="235"/>
      <c r="E1627" s="235"/>
      <c r="F1627" s="118"/>
      <c r="G1627" s="118"/>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row>
    <row r="1628" spans="1:50" ht="15.75" customHeight="1">
      <c r="A1628" s="253" t="s">
        <v>1607</v>
      </c>
      <c r="B1628" s="238"/>
      <c r="C1628" s="119" t="s">
        <v>1608</v>
      </c>
      <c r="D1628" s="120" t="s">
        <v>1605</v>
      </c>
      <c r="E1628" s="121" t="s">
        <v>279</v>
      </c>
      <c r="F1628" s="118"/>
      <c r="G1628" s="118"/>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row>
    <row r="1629" spans="1:50" ht="15.75" customHeight="1">
      <c r="A1629" s="254" t="s">
        <v>8</v>
      </c>
      <c r="B1629" s="122" t="s">
        <v>9</v>
      </c>
      <c r="C1629" s="123"/>
      <c r="D1629" s="254" t="s">
        <v>10</v>
      </c>
      <c r="E1629" s="256" t="s">
        <v>11</v>
      </c>
      <c r="F1629" s="118"/>
      <c r="G1629" s="118"/>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row>
    <row r="1630" spans="1:50" ht="15.75" customHeight="1">
      <c r="A1630" s="240"/>
      <c r="B1630" s="124" t="s">
        <v>12</v>
      </c>
      <c r="C1630" s="125" t="s">
        <v>13</v>
      </c>
      <c r="D1630" s="240"/>
      <c r="E1630" s="240"/>
      <c r="F1630" s="118"/>
      <c r="G1630" s="118"/>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row>
    <row r="1631" spans="1:50" ht="15.75" customHeight="1">
      <c r="A1631" s="218"/>
      <c r="B1631" s="137"/>
      <c r="C1631" s="137"/>
      <c r="D1631" s="137"/>
      <c r="E1631" s="138"/>
      <c r="F1631" s="118"/>
      <c r="G1631" s="118"/>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row>
    <row r="1632" spans="1:50" ht="15.75" customHeight="1">
      <c r="A1632" s="218"/>
      <c r="B1632" s="137"/>
      <c r="C1632" s="142"/>
      <c r="D1632" s="142"/>
      <c r="E1632" s="138"/>
      <c r="F1632" s="118"/>
      <c r="G1632" s="118"/>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row>
    <row r="1633" spans="1:50" ht="15.75" customHeight="1">
      <c r="A1633" s="216" t="s">
        <v>20</v>
      </c>
      <c r="B1633" s="131"/>
      <c r="C1633" s="131"/>
      <c r="D1633" s="217"/>
      <c r="E1633" s="132">
        <f>SUM(E1631:E1632)</f>
        <v>0</v>
      </c>
      <c r="F1633" s="118"/>
      <c r="G1633" s="118"/>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234" t="s">
        <v>1461</v>
      </c>
      <c r="B1635" s="235"/>
      <c r="C1635" s="235"/>
      <c r="D1635" s="235"/>
      <c r="E1635" s="235"/>
      <c r="F1635" s="118"/>
      <c r="G1635" s="118"/>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row>
    <row r="1636" spans="1:50" ht="15.75" customHeight="1">
      <c r="A1636" s="252" t="s">
        <v>1609</v>
      </c>
      <c r="B1636" s="235"/>
      <c r="C1636" s="235"/>
      <c r="D1636" s="235"/>
      <c r="E1636" s="235"/>
      <c r="F1636" s="118"/>
      <c r="G1636" s="118"/>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row>
    <row r="1637" spans="1:50" ht="15.75" customHeight="1">
      <c r="A1637" s="253" t="s">
        <v>1610</v>
      </c>
      <c r="B1637" s="238"/>
      <c r="C1637" s="119" t="s">
        <v>1611</v>
      </c>
      <c r="D1637" s="120" t="s">
        <v>1612</v>
      </c>
      <c r="E1637" s="121" t="s">
        <v>279</v>
      </c>
      <c r="F1637" s="118"/>
      <c r="G1637" s="118"/>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row>
    <row r="1638" spans="1:50" ht="15.75" customHeight="1">
      <c r="A1638" s="254" t="s">
        <v>8</v>
      </c>
      <c r="B1638" s="122" t="s">
        <v>9</v>
      </c>
      <c r="C1638" s="123"/>
      <c r="D1638" s="254" t="s">
        <v>10</v>
      </c>
      <c r="E1638" s="256" t="s">
        <v>11</v>
      </c>
      <c r="F1638" s="118"/>
      <c r="G1638" s="118"/>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row>
    <row r="1639" spans="1:50" ht="15.75" customHeight="1">
      <c r="A1639" s="240"/>
      <c r="B1639" s="124" t="s">
        <v>12</v>
      </c>
      <c r="C1639" s="125" t="s">
        <v>13</v>
      </c>
      <c r="D1639" s="240"/>
      <c r="E1639" s="240"/>
      <c r="F1639" s="118"/>
      <c r="G1639" s="118"/>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row>
    <row r="1640" spans="1:50" ht="15.75" customHeight="1">
      <c r="A1640" s="218"/>
      <c r="B1640" s="137"/>
      <c r="C1640" s="137"/>
      <c r="D1640" s="137"/>
      <c r="E1640" s="138"/>
      <c r="F1640" s="118"/>
      <c r="G1640" s="118"/>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row>
    <row r="1641" spans="1:50" ht="15.75" customHeight="1">
      <c r="A1641" s="218"/>
      <c r="B1641" s="137"/>
      <c r="C1641" s="142"/>
      <c r="D1641" s="142"/>
      <c r="E1641" s="138"/>
      <c r="F1641" s="118"/>
      <c r="G1641" s="118"/>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row>
    <row r="1642" spans="1:50" ht="15.75" customHeight="1">
      <c r="A1642" s="216" t="s">
        <v>20</v>
      </c>
      <c r="B1642" s="131"/>
      <c r="C1642" s="131"/>
      <c r="D1642" s="217"/>
      <c r="E1642" s="132">
        <f>SUM(E1640:E1641)</f>
        <v>0</v>
      </c>
      <c r="F1642" s="118"/>
      <c r="G1642" s="118"/>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234" t="s">
        <v>74</v>
      </c>
      <c r="B1644" s="235"/>
      <c r="C1644" s="235"/>
      <c r="D1644" s="235"/>
      <c r="E1644" s="235"/>
      <c r="F1644" s="118"/>
      <c r="G1644" s="118"/>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row>
    <row r="1645" spans="1:50" ht="15.75" customHeight="1">
      <c r="A1645" s="252" t="s">
        <v>1613</v>
      </c>
      <c r="B1645" s="235"/>
      <c r="C1645" s="235"/>
      <c r="D1645" s="235"/>
      <c r="E1645" s="235"/>
      <c r="F1645" s="118"/>
      <c r="G1645" s="118"/>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row>
    <row r="1646" spans="1:50" ht="15.75" customHeight="1">
      <c r="A1646" s="253" t="s">
        <v>1614</v>
      </c>
      <c r="B1646" s="238"/>
      <c r="C1646" s="119" t="s">
        <v>1615</v>
      </c>
      <c r="D1646" s="120" t="s">
        <v>1616</v>
      </c>
      <c r="E1646" s="121" t="s">
        <v>279</v>
      </c>
      <c r="F1646" s="118"/>
      <c r="G1646" s="118"/>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row>
    <row r="1647" spans="1:50" ht="15.75" customHeight="1">
      <c r="A1647" s="254" t="s">
        <v>8</v>
      </c>
      <c r="B1647" s="122" t="s">
        <v>9</v>
      </c>
      <c r="C1647" s="123"/>
      <c r="D1647" s="254" t="s">
        <v>10</v>
      </c>
      <c r="E1647" s="256" t="s">
        <v>11</v>
      </c>
      <c r="F1647" s="118"/>
      <c r="G1647" s="118"/>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row>
    <row r="1648" spans="1:50" ht="15.75" customHeight="1">
      <c r="A1648" s="240"/>
      <c r="B1648" s="124" t="s">
        <v>12</v>
      </c>
      <c r="C1648" s="125" t="s">
        <v>13</v>
      </c>
      <c r="D1648" s="240"/>
      <c r="E1648" s="240"/>
      <c r="F1648" s="118"/>
      <c r="G1648" s="118"/>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row>
    <row r="1649" spans="1:50" ht="15.75" customHeight="1">
      <c r="A1649" s="218"/>
      <c r="B1649" s="137"/>
      <c r="C1649" s="137"/>
      <c r="D1649" s="137"/>
      <c r="E1649" s="138"/>
      <c r="F1649" s="118"/>
      <c r="G1649" s="118"/>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row>
    <row r="1650" spans="1:50" ht="15.75" customHeight="1">
      <c r="A1650" s="218"/>
      <c r="B1650" s="137"/>
      <c r="C1650" s="142"/>
      <c r="D1650" s="142"/>
      <c r="E1650" s="138"/>
      <c r="F1650" s="118"/>
      <c r="G1650" s="118"/>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row>
    <row r="1651" spans="1:50" ht="15.75" customHeight="1">
      <c r="A1651" s="216" t="s">
        <v>20</v>
      </c>
      <c r="B1651" s="131"/>
      <c r="C1651" s="131"/>
      <c r="D1651" s="217"/>
      <c r="E1651" s="132">
        <f>SUM(E1649:E1650)</f>
        <v>0</v>
      </c>
      <c r="F1651" s="118"/>
      <c r="G1651" s="118"/>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234" t="s">
        <v>2</v>
      </c>
      <c r="B1653" s="235"/>
      <c r="C1653" s="235"/>
      <c r="D1653" s="235"/>
      <c r="E1653" s="235"/>
      <c r="F1653" s="118"/>
      <c r="G1653" s="118"/>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row>
    <row r="1654" spans="1:50" ht="15.75" customHeight="1">
      <c r="A1654" s="252" t="s">
        <v>1617</v>
      </c>
      <c r="B1654" s="235"/>
      <c r="C1654" s="235"/>
      <c r="D1654" s="235"/>
      <c r="E1654" s="235"/>
      <c r="F1654" s="118"/>
      <c r="G1654" s="118"/>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row>
    <row r="1655" spans="1:50" ht="15.75" customHeight="1">
      <c r="A1655" s="253" t="s">
        <v>919</v>
      </c>
      <c r="B1655" s="238"/>
      <c r="C1655" s="119" t="s">
        <v>1618</v>
      </c>
      <c r="D1655" s="120" t="s">
        <v>1616</v>
      </c>
      <c r="E1655" s="121" t="s">
        <v>279</v>
      </c>
      <c r="F1655" s="118"/>
      <c r="G1655" s="118"/>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row>
    <row r="1656" spans="1:50" ht="15.75" customHeight="1">
      <c r="A1656" s="254" t="s">
        <v>8</v>
      </c>
      <c r="B1656" s="122" t="s">
        <v>9</v>
      </c>
      <c r="C1656" s="123"/>
      <c r="D1656" s="254" t="s">
        <v>10</v>
      </c>
      <c r="E1656" s="256" t="s">
        <v>11</v>
      </c>
      <c r="F1656" s="118"/>
      <c r="G1656" s="118"/>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row>
    <row r="1657" spans="1:50" ht="15.75" customHeight="1">
      <c r="A1657" s="240"/>
      <c r="B1657" s="124" t="s">
        <v>12</v>
      </c>
      <c r="C1657" s="125" t="s">
        <v>13</v>
      </c>
      <c r="D1657" s="240"/>
      <c r="E1657" s="240"/>
      <c r="F1657" s="118"/>
      <c r="G1657" s="118"/>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row>
    <row r="1658" spans="1:50" ht="15.75" customHeight="1">
      <c r="A1658" s="211">
        <v>45624</v>
      </c>
      <c r="B1658" s="70" t="s">
        <v>140</v>
      </c>
      <c r="C1658" s="48" t="s">
        <v>141</v>
      </c>
      <c r="D1658" s="219" t="s">
        <v>1619</v>
      </c>
      <c r="E1658" s="45">
        <v>4180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211">
        <v>45624</v>
      </c>
      <c r="B1659" s="70" t="s">
        <v>140</v>
      </c>
      <c r="C1659" s="48" t="s">
        <v>141</v>
      </c>
      <c r="D1659" s="219" t="s">
        <v>1620</v>
      </c>
      <c r="E1659" s="45">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211">
        <v>45624</v>
      </c>
      <c r="B1660" s="70" t="s">
        <v>1621</v>
      </c>
      <c r="C1660" s="48" t="s">
        <v>937</v>
      </c>
      <c r="D1660" s="219" t="s">
        <v>1622</v>
      </c>
      <c r="E1660" s="45">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211">
        <v>45624</v>
      </c>
      <c r="B1661" s="70" t="s">
        <v>413</v>
      </c>
      <c r="C1661" s="48" t="s">
        <v>1623</v>
      </c>
      <c r="D1661" s="219" t="s">
        <v>1624</v>
      </c>
      <c r="E1661" s="45">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211">
        <v>45628</v>
      </c>
      <c r="B1662" s="70" t="s">
        <v>589</v>
      </c>
      <c r="C1662" s="48" t="s">
        <v>312</v>
      </c>
      <c r="D1662" s="219" t="s">
        <v>1625</v>
      </c>
      <c r="E1662" s="45">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211">
        <v>45629</v>
      </c>
      <c r="B1663" s="70" t="s">
        <v>140</v>
      </c>
      <c r="C1663" s="48" t="s">
        <v>141</v>
      </c>
      <c r="D1663" s="219" t="s">
        <v>1626</v>
      </c>
      <c r="E1663" s="45">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216" t="s">
        <v>20</v>
      </c>
      <c r="B1664" s="131"/>
      <c r="C1664" s="131"/>
      <c r="D1664" s="217"/>
      <c r="E1664" s="132">
        <f>SUM(E1658:E1663)</f>
        <v>10000</v>
      </c>
      <c r="F1664" s="118"/>
      <c r="G1664" s="118"/>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row>
    <row r="1665" spans="1:50" ht="15.75" customHeight="1">
      <c r="A1665" s="141"/>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234" t="s">
        <v>74</v>
      </c>
      <c r="B1666" s="235"/>
      <c r="C1666" s="235"/>
      <c r="D1666" s="235"/>
      <c r="E1666" s="235"/>
      <c r="F1666" s="118"/>
      <c r="G1666" s="118"/>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row>
    <row r="1667" spans="1:50" ht="15.75" customHeight="1">
      <c r="A1667" s="252" t="s">
        <v>1627</v>
      </c>
      <c r="B1667" s="235"/>
      <c r="C1667" s="235"/>
      <c r="D1667" s="235"/>
      <c r="E1667" s="235"/>
      <c r="F1667" s="118"/>
      <c r="G1667" s="118"/>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row>
    <row r="1668" spans="1:50" ht="15.75" customHeight="1">
      <c r="A1668" s="253" t="s">
        <v>1628</v>
      </c>
      <c r="B1668" s="238"/>
      <c r="C1668" s="119" t="s">
        <v>1629</v>
      </c>
      <c r="D1668" s="120" t="s">
        <v>1616</v>
      </c>
      <c r="E1668" s="121" t="s">
        <v>279</v>
      </c>
      <c r="F1668" s="118"/>
      <c r="G1668" s="118"/>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row>
    <row r="1669" spans="1:50" ht="15.75" customHeight="1">
      <c r="A1669" s="254" t="s">
        <v>8</v>
      </c>
      <c r="B1669" s="122" t="s">
        <v>9</v>
      </c>
      <c r="C1669" s="123"/>
      <c r="D1669" s="254" t="s">
        <v>10</v>
      </c>
      <c r="E1669" s="256" t="s">
        <v>11</v>
      </c>
      <c r="F1669" s="118"/>
      <c r="G1669" s="118"/>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row>
    <row r="1670" spans="1:50" ht="15.75" customHeight="1">
      <c r="A1670" s="240"/>
      <c r="B1670" s="124" t="s">
        <v>12</v>
      </c>
      <c r="C1670" s="125" t="s">
        <v>13</v>
      </c>
      <c r="D1670" s="240"/>
      <c r="E1670" s="240"/>
      <c r="F1670" s="118"/>
      <c r="G1670" s="118"/>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row>
    <row r="1671" spans="1:50" ht="15.75" customHeight="1">
      <c r="A1671" s="218"/>
      <c r="B1671" s="137"/>
      <c r="C1671" s="137"/>
      <c r="D1671" s="137"/>
      <c r="E1671" s="138"/>
      <c r="F1671" s="118"/>
      <c r="G1671" s="118"/>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row>
    <row r="1672" spans="1:50" ht="15.75" customHeight="1">
      <c r="A1672" s="218"/>
      <c r="B1672" s="137"/>
      <c r="C1672" s="142"/>
      <c r="D1672" s="142"/>
      <c r="E1672" s="138"/>
      <c r="F1672" s="118"/>
      <c r="G1672" s="118"/>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row>
    <row r="1673" spans="1:50" ht="15.75" customHeight="1">
      <c r="A1673" s="216" t="s">
        <v>20</v>
      </c>
      <c r="B1673" s="131"/>
      <c r="C1673" s="131"/>
      <c r="D1673" s="217"/>
      <c r="E1673" s="132">
        <f>SUM(E1671:E1672)</f>
        <v>0</v>
      </c>
      <c r="F1673" s="118"/>
      <c r="G1673" s="118"/>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row>
    <row r="1674" spans="1:50" ht="15.75" customHeight="1">
      <c r="A1674" s="141"/>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234" t="s">
        <v>74</v>
      </c>
      <c r="B1675" s="235"/>
      <c r="C1675" s="235"/>
      <c r="D1675" s="235"/>
      <c r="E1675" s="235"/>
      <c r="F1675" s="118"/>
      <c r="G1675" s="118"/>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row>
    <row r="1676" spans="1:50" ht="15.75" customHeight="1">
      <c r="A1676" s="252" t="s">
        <v>1630</v>
      </c>
      <c r="B1676" s="235"/>
      <c r="C1676" s="235"/>
      <c r="D1676" s="235"/>
      <c r="E1676" s="235"/>
      <c r="F1676" s="118"/>
      <c r="G1676" s="118"/>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row>
    <row r="1677" spans="1:50" ht="15.75" customHeight="1">
      <c r="A1677" s="253" t="s">
        <v>1378</v>
      </c>
      <c r="B1677" s="238"/>
      <c r="C1677" s="119" t="s">
        <v>1631</v>
      </c>
      <c r="D1677" s="120" t="s">
        <v>1616</v>
      </c>
      <c r="E1677" s="121" t="s">
        <v>279</v>
      </c>
      <c r="F1677" s="118"/>
      <c r="G1677" s="118"/>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row>
    <row r="1678" spans="1:50" ht="15.75" customHeight="1">
      <c r="A1678" s="254" t="s">
        <v>8</v>
      </c>
      <c r="B1678" s="122" t="s">
        <v>9</v>
      </c>
      <c r="C1678" s="123"/>
      <c r="D1678" s="254" t="s">
        <v>10</v>
      </c>
      <c r="E1678" s="256" t="s">
        <v>11</v>
      </c>
      <c r="F1678" s="118"/>
      <c r="G1678" s="118"/>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row>
    <row r="1679" spans="1:50" ht="15.75" customHeight="1">
      <c r="A1679" s="240"/>
      <c r="B1679" s="124" t="s">
        <v>12</v>
      </c>
      <c r="C1679" s="125" t="s">
        <v>13</v>
      </c>
      <c r="D1679" s="240"/>
      <c r="E1679" s="240"/>
      <c r="F1679" s="118"/>
      <c r="G1679" s="118"/>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row>
    <row r="1680" spans="1:50" ht="15.75" customHeight="1">
      <c r="A1680" s="218"/>
      <c r="B1680" s="137"/>
      <c r="C1680" s="137"/>
      <c r="D1680" s="137"/>
      <c r="E1680" s="138"/>
      <c r="F1680" s="118"/>
      <c r="G1680" s="118"/>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row>
    <row r="1681" spans="1:50" ht="15.75" customHeight="1">
      <c r="A1681" s="218"/>
      <c r="B1681" s="137"/>
      <c r="C1681" s="142"/>
      <c r="D1681" s="142"/>
      <c r="E1681" s="138"/>
      <c r="F1681" s="118"/>
      <c r="G1681" s="118"/>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row>
    <row r="1682" spans="1:50" ht="15.75" customHeight="1">
      <c r="A1682" s="216" t="s">
        <v>20</v>
      </c>
      <c r="B1682" s="131"/>
      <c r="C1682" s="131"/>
      <c r="D1682" s="217"/>
      <c r="E1682" s="132">
        <f>SUM(E1680:E1681)</f>
        <v>0</v>
      </c>
      <c r="F1682" s="118"/>
      <c r="G1682" s="118"/>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row>
    <row r="1683" spans="1:50" ht="15.75" customHeight="1">
      <c r="A1683" s="141"/>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141"/>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141"/>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141"/>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141"/>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141"/>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141"/>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141"/>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141"/>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141"/>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141"/>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141"/>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141"/>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141"/>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141" t="s">
        <v>1632</v>
      </c>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141" t="s">
        <v>1633</v>
      </c>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spans="1:50" ht="15.75" customHeight="1">
      <c r="A2010" s="94"/>
      <c r="B2010" s="95"/>
      <c r="C2010" s="96"/>
      <c r="D2010" s="95"/>
      <c r="E2010" s="97"/>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spans="1:50" ht="15.75" customHeight="1">
      <c r="A2011" s="94"/>
      <c r="B2011" s="95"/>
      <c r="C2011" s="96"/>
      <c r="D2011" s="95"/>
      <c r="E2011" s="97"/>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spans="1:50" ht="15.75" customHeight="1">
      <c r="A2012" s="94"/>
      <c r="B2012" s="95"/>
      <c r="C2012" s="96"/>
      <c r="D2012" s="95"/>
      <c r="E2012" s="97"/>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spans="1:50" ht="15.75" customHeight="1">
      <c r="A2013" s="94"/>
      <c r="B2013" s="95"/>
      <c r="C2013" s="96"/>
      <c r="D2013" s="95"/>
      <c r="E2013" s="97"/>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spans="1:50" ht="15.75" customHeight="1">
      <c r="A2014" s="94"/>
      <c r="B2014" s="95"/>
      <c r="C2014" s="96"/>
      <c r="D2014" s="95"/>
      <c r="E2014" s="97"/>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spans="1:50" ht="15.75" customHeight="1">
      <c r="A2015" s="94"/>
      <c r="B2015" s="95"/>
      <c r="C2015" s="96"/>
      <c r="D2015" s="95"/>
      <c r="E2015" s="97"/>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spans="1:50" ht="15.75" customHeight="1">
      <c r="A2016" s="94"/>
      <c r="B2016" s="95"/>
      <c r="C2016" s="96"/>
      <c r="D2016" s="95"/>
      <c r="E2016" s="97"/>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spans="1:50" ht="15.75" customHeight="1">
      <c r="A2017" s="94"/>
      <c r="B2017" s="95"/>
      <c r="C2017" s="96"/>
      <c r="D2017" s="95"/>
      <c r="E2017" s="97"/>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spans="1:50" ht="15.75" customHeight="1">
      <c r="A2018" s="94"/>
      <c r="B2018" s="95"/>
      <c r="C2018" s="96"/>
      <c r="D2018" s="95"/>
      <c r="E2018" s="97"/>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spans="1:50" ht="15.75" customHeight="1">
      <c r="A2019" s="94"/>
      <c r="B2019" s="95"/>
      <c r="C2019" s="96"/>
      <c r="D2019" s="95"/>
      <c r="E2019" s="97"/>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spans="1:50" ht="15.75" customHeight="1">
      <c r="A2020" s="94"/>
      <c r="B2020" s="95"/>
      <c r="C2020" s="96"/>
      <c r="D2020" s="95"/>
      <c r="E2020" s="97"/>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spans="1:50" ht="15.75" customHeight="1">
      <c r="A2021" s="94"/>
      <c r="B2021" s="95"/>
      <c r="C2021" s="96"/>
      <c r="D2021" s="95"/>
      <c r="E2021" s="97"/>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spans="1:50" ht="15.75" customHeight="1">
      <c r="A2022" s="94"/>
      <c r="B2022" s="95"/>
      <c r="C2022" s="96"/>
      <c r="D2022" s="95"/>
      <c r="E2022" s="97"/>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spans="1:50" ht="15.75" customHeight="1">
      <c r="A2023" s="94"/>
      <c r="B2023" s="95"/>
      <c r="C2023" s="96"/>
      <c r="D2023" s="95"/>
      <c r="E2023" s="97"/>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spans="1:50" ht="15.75" customHeight="1">
      <c r="A2024" s="94"/>
      <c r="B2024" s="95"/>
      <c r="C2024" s="96"/>
      <c r="D2024" s="95"/>
      <c r="E2024" s="97"/>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spans="1:50" ht="15.75" customHeight="1">
      <c r="A2025" s="94"/>
      <c r="B2025" s="95"/>
      <c r="C2025" s="96"/>
      <c r="D2025" s="95"/>
      <c r="E2025" s="97"/>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spans="1:50" ht="15.75" customHeight="1">
      <c r="A2026" s="94"/>
      <c r="B2026" s="95"/>
      <c r="C2026" s="96"/>
      <c r="D2026" s="95"/>
      <c r="E2026" s="97"/>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spans="1:50" ht="15.75" customHeight="1">
      <c r="A2027" s="94"/>
      <c r="B2027" s="95"/>
      <c r="C2027" s="96"/>
      <c r="D2027" s="95"/>
      <c r="E2027" s="97"/>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spans="1:50" ht="15.75" customHeight="1">
      <c r="A2028" s="94"/>
      <c r="B2028" s="95"/>
      <c r="C2028" s="96"/>
      <c r="D2028" s="95"/>
      <c r="E2028" s="97"/>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spans="1:50" ht="15.75" customHeight="1">
      <c r="A2029" s="94"/>
      <c r="B2029" s="95"/>
      <c r="C2029" s="96"/>
      <c r="D2029" s="95"/>
      <c r="E2029" s="97"/>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spans="1:50" ht="15.75" customHeight="1">
      <c r="A2030" s="94"/>
      <c r="B2030" s="95"/>
      <c r="C2030" s="96"/>
      <c r="D2030" s="95"/>
      <c r="E2030" s="97"/>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spans="1:50" ht="15.75" customHeight="1">
      <c r="A2031" s="94"/>
      <c r="B2031" s="95"/>
      <c r="C2031" s="96"/>
      <c r="D2031" s="95"/>
      <c r="E2031" s="97"/>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spans="1:50" ht="15.75" customHeight="1">
      <c r="A2032" s="94"/>
      <c r="B2032" s="95"/>
      <c r="C2032" s="96"/>
      <c r="D2032" s="95"/>
      <c r="E2032" s="97"/>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spans="1:50" ht="15.75" customHeight="1">
      <c r="A2033" s="94"/>
      <c r="B2033" s="95"/>
      <c r="C2033" s="96"/>
      <c r="D2033" s="95"/>
      <c r="E2033" s="97"/>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spans="1:50" ht="15.75" customHeight="1">
      <c r="A2034" s="94"/>
      <c r="B2034" s="95"/>
      <c r="C2034" s="96"/>
      <c r="D2034" s="95"/>
      <c r="E2034" s="97"/>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spans="1:50" ht="15.75" customHeight="1">
      <c r="A2035" s="94"/>
      <c r="B2035" s="95"/>
      <c r="C2035" s="96"/>
      <c r="D2035" s="95"/>
      <c r="E2035" s="97"/>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spans="1:50" ht="15.75" customHeight="1">
      <c r="A2036" s="94"/>
      <c r="B2036" s="95"/>
      <c r="C2036" s="96"/>
      <c r="D2036" s="95"/>
      <c r="E2036" s="97"/>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spans="1:50" ht="15.75" customHeight="1">
      <c r="A2037" s="94"/>
      <c r="B2037" s="95"/>
      <c r="C2037" s="96"/>
      <c r="D2037" s="95"/>
      <c r="E2037" s="97"/>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spans="1:50" ht="15.75" customHeight="1">
      <c r="A2038" s="94"/>
      <c r="B2038" s="95"/>
      <c r="C2038" s="96"/>
      <c r="D2038" s="95"/>
      <c r="E2038" s="97"/>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spans="1:50" ht="15.75" customHeight="1">
      <c r="A2039" s="94"/>
      <c r="B2039" s="95"/>
      <c r="C2039" s="96"/>
      <c r="D2039" s="95"/>
      <c r="E2039" s="97"/>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spans="1:50" ht="15.75" customHeight="1">
      <c r="A2040" s="94"/>
      <c r="B2040" s="95"/>
      <c r="C2040" s="96"/>
      <c r="D2040" s="95"/>
      <c r="E2040" s="97"/>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spans="1:50" ht="15.75" customHeight="1">
      <c r="A2041" s="94"/>
      <c r="B2041" s="95"/>
      <c r="C2041" s="96"/>
      <c r="D2041" s="95"/>
      <c r="E2041" s="97"/>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spans="1:50" ht="15.75" customHeight="1">
      <c r="A2042" s="94"/>
      <c r="B2042" s="95"/>
      <c r="C2042" s="96"/>
      <c r="D2042" s="95"/>
      <c r="E2042" s="97"/>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spans="1:50" ht="15.75" customHeight="1">
      <c r="A2043" s="94"/>
      <c r="B2043" s="95"/>
      <c r="C2043" s="96"/>
      <c r="D2043" s="95"/>
      <c r="E2043" s="97"/>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spans="1:50" ht="15.75" customHeight="1">
      <c r="A2044" s="94"/>
      <c r="B2044" s="95"/>
      <c r="C2044" s="96"/>
      <c r="D2044" s="95"/>
      <c r="E2044" s="97"/>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spans="1:50" ht="15.75" customHeight="1">
      <c r="A2045" s="94"/>
      <c r="B2045" s="95"/>
      <c r="C2045" s="96"/>
      <c r="D2045" s="95"/>
      <c r="E2045" s="97"/>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spans="1:50" ht="15.75" customHeight="1">
      <c r="A2046" s="94"/>
      <c r="B2046" s="95"/>
      <c r="C2046" s="96"/>
      <c r="D2046" s="95"/>
      <c r="E2046" s="97"/>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spans="1:50" ht="15.75" customHeight="1">
      <c r="A2047" s="94"/>
      <c r="B2047" s="95"/>
      <c r="C2047" s="96"/>
      <c r="D2047" s="95"/>
      <c r="E2047" s="97"/>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spans="1:50" ht="15.75" customHeight="1">
      <c r="A2048" s="94"/>
      <c r="B2048" s="95"/>
      <c r="C2048" s="96"/>
      <c r="D2048" s="95"/>
      <c r="E2048" s="97"/>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spans="1:50" ht="15.75" customHeight="1">
      <c r="A2049" s="94"/>
      <c r="B2049" s="95"/>
      <c r="C2049" s="96"/>
      <c r="D2049" s="95"/>
      <c r="E2049" s="97"/>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spans="1:50" ht="15.75" customHeight="1">
      <c r="A2050" s="94"/>
      <c r="B2050" s="95"/>
      <c r="C2050" s="96"/>
      <c r="D2050" s="95"/>
      <c r="E2050" s="97"/>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spans="1:50" ht="15.75" customHeight="1">
      <c r="A2051" s="94"/>
      <c r="B2051" s="95"/>
      <c r="C2051" s="96"/>
      <c r="D2051" s="95"/>
      <c r="E2051" s="97"/>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spans="1:50" ht="15.75" customHeight="1">
      <c r="A2052" s="94"/>
      <c r="B2052" s="95"/>
      <c r="C2052" s="96"/>
      <c r="D2052" s="95"/>
      <c r="E2052" s="97"/>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spans="1:50" ht="15.75" customHeight="1">
      <c r="A2053" s="94"/>
      <c r="B2053" s="95"/>
      <c r="C2053" s="96"/>
      <c r="D2053" s="95"/>
      <c r="E2053" s="97"/>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spans="1:50" ht="15.75" customHeight="1">
      <c r="A2054" s="94"/>
      <c r="B2054" s="95"/>
      <c r="C2054" s="96"/>
      <c r="D2054" s="95"/>
      <c r="E2054" s="97"/>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spans="1:50" ht="15.75" customHeight="1">
      <c r="A2055" s="94"/>
      <c r="B2055" s="95"/>
      <c r="C2055" s="96"/>
      <c r="D2055" s="95"/>
      <c r="E2055" s="97"/>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spans="1:50" ht="15.75" customHeight="1">
      <c r="A2056" s="94"/>
      <c r="B2056" s="95"/>
      <c r="C2056" s="96"/>
      <c r="D2056" s="95"/>
      <c r="E2056" s="97"/>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spans="1:50" ht="15.75" customHeight="1">
      <c r="A2057" s="94"/>
      <c r="B2057" s="95"/>
      <c r="C2057" s="96"/>
      <c r="D2057" s="95"/>
      <c r="E2057" s="97"/>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spans="1:50" ht="15.75" customHeight="1">
      <c r="A2058" s="94"/>
      <c r="B2058" s="95"/>
      <c r="C2058" s="96"/>
      <c r="D2058" s="95"/>
      <c r="E2058" s="97"/>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spans="1:50" ht="15.75" customHeight="1">
      <c r="A2059" s="94"/>
      <c r="B2059" s="95"/>
      <c r="C2059" s="96"/>
      <c r="D2059" s="95"/>
      <c r="E2059" s="97"/>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spans="1:50" ht="15.75" customHeight="1">
      <c r="A2060" s="94"/>
      <c r="B2060" s="95"/>
      <c r="C2060" s="96"/>
      <c r="D2060" s="95"/>
      <c r="E2060" s="97"/>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spans="1:50" ht="15.75" customHeight="1">
      <c r="A2061" s="94"/>
      <c r="B2061" s="95"/>
      <c r="C2061" s="96"/>
      <c r="D2061" s="95"/>
      <c r="E2061" s="97"/>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spans="1:50" ht="15.75" customHeight="1">
      <c r="A2062" s="94"/>
      <c r="B2062" s="95"/>
      <c r="C2062" s="96"/>
      <c r="D2062" s="95"/>
      <c r="E2062" s="97"/>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spans="1:50" ht="15.75" customHeight="1">
      <c r="A2063" s="94"/>
      <c r="B2063" s="95"/>
      <c r="C2063" s="96"/>
      <c r="D2063" s="95"/>
      <c r="E2063" s="97"/>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spans="1:50" ht="15.75" customHeight="1">
      <c r="A2064" s="94"/>
      <c r="B2064" s="95"/>
      <c r="C2064" s="96"/>
      <c r="D2064" s="95"/>
      <c r="E2064" s="97"/>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spans="1:50" ht="15.75" customHeight="1">
      <c r="A2065" s="94"/>
      <c r="B2065" s="95"/>
      <c r="C2065" s="96"/>
      <c r="D2065" s="95"/>
      <c r="E2065" s="97"/>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spans="1:50" ht="15.75" customHeight="1">
      <c r="A2066" s="94"/>
      <c r="B2066" s="95"/>
      <c r="C2066" s="96"/>
      <c r="D2066" s="95"/>
      <c r="E2066" s="97"/>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spans="1:50" ht="15.75" customHeight="1">
      <c r="A2067" s="94"/>
      <c r="B2067" s="95"/>
      <c r="C2067" s="96"/>
      <c r="D2067" s="95"/>
      <c r="E2067" s="97"/>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spans="1:50" ht="15.75" customHeight="1">
      <c r="A2068" s="94"/>
      <c r="B2068" s="95"/>
      <c r="C2068" s="96"/>
      <c r="D2068" s="95"/>
      <c r="E2068" s="97"/>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spans="1:50" ht="15.75" customHeight="1">
      <c r="A2069" s="94"/>
      <c r="B2069" s="95"/>
      <c r="C2069" s="96"/>
      <c r="D2069" s="95"/>
      <c r="E2069" s="97"/>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spans="1:50" ht="15.75" customHeight="1">
      <c r="A2070" s="94"/>
      <c r="B2070" s="95"/>
      <c r="C2070" s="96"/>
      <c r="D2070" s="95"/>
      <c r="E2070" s="97"/>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spans="1:50" ht="15.75" customHeight="1">
      <c r="A2071" s="94"/>
      <c r="B2071" s="95"/>
      <c r="C2071" s="96"/>
      <c r="D2071" s="95"/>
      <c r="E2071" s="97"/>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spans="1:50" ht="15.75" customHeight="1">
      <c r="A2072" s="94"/>
      <c r="B2072" s="95"/>
      <c r="C2072" s="96"/>
      <c r="D2072" s="95"/>
      <c r="E2072" s="97"/>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spans="1:50" ht="15.75" customHeight="1">
      <c r="A2073" s="94"/>
      <c r="B2073" s="95"/>
      <c r="C2073" s="96"/>
      <c r="D2073" s="95"/>
      <c r="E2073" s="97"/>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spans="1:50" ht="15.75" customHeight="1">
      <c r="A2074" s="94"/>
      <c r="B2074" s="95"/>
      <c r="C2074" s="96"/>
      <c r="D2074" s="95"/>
      <c r="E2074" s="97"/>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spans="1:50" ht="15.75" customHeight="1">
      <c r="A2075" s="94"/>
      <c r="B2075" s="95"/>
      <c r="C2075" s="96"/>
      <c r="D2075" s="95"/>
      <c r="E2075" s="97"/>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spans="1:50" ht="15.75" customHeight="1">
      <c r="A2076" s="94"/>
      <c r="B2076" s="95"/>
      <c r="C2076" s="96"/>
      <c r="D2076" s="95"/>
      <c r="E2076" s="97"/>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spans="1:50" ht="15.75" customHeight="1">
      <c r="A2077" s="94"/>
      <c r="B2077" s="95"/>
      <c r="C2077" s="96"/>
      <c r="D2077" s="95"/>
      <c r="E2077" s="97"/>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spans="1:50" ht="15.75" customHeight="1">
      <c r="A2078" s="94"/>
      <c r="B2078" s="95"/>
      <c r="C2078" s="96"/>
      <c r="D2078" s="95"/>
      <c r="E2078" s="97"/>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spans="1:50" ht="15.75" customHeight="1">
      <c r="A2079" s="94"/>
      <c r="B2079" s="95"/>
      <c r="C2079" s="96"/>
      <c r="D2079" s="95"/>
      <c r="E2079" s="97"/>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spans="1:50" ht="15.75" customHeight="1">
      <c r="A2080" s="94"/>
      <c r="B2080" s="95"/>
      <c r="C2080" s="96"/>
      <c r="D2080" s="95"/>
      <c r="E2080" s="97"/>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spans="1:50" ht="15.75" customHeight="1">
      <c r="A2081" s="94"/>
      <c r="B2081" s="95"/>
      <c r="C2081" s="96"/>
      <c r="D2081" s="95"/>
      <c r="E2081" s="97"/>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spans="1:50" ht="15.75" customHeight="1">
      <c r="A2082" s="94"/>
      <c r="B2082" s="95"/>
      <c r="C2082" s="96"/>
      <c r="D2082" s="95"/>
      <c r="E2082" s="97"/>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spans="1:50" ht="15.75" customHeight="1">
      <c r="A2083" s="94"/>
      <c r="B2083" s="95"/>
      <c r="C2083" s="96"/>
      <c r="D2083" s="95"/>
      <c r="E2083" s="97"/>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spans="1:50" ht="15.75" customHeight="1">
      <c r="A2084" s="94"/>
      <c r="B2084" s="95"/>
      <c r="C2084" s="96"/>
      <c r="D2084" s="95"/>
      <c r="E2084" s="97"/>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spans="1:50" ht="15.75" customHeight="1">
      <c r="A2085" s="94"/>
      <c r="B2085" s="95"/>
      <c r="C2085" s="96"/>
      <c r="D2085" s="95"/>
      <c r="E2085" s="97"/>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spans="1:50" ht="15.75" customHeight="1">
      <c r="A2086" s="94"/>
      <c r="B2086" s="95"/>
      <c r="C2086" s="96"/>
      <c r="D2086" s="95"/>
      <c r="E2086" s="97"/>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spans="1:50" ht="15.75" customHeight="1">
      <c r="A2087" s="94"/>
      <c r="B2087" s="95"/>
      <c r="C2087" s="96"/>
      <c r="D2087" s="95"/>
      <c r="E2087" s="97"/>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spans="1:50" ht="15.75" customHeight="1">
      <c r="A2088" s="94"/>
      <c r="B2088" s="95"/>
      <c r="C2088" s="96"/>
      <c r="D2088" s="95"/>
      <c r="E2088" s="97"/>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spans="1:50" ht="15.75" customHeight="1">
      <c r="A2089" s="94"/>
      <c r="B2089" s="95"/>
      <c r="C2089" s="96"/>
      <c r="D2089" s="95"/>
      <c r="E2089" s="97"/>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spans="1:50" ht="15.75" customHeight="1">
      <c r="A2090" s="94"/>
      <c r="B2090" s="95"/>
      <c r="C2090" s="96"/>
      <c r="D2090" s="95"/>
      <c r="E2090" s="97"/>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spans="1:50" ht="15.75" customHeight="1">
      <c r="A2091" s="94"/>
      <c r="B2091" s="95"/>
      <c r="C2091" s="96"/>
      <c r="D2091" s="95"/>
      <c r="E2091" s="97"/>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spans="1:50" ht="15.75" customHeight="1">
      <c r="A2092" s="94"/>
      <c r="B2092" s="95"/>
      <c r="C2092" s="96"/>
      <c r="D2092" s="95"/>
      <c r="E2092" s="97"/>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spans="1:50" ht="15.75" customHeight="1">
      <c r="A2093" s="94"/>
      <c r="B2093" s="95"/>
      <c r="C2093" s="96"/>
      <c r="D2093" s="95"/>
      <c r="E2093" s="97"/>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spans="1:50" ht="15.75" customHeight="1">
      <c r="A2094" s="94"/>
      <c r="B2094" s="95"/>
      <c r="C2094" s="96"/>
      <c r="D2094" s="95"/>
      <c r="E2094" s="97"/>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spans="1:50" ht="15.75" customHeight="1">
      <c r="A2095" s="94"/>
      <c r="B2095" s="95"/>
      <c r="C2095" s="96"/>
      <c r="D2095" s="95"/>
      <c r="E2095" s="97"/>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spans="1:50" ht="15.75" customHeight="1">
      <c r="A2096" s="94"/>
      <c r="B2096" s="95"/>
      <c r="C2096" s="96"/>
      <c r="D2096" s="95"/>
      <c r="E2096" s="97"/>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spans="1:50" ht="15.75" customHeight="1">
      <c r="A2097" s="94"/>
      <c r="B2097" s="95"/>
      <c r="C2097" s="96"/>
      <c r="D2097" s="95"/>
      <c r="E2097" s="97"/>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spans="1:50" ht="15.75" customHeight="1">
      <c r="A2098" s="94"/>
      <c r="B2098" s="95"/>
      <c r="C2098" s="96"/>
      <c r="D2098" s="95"/>
      <c r="E2098" s="97"/>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spans="1:50" ht="15.75" customHeight="1">
      <c r="A2099" s="94"/>
      <c r="B2099" s="95"/>
      <c r="C2099" s="96"/>
      <c r="D2099" s="95"/>
      <c r="E2099" s="97"/>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spans="1:50" ht="15.75" customHeight="1">
      <c r="A2100" s="94"/>
      <c r="B2100" s="95"/>
      <c r="C2100" s="96"/>
      <c r="D2100" s="95"/>
      <c r="E2100" s="97"/>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spans="1:50" ht="15.75" customHeight="1">
      <c r="A2101" s="94"/>
      <c r="B2101" s="95"/>
      <c r="C2101" s="96"/>
      <c r="D2101" s="95"/>
      <c r="E2101" s="97"/>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spans="1:50" ht="15.75" customHeight="1">
      <c r="A2102" s="94"/>
      <c r="B2102" s="95"/>
      <c r="C2102" s="96"/>
      <c r="D2102" s="95"/>
      <c r="E2102" s="97"/>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spans="1:50" ht="15.75" customHeight="1">
      <c r="A2103" s="94"/>
      <c r="B2103" s="95"/>
      <c r="C2103" s="96"/>
      <c r="D2103" s="95"/>
      <c r="E2103" s="97"/>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spans="1:50" ht="15.75" customHeight="1">
      <c r="A2104" s="94"/>
      <c r="B2104" s="95"/>
      <c r="C2104" s="96"/>
      <c r="D2104" s="95"/>
      <c r="E2104" s="97"/>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spans="1:50" ht="15.75" customHeight="1">
      <c r="A2105" s="94"/>
      <c r="B2105" s="95"/>
      <c r="C2105" s="96"/>
      <c r="D2105" s="95"/>
      <c r="E2105" s="97"/>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spans="1:50" ht="15.75" customHeight="1">
      <c r="A2106" s="94"/>
      <c r="B2106" s="95"/>
      <c r="C2106" s="96"/>
      <c r="D2106" s="95"/>
      <c r="E2106" s="97"/>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spans="1:50" ht="15.75" customHeight="1">
      <c r="A2107" s="94"/>
      <c r="B2107" s="95"/>
      <c r="C2107" s="96"/>
      <c r="D2107" s="95"/>
      <c r="E2107" s="97"/>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spans="1:50" ht="15.75" customHeight="1">
      <c r="A2108" s="94"/>
      <c r="B2108" s="95"/>
      <c r="C2108" s="96"/>
      <c r="D2108" s="95"/>
      <c r="E2108" s="97"/>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spans="1:50" ht="15.75" customHeight="1">
      <c r="A2109" s="94"/>
      <c r="B2109" s="95"/>
      <c r="C2109" s="96"/>
      <c r="D2109" s="95"/>
      <c r="E2109" s="97"/>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spans="1:50" ht="15.75" customHeight="1">
      <c r="A2110" s="94"/>
      <c r="B2110" s="95"/>
      <c r="C2110" s="96"/>
      <c r="D2110" s="95"/>
      <c r="E2110" s="97"/>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spans="1:50" ht="15.75" customHeight="1">
      <c r="A2111" s="94"/>
      <c r="B2111" s="95"/>
      <c r="C2111" s="96"/>
      <c r="D2111" s="95"/>
      <c r="E2111" s="97"/>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spans="1:50" ht="15.75" customHeight="1">
      <c r="A2112" s="94"/>
      <c r="B2112" s="95"/>
      <c r="C2112" s="96"/>
      <c r="D2112" s="95"/>
      <c r="E2112" s="97"/>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spans="1:50" ht="15.75" customHeight="1">
      <c r="A2113" s="94"/>
      <c r="B2113" s="95"/>
      <c r="C2113" s="96"/>
      <c r="D2113" s="95"/>
      <c r="E2113" s="97"/>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spans="1:50" ht="15.75" customHeight="1">
      <c r="A2114" s="94"/>
      <c r="B2114" s="95"/>
      <c r="C2114" s="96"/>
      <c r="D2114" s="95"/>
      <c r="E2114" s="97"/>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spans="1:50" ht="15.75" customHeight="1">
      <c r="A2115" s="94"/>
      <c r="B2115" s="95"/>
      <c r="C2115" s="96"/>
      <c r="D2115" s="95"/>
      <c r="E2115" s="97"/>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spans="1:50" ht="15.75" customHeight="1">
      <c r="A2116" s="94"/>
      <c r="B2116" s="95"/>
      <c r="C2116" s="96"/>
      <c r="D2116" s="95"/>
      <c r="E2116" s="97"/>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spans="1:50" ht="15.75" customHeight="1">
      <c r="A2117" s="94"/>
      <c r="B2117" s="95"/>
      <c r="C2117" s="96"/>
      <c r="D2117" s="95"/>
      <c r="E2117" s="97"/>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spans="1:50" ht="15.75" customHeight="1">
      <c r="A2118" s="94"/>
      <c r="B2118" s="95"/>
      <c r="C2118" s="96"/>
      <c r="D2118" s="95"/>
      <c r="E2118" s="97"/>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spans="1:50" ht="15.75" customHeight="1">
      <c r="A2119" s="94"/>
      <c r="B2119" s="95"/>
      <c r="C2119" s="96"/>
      <c r="D2119" s="95"/>
      <c r="E2119" s="97"/>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spans="1:50" ht="15.75" customHeight="1">
      <c r="A2120" s="94"/>
      <c r="B2120" s="95"/>
      <c r="C2120" s="96"/>
      <c r="D2120" s="95"/>
      <c r="E2120" s="97"/>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spans="1:50" ht="15.75" customHeight="1">
      <c r="A2121" s="94"/>
      <c r="B2121" s="95"/>
      <c r="C2121" s="96"/>
      <c r="D2121" s="95"/>
      <c r="E2121" s="97"/>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spans="1:50" ht="15.75" customHeight="1">
      <c r="A2122" s="94"/>
      <c r="B2122" s="95"/>
      <c r="C2122" s="96"/>
      <c r="D2122" s="95"/>
      <c r="E2122" s="97"/>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spans="1:50" ht="15.75" customHeight="1">
      <c r="A2123" s="94"/>
      <c r="B2123" s="95"/>
      <c r="C2123" s="96"/>
      <c r="D2123" s="95"/>
      <c r="E2123" s="97"/>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spans="1:50" ht="15.75" customHeight="1">
      <c r="A2124" s="94"/>
      <c r="B2124" s="95"/>
      <c r="C2124" s="96"/>
      <c r="D2124" s="95"/>
      <c r="E2124" s="97"/>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spans="1:50" ht="15.75" customHeight="1">
      <c r="A2125" s="94"/>
      <c r="B2125" s="95"/>
      <c r="C2125" s="96"/>
      <c r="D2125" s="95"/>
      <c r="E2125" s="97"/>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spans="1:50" ht="15.75" customHeight="1">
      <c r="A2126" s="94"/>
      <c r="B2126" s="95"/>
      <c r="C2126" s="96"/>
      <c r="D2126" s="95"/>
      <c r="E2126" s="97"/>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spans="1:50" ht="15.75" customHeight="1">
      <c r="A2127" s="94"/>
      <c r="B2127" s="95"/>
      <c r="C2127" s="96"/>
      <c r="D2127" s="95"/>
      <c r="E2127" s="97"/>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spans="1:50" ht="15.75" customHeight="1">
      <c r="A2128" s="94"/>
      <c r="B2128" s="95"/>
      <c r="C2128" s="96"/>
      <c r="D2128" s="95"/>
      <c r="E2128" s="97"/>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spans="1:50" ht="15.75" customHeight="1">
      <c r="A2129" s="94"/>
      <c r="B2129" s="95"/>
      <c r="C2129" s="96"/>
      <c r="D2129" s="95"/>
      <c r="E2129" s="97"/>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spans="1:50" ht="15.75" customHeight="1">
      <c r="A2130" s="94"/>
      <c r="B2130" s="95"/>
      <c r="C2130" s="96"/>
      <c r="D2130" s="95"/>
      <c r="E2130" s="97"/>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spans="1:50" ht="15.75" customHeight="1">
      <c r="A2131" s="94"/>
      <c r="B2131" s="95"/>
      <c r="C2131" s="96"/>
      <c r="D2131" s="95"/>
      <c r="E2131" s="97"/>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spans="1:50" ht="15.75" customHeight="1">
      <c r="A2132" s="94"/>
      <c r="B2132" s="95"/>
      <c r="C2132" s="96"/>
      <c r="D2132" s="95"/>
      <c r="E2132" s="97"/>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spans="1:50" ht="15.75" customHeight="1">
      <c r="A2133" s="94"/>
      <c r="B2133" s="95"/>
      <c r="C2133" s="96"/>
      <c r="D2133" s="95"/>
      <c r="E2133" s="97"/>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spans="1:50" ht="15.75" customHeight="1">
      <c r="A2134" s="94"/>
      <c r="B2134" s="95"/>
      <c r="C2134" s="96"/>
      <c r="D2134" s="95"/>
      <c r="E2134" s="97"/>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spans="1:50" ht="15.75" customHeight="1">
      <c r="A2135" s="94"/>
      <c r="B2135" s="95"/>
      <c r="C2135" s="96"/>
      <c r="D2135" s="95"/>
      <c r="E2135" s="97"/>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spans="1:50" ht="15.75" customHeight="1">
      <c r="A2136" s="94"/>
      <c r="B2136" s="95"/>
      <c r="C2136" s="96"/>
      <c r="D2136" s="95"/>
      <c r="E2136" s="97"/>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spans="1:50" ht="15.75" customHeight="1">
      <c r="A2137" s="94"/>
      <c r="B2137" s="95"/>
      <c r="C2137" s="96"/>
      <c r="D2137" s="95"/>
      <c r="E2137" s="97"/>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spans="1:50" ht="15.75" customHeight="1">
      <c r="A2138" s="94"/>
      <c r="B2138" s="95"/>
      <c r="C2138" s="96"/>
      <c r="D2138" s="95"/>
      <c r="E2138" s="97"/>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spans="1:50" ht="15.75" customHeight="1">
      <c r="A2139" s="94"/>
      <c r="B2139" s="95"/>
      <c r="C2139" s="96"/>
      <c r="D2139" s="95"/>
      <c r="E2139" s="97"/>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spans="1:50" ht="15.75" customHeight="1">
      <c r="A2140" s="94"/>
      <c r="B2140" s="95"/>
      <c r="C2140" s="96"/>
      <c r="D2140" s="95"/>
      <c r="E2140" s="97"/>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spans="1:50" ht="15.75" customHeight="1">
      <c r="A2141" s="94"/>
      <c r="B2141" s="95"/>
      <c r="C2141" s="96"/>
      <c r="D2141" s="95"/>
      <c r="E2141" s="97"/>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spans="1:50" ht="15.75" customHeight="1">
      <c r="A2142" s="94"/>
      <c r="B2142" s="95"/>
      <c r="C2142" s="96"/>
      <c r="D2142" s="95"/>
      <c r="E2142" s="97"/>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spans="1:50" ht="15.75" customHeight="1">
      <c r="A2143" s="94"/>
      <c r="B2143" s="95"/>
      <c r="C2143" s="96"/>
      <c r="D2143" s="95"/>
      <c r="E2143" s="97"/>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spans="1:50" ht="15.75" customHeight="1">
      <c r="A2144" s="94"/>
      <c r="B2144" s="95"/>
      <c r="C2144" s="96"/>
      <c r="D2144" s="95"/>
      <c r="E2144" s="97"/>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spans="1:50" ht="15.75" customHeight="1">
      <c r="A2145" s="94"/>
      <c r="B2145" s="95"/>
      <c r="C2145" s="96"/>
      <c r="D2145" s="95"/>
      <c r="E2145" s="97"/>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spans="1:50" ht="15.75" customHeight="1">
      <c r="A2146" s="94"/>
      <c r="B2146" s="95"/>
      <c r="C2146" s="96"/>
      <c r="D2146" s="95"/>
      <c r="E2146" s="97"/>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spans="1:50" ht="15.75" customHeight="1">
      <c r="A2147" s="94"/>
      <c r="B2147" s="95"/>
      <c r="C2147" s="96"/>
      <c r="D2147" s="95"/>
      <c r="E2147" s="97"/>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spans="1:50" ht="15.75" customHeight="1">
      <c r="A2148" s="94"/>
      <c r="B2148" s="95"/>
      <c r="C2148" s="96"/>
      <c r="D2148" s="95"/>
      <c r="E2148" s="97"/>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spans="1:50" ht="15.75" customHeight="1">
      <c r="A2149" s="94"/>
      <c r="B2149" s="95"/>
      <c r="C2149" s="96"/>
      <c r="D2149" s="95"/>
      <c r="E2149" s="97"/>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spans="1:50" ht="15.75" customHeight="1">
      <c r="A2150" s="94"/>
      <c r="B2150" s="95"/>
      <c r="C2150" s="96"/>
      <c r="D2150" s="95"/>
      <c r="E2150" s="97"/>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spans="1:50" ht="15.75" customHeight="1">
      <c r="A2151" s="94"/>
      <c r="B2151" s="95"/>
      <c r="C2151" s="96"/>
      <c r="D2151" s="95"/>
      <c r="E2151" s="97"/>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spans="1:50" ht="15.75" customHeight="1">
      <c r="A2152" s="94"/>
      <c r="B2152" s="95"/>
      <c r="C2152" s="96"/>
      <c r="D2152" s="95"/>
      <c r="E2152" s="97"/>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spans="1:50" ht="15.75" customHeight="1">
      <c r="A2153" s="94"/>
      <c r="B2153" s="95"/>
      <c r="C2153" s="96"/>
      <c r="D2153" s="95"/>
      <c r="E2153" s="97"/>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spans="1:50" ht="15.75" customHeight="1">
      <c r="A2154" s="94"/>
      <c r="B2154" s="95"/>
      <c r="C2154" s="96"/>
      <c r="D2154" s="95"/>
      <c r="E2154" s="97"/>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spans="1:50" ht="15.75" customHeight="1">
      <c r="A2155" s="94"/>
      <c r="B2155" s="95"/>
      <c r="C2155" s="96"/>
      <c r="D2155" s="95"/>
      <c r="E2155" s="97"/>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spans="1:50" ht="15.75" customHeight="1">
      <c r="A2156" s="94"/>
      <c r="B2156" s="95"/>
      <c r="C2156" s="96"/>
      <c r="D2156" s="95"/>
      <c r="E2156" s="97"/>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spans="1:50" ht="15.75" customHeight="1">
      <c r="A2157" s="94"/>
      <c r="B2157" s="95"/>
      <c r="C2157" s="96"/>
      <c r="D2157" s="95"/>
      <c r="E2157" s="97"/>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spans="1:50" ht="15.75" customHeight="1">
      <c r="A2158" s="94"/>
      <c r="B2158" s="95"/>
      <c r="C2158" s="96"/>
      <c r="D2158" s="95"/>
      <c r="E2158" s="97"/>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spans="1:50" ht="15.75" customHeight="1">
      <c r="A2159" s="94"/>
      <c r="B2159" s="95"/>
      <c r="C2159" s="96"/>
      <c r="D2159" s="95"/>
      <c r="E2159" s="97"/>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spans="1:50" ht="15.75" customHeight="1">
      <c r="A2160" s="94"/>
      <c r="B2160" s="95"/>
      <c r="C2160" s="96"/>
      <c r="D2160" s="95"/>
      <c r="E2160" s="97"/>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spans="1:50" ht="15.75" customHeight="1">
      <c r="A2161" s="94"/>
      <c r="B2161" s="95"/>
      <c r="C2161" s="96"/>
      <c r="D2161" s="95"/>
      <c r="E2161" s="97"/>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spans="1:50" ht="15.75" customHeight="1">
      <c r="A2162" s="94"/>
      <c r="B2162" s="95"/>
      <c r="C2162" s="96"/>
      <c r="D2162" s="95"/>
      <c r="E2162" s="97"/>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spans="1:50" ht="15.75" customHeight="1">
      <c r="A2163" s="94"/>
      <c r="B2163" s="95"/>
      <c r="C2163" s="96"/>
      <c r="D2163" s="95"/>
      <c r="E2163" s="97"/>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spans="1:50" ht="15.75" customHeight="1">
      <c r="A2164" s="94"/>
      <c r="B2164" s="95"/>
      <c r="C2164" s="96"/>
      <c r="D2164" s="95"/>
      <c r="E2164" s="97"/>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spans="1:50" ht="15.75" customHeight="1">
      <c r="A2165" s="94"/>
      <c r="B2165" s="95"/>
      <c r="C2165" s="96"/>
      <c r="D2165" s="95"/>
      <c r="E2165" s="97"/>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spans="1:50" ht="15.75" customHeight="1">
      <c r="A2166" s="94"/>
      <c r="B2166" s="95"/>
      <c r="C2166" s="96"/>
      <c r="D2166" s="95"/>
      <c r="E2166" s="97"/>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spans="1:50" ht="15.75" customHeight="1">
      <c r="A2167" s="94"/>
      <c r="B2167" s="95"/>
      <c r="C2167" s="96"/>
      <c r="D2167" s="95"/>
      <c r="E2167" s="97"/>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spans="1:50" ht="15.75" customHeight="1">
      <c r="A2168" s="94"/>
      <c r="B2168" s="95"/>
      <c r="C2168" s="96"/>
      <c r="D2168" s="95"/>
      <c r="E2168" s="97"/>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spans="1:50" ht="15.75" customHeight="1">
      <c r="A2169" s="94"/>
      <c r="B2169" s="95"/>
      <c r="C2169" s="96"/>
      <c r="D2169" s="95"/>
      <c r="E2169" s="97"/>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spans="1:50" ht="15.75" customHeight="1">
      <c r="A2170" s="94"/>
      <c r="B2170" s="95"/>
      <c r="C2170" s="96"/>
      <c r="D2170" s="95"/>
      <c r="E2170" s="97"/>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 ref="A1364:A1365"/>
    <mergeCell ref="D1364:D1365"/>
    <mergeCell ref="E1364:E1365"/>
    <mergeCell ref="A1370:E1370"/>
    <mergeCell ref="A1371:E1371"/>
    <mergeCell ref="A1372:B1372"/>
    <mergeCell ref="A1373:A1374"/>
    <mergeCell ref="D1373:D1374"/>
    <mergeCell ref="E1373:E1374"/>
    <mergeCell ref="A1351:E1351"/>
    <mergeCell ref="A1352:E1352"/>
    <mergeCell ref="A1353:B1353"/>
    <mergeCell ref="A1354:A1355"/>
    <mergeCell ref="D1354:D1355"/>
    <mergeCell ref="E1354:E1355"/>
    <mergeCell ref="A1361:E1361"/>
    <mergeCell ref="A1362:E1362"/>
    <mergeCell ref="A1363:B1363"/>
    <mergeCell ref="D1344:D1345"/>
    <mergeCell ref="E1344:E1345"/>
    <mergeCell ref="A1336:A1337"/>
    <mergeCell ref="D1336:D1337"/>
    <mergeCell ref="E1336:E1337"/>
    <mergeCell ref="A1341:E1341"/>
    <mergeCell ref="A1342:E1342"/>
    <mergeCell ref="A1343:B1343"/>
    <mergeCell ref="A1344:A1345"/>
    <mergeCell ref="A1289:B1289"/>
    <mergeCell ref="D1299:D1300"/>
    <mergeCell ref="E1299:E1300"/>
    <mergeCell ref="A1290:A1291"/>
    <mergeCell ref="D1290:D1291"/>
    <mergeCell ref="E1290:E1291"/>
    <mergeCell ref="A1296:E1296"/>
    <mergeCell ref="A1297:E1297"/>
    <mergeCell ref="A1298:B1298"/>
    <mergeCell ref="A1299:A1300"/>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147:A1148"/>
    <mergeCell ref="D1147:D1148"/>
    <mergeCell ref="E1147:E1148"/>
    <mergeCell ref="A1153:E1153"/>
    <mergeCell ref="A1154:E1154"/>
    <mergeCell ref="A1155:B1155"/>
    <mergeCell ref="A1156:A1157"/>
    <mergeCell ref="D1156:D1157"/>
    <mergeCell ref="E1156:E1157"/>
    <mergeCell ref="A1125:E1125"/>
    <mergeCell ref="A1126:E1126"/>
    <mergeCell ref="A1127:B1127"/>
    <mergeCell ref="A1128:A1129"/>
    <mergeCell ref="D1128:D1129"/>
    <mergeCell ref="E1128:E1129"/>
    <mergeCell ref="A1144:E1144"/>
    <mergeCell ref="A1145:E1145"/>
    <mergeCell ref="A1146:B1146"/>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016:E1016"/>
    <mergeCell ref="A1017:B1017"/>
    <mergeCell ref="A1018:A1019"/>
    <mergeCell ref="D1018:D1019"/>
    <mergeCell ref="E1018:E1019"/>
    <mergeCell ref="A1024:E1024"/>
    <mergeCell ref="A1089:B1089"/>
    <mergeCell ref="A1090:A1091"/>
    <mergeCell ref="D1090:D1091"/>
    <mergeCell ref="E1090:E1091"/>
    <mergeCell ref="A1078:E1078"/>
    <mergeCell ref="A1079:E1079"/>
    <mergeCell ref="A1080:B1080"/>
    <mergeCell ref="A1081:A1082"/>
    <mergeCell ref="D1081:D1082"/>
    <mergeCell ref="E1081:E1082"/>
    <mergeCell ref="A1087:E1087"/>
    <mergeCell ref="A1088:E1088"/>
    <mergeCell ref="A1043:E1043"/>
    <mergeCell ref="A1044:B1044"/>
    <mergeCell ref="A1069:E1069"/>
    <mergeCell ref="A1070:E1070"/>
    <mergeCell ref="A1071:B1071"/>
    <mergeCell ref="A1072:A1073"/>
    <mergeCell ref="A949:E949"/>
    <mergeCell ref="A950:E950"/>
    <mergeCell ref="A951:B951"/>
    <mergeCell ref="A952:A953"/>
    <mergeCell ref="D952:D953"/>
    <mergeCell ref="E952:E953"/>
    <mergeCell ref="A963:E963"/>
    <mergeCell ref="A964:E964"/>
    <mergeCell ref="A965:B965"/>
    <mergeCell ref="A966:A967"/>
    <mergeCell ref="D966:D967"/>
    <mergeCell ref="E966:E967"/>
    <mergeCell ref="A975:E975"/>
    <mergeCell ref="A976:E976"/>
    <mergeCell ref="A977:B977"/>
    <mergeCell ref="A978:A979"/>
    <mergeCell ref="E1036:E1037"/>
    <mergeCell ref="A1042:E1042"/>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D1072:D1073"/>
    <mergeCell ref="E1072:E1073"/>
    <mergeCell ref="A1591:A1592"/>
    <mergeCell ref="D1591:D1592"/>
    <mergeCell ref="E1591:E1592"/>
    <mergeCell ref="A1598:E1598"/>
    <mergeCell ref="A1599:E1599"/>
    <mergeCell ref="A1600:B1600"/>
    <mergeCell ref="A1578:E1578"/>
    <mergeCell ref="A1579:E1579"/>
    <mergeCell ref="A1580:B1580"/>
    <mergeCell ref="A1581:A1582"/>
    <mergeCell ref="D1581:D1582"/>
    <mergeCell ref="E1581:E1582"/>
    <mergeCell ref="A1588:E1588"/>
    <mergeCell ref="A1589:E1589"/>
    <mergeCell ref="A1590:B1590"/>
    <mergeCell ref="A1552:B1552"/>
    <mergeCell ref="A1553:A1554"/>
    <mergeCell ref="D1553:D1554"/>
    <mergeCell ref="E1553:E1554"/>
    <mergeCell ref="A1559:E1559"/>
    <mergeCell ref="A1560:E1560"/>
    <mergeCell ref="A1561:B1561"/>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28:B1628"/>
    <mergeCell ref="A1629:A1630"/>
    <mergeCell ref="D1629:D1630"/>
    <mergeCell ref="E1629:E1630"/>
    <mergeCell ref="A1635:E1635"/>
    <mergeCell ref="A1636:E1636"/>
    <mergeCell ref="A1637:B1637"/>
    <mergeCell ref="A1638:A1639"/>
    <mergeCell ref="D1638:D1639"/>
    <mergeCell ref="E1638:E1639"/>
    <mergeCell ref="A1617:E1617"/>
    <mergeCell ref="A1618:E1618"/>
    <mergeCell ref="A1619:B1619"/>
    <mergeCell ref="A1620:A1621"/>
    <mergeCell ref="D1620:D1621"/>
    <mergeCell ref="E1620:E1621"/>
    <mergeCell ref="A1626:E1626"/>
    <mergeCell ref="A1627:E1627"/>
    <mergeCell ref="D1562:D1563"/>
    <mergeCell ref="E1562:E1563"/>
    <mergeCell ref="D1611:D1612"/>
    <mergeCell ref="E1611:E1612"/>
    <mergeCell ref="A1601:A1602"/>
    <mergeCell ref="D1601:D1602"/>
    <mergeCell ref="E1601:E1602"/>
    <mergeCell ref="A1608:E1608"/>
    <mergeCell ref="A1609:E1609"/>
    <mergeCell ref="A1610:B1610"/>
    <mergeCell ref="A1611:A1612"/>
    <mergeCell ref="A1562:A1563"/>
    <mergeCell ref="A1568:E1568"/>
    <mergeCell ref="A1569:E1569"/>
    <mergeCell ref="A1570:B1570"/>
    <mergeCell ref="A1571:A1572"/>
    <mergeCell ref="D1571:D1572"/>
    <mergeCell ref="E1571:E1572"/>
    <mergeCell ref="D1473:D1474"/>
    <mergeCell ref="E1473:E1474"/>
    <mergeCell ref="A1480:E1480"/>
    <mergeCell ref="A1543:B1543"/>
    <mergeCell ref="A1544:A1545"/>
    <mergeCell ref="D1544:D1545"/>
    <mergeCell ref="E1544:E1545"/>
    <mergeCell ref="A1550:E1550"/>
    <mergeCell ref="A1551:E1551"/>
    <mergeCell ref="A1534:A1535"/>
    <mergeCell ref="D1534:D1535"/>
    <mergeCell ref="E1534:E1535"/>
    <mergeCell ref="A1541:E1541"/>
    <mergeCell ref="A1542:E1542"/>
    <mergeCell ref="A1533:B1533"/>
    <mergeCell ref="A1514:B1514"/>
    <mergeCell ref="A1515:A1516"/>
    <mergeCell ref="A1401:E1401"/>
    <mergeCell ref="A1402:E1402"/>
    <mergeCell ref="A1403:B1403"/>
    <mergeCell ref="A1404:A1405"/>
    <mergeCell ref="D1404:D1405"/>
    <mergeCell ref="E1404:E1405"/>
    <mergeCell ref="A1411:E1411"/>
    <mergeCell ref="A1412:E1412"/>
    <mergeCell ref="A1413:B1413"/>
    <mergeCell ref="A1414:A1415"/>
    <mergeCell ref="D1414:D1415"/>
    <mergeCell ref="E1414:E1415"/>
    <mergeCell ref="A1420:E1420"/>
    <mergeCell ref="A1421:E1421"/>
    <mergeCell ref="A1422:B1422"/>
    <mergeCell ref="A1423:A1424"/>
    <mergeCell ref="D1423:D1424"/>
    <mergeCell ref="E1423:E1424"/>
    <mergeCell ref="A1430:E1430"/>
    <mergeCell ref="A1522:E1522"/>
    <mergeCell ref="A1523:E1523"/>
    <mergeCell ref="A1524:B1524"/>
    <mergeCell ref="A1525:A1526"/>
    <mergeCell ref="D1525:D1526"/>
    <mergeCell ref="E1525:E1526"/>
    <mergeCell ref="A1531:E1531"/>
    <mergeCell ref="A1532:E1532"/>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333:E1333"/>
    <mergeCell ref="A1334:E1334"/>
    <mergeCell ref="A1335:B1335"/>
    <mergeCell ref="A1481:E1481"/>
    <mergeCell ref="A1482:B1482"/>
    <mergeCell ref="A1483:A1484"/>
    <mergeCell ref="D1483:D1484"/>
    <mergeCell ref="E1483:E1484"/>
    <mergeCell ref="A1489:E1489"/>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305:E1305"/>
    <mergeCell ref="A1306:E1306"/>
    <mergeCell ref="A1307:B1307"/>
    <mergeCell ref="A1308:A1309"/>
    <mergeCell ref="D1308:D1309"/>
    <mergeCell ref="E1308:E1309"/>
    <mergeCell ref="A1315:E1315"/>
    <mergeCell ref="A1316:E1316"/>
    <mergeCell ref="A1317:B1317"/>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025:E1025"/>
    <mergeCell ref="A1026:B1026"/>
    <mergeCell ref="A1027:A1028"/>
    <mergeCell ref="D1027:D1028"/>
    <mergeCell ref="E1027:E1028"/>
    <mergeCell ref="A1033:E1033"/>
    <mergeCell ref="A1034:E1034"/>
    <mergeCell ref="A1035:B1035"/>
    <mergeCell ref="A1036:A1037"/>
    <mergeCell ref="D1036:D1037"/>
    <mergeCell ref="A808:E808"/>
    <mergeCell ref="A809:E809"/>
    <mergeCell ref="A810:B810"/>
    <mergeCell ref="A811:A812"/>
    <mergeCell ref="D811:D812"/>
    <mergeCell ref="E811:E812"/>
    <mergeCell ref="A817:E817"/>
    <mergeCell ref="A818:E818"/>
    <mergeCell ref="A819:B819"/>
    <mergeCell ref="A789:B789"/>
    <mergeCell ref="D803:D804"/>
    <mergeCell ref="E803:E804"/>
    <mergeCell ref="A790:A791"/>
    <mergeCell ref="D790:D791"/>
    <mergeCell ref="E790:E791"/>
    <mergeCell ref="A800:E800"/>
    <mergeCell ref="A801:E801"/>
    <mergeCell ref="A802:B802"/>
    <mergeCell ref="A803:A804"/>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4:E924"/>
    <mergeCell ref="A925:E925"/>
    <mergeCell ref="A926:B926"/>
    <mergeCell ref="D937:D938"/>
    <mergeCell ref="E937:E938"/>
    <mergeCell ref="A927:A928"/>
    <mergeCell ref="D927:D928"/>
    <mergeCell ref="E927:E928"/>
    <mergeCell ref="A934:E934"/>
    <mergeCell ref="A935:E935"/>
    <mergeCell ref="A936:B936"/>
    <mergeCell ref="A937:A938"/>
    <mergeCell ref="A894:A895"/>
    <mergeCell ref="D894:D895"/>
    <mergeCell ref="E894:E895"/>
    <mergeCell ref="A906:E906"/>
    <mergeCell ref="A907:E907"/>
    <mergeCell ref="A908:B908"/>
    <mergeCell ref="A909:A910"/>
    <mergeCell ref="D909:D910"/>
    <mergeCell ref="E909:E910"/>
    <mergeCell ref="A883:E883"/>
    <mergeCell ref="A884:E884"/>
    <mergeCell ref="A885:B885"/>
    <mergeCell ref="A886:A887"/>
    <mergeCell ref="D886:D887"/>
    <mergeCell ref="E886:E887"/>
    <mergeCell ref="A891:E891"/>
    <mergeCell ref="A892:E892"/>
    <mergeCell ref="A893:B893"/>
    <mergeCell ref="A834:E834"/>
    <mergeCell ref="A835:E835"/>
    <mergeCell ref="A836:B836"/>
    <mergeCell ref="D859:D860"/>
    <mergeCell ref="E859:E860"/>
    <mergeCell ref="A837:A838"/>
    <mergeCell ref="D837:D838"/>
    <mergeCell ref="E837:E838"/>
    <mergeCell ref="A856:E856"/>
    <mergeCell ref="A857:E857"/>
    <mergeCell ref="A858:B858"/>
    <mergeCell ref="A859:A860"/>
    <mergeCell ref="A756:E756"/>
    <mergeCell ref="A757:E757"/>
    <mergeCell ref="A758:B758"/>
    <mergeCell ref="A759:A760"/>
    <mergeCell ref="D759:D760"/>
    <mergeCell ref="E759:E760"/>
    <mergeCell ref="A765:E765"/>
    <mergeCell ref="A827:B827"/>
    <mergeCell ref="A828:A829"/>
    <mergeCell ref="D828:D829"/>
    <mergeCell ref="E828:E829"/>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4:C1105">
    <cfRule type="notContainsBlanks" dxfId="5" priority="1">
      <formula>LEN(TRIM(C72))&gt;0</formula>
    </cfRule>
  </conditionalFormatting>
  <printOptions verticalCentered="1"/>
  <pageMargins left="0.70866141732283472" right="0.51181102362204722" top="0.74803149606299213" bottom="0.55118110236220474" header="0" footer="0"/>
  <pageSetup paperSize="9" scale="78" fitToHeight="0" pageOrder="overThenDown" orientation="landscape" r:id="rId1"/>
  <headerFooter>
    <oddFooter>&amp;CPágina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651"/>
  <sheetViews>
    <sheetView tabSelected="1" view="pageBreakPreview" zoomScaleNormal="100" zoomScaleSheetLayoutView="100" workbookViewId="0">
      <selection activeCell="C507" sqref="C507"/>
    </sheetView>
  </sheetViews>
  <sheetFormatPr defaultColWidth="12.625" defaultRowHeight="15" customHeight="1"/>
  <cols>
    <col min="1" max="1" width="12.125" customWidth="1"/>
    <col min="2" max="2" width="32.875" customWidth="1"/>
    <col min="3" max="3" width="18.625" customWidth="1"/>
    <col min="4" max="4" width="54.125" customWidth="1"/>
    <col min="5" max="5" width="15" customWidth="1"/>
    <col min="6" max="6" width="22.5" customWidth="1"/>
    <col min="7" max="7" width="10.875" customWidth="1"/>
    <col min="8" max="8" width="7.5" customWidth="1"/>
    <col min="9" max="13" width="2.625" customWidth="1"/>
    <col min="14" max="14" width="12.375" customWidth="1"/>
    <col min="15" max="58" width="2.625" customWidth="1"/>
  </cols>
  <sheetData>
    <row r="1" spans="1:58">
      <c r="A1" s="1" t="s">
        <v>0</v>
      </c>
      <c r="B1" s="2"/>
      <c r="C1" s="6"/>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58">
      <c r="A2" s="1"/>
      <c r="B2" s="2"/>
      <c r="C2" s="6"/>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1"/>
      <c r="B3" s="2"/>
      <c r="C3" s="6"/>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ht="19.5" customHeight="1">
      <c r="A4" s="6"/>
      <c r="B4" s="2"/>
      <c r="C4" s="6"/>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13.5" customHeight="1" thickBot="1">
      <c r="A5" s="232" t="s">
        <v>3358</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3.5" customHeight="1" thickTop="1" thickBo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ht="13.5" customHeight="1" thickTop="1">
      <c r="A7" s="236" t="s">
        <v>1634</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ht="30" customHeight="1">
      <c r="A8" s="237" t="s">
        <v>88</v>
      </c>
      <c r="B8" s="238"/>
      <c r="C8" s="143" t="s">
        <v>3403</v>
      </c>
      <c r="D8" s="8" t="s">
        <v>1635</v>
      </c>
      <c r="E8" s="9" t="s">
        <v>279</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row>
    <row r="9" spans="1:58" ht="13.5" customHeight="1">
      <c r="A9" s="239" t="s">
        <v>8</v>
      </c>
      <c r="B9" s="55" t="s">
        <v>9</v>
      </c>
      <c r="C9" s="147"/>
      <c r="D9" s="239" t="s">
        <v>10</v>
      </c>
      <c r="E9" s="242" t="s">
        <v>11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ht="15.75" customHeight="1">
      <c r="A10" s="240"/>
      <c r="B10" s="12" t="s">
        <v>12</v>
      </c>
      <c r="C10" s="12" t="s">
        <v>13</v>
      </c>
      <c r="D10" s="240"/>
      <c r="E10" s="240"/>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5.75" customHeight="1">
      <c r="A11" s="36"/>
      <c r="B11" s="23"/>
      <c r="C11" s="15"/>
      <c r="D11" s="37"/>
      <c r="E11" s="3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5.75" customHeight="1">
      <c r="A12" s="36"/>
      <c r="B12" s="23"/>
      <c r="C12" s="15"/>
      <c r="D12" s="37"/>
      <c r="E12" s="38"/>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5.75" customHeight="1">
      <c r="A13" s="36"/>
      <c r="B13" s="23"/>
      <c r="C13" s="15"/>
      <c r="D13" s="37"/>
      <c r="E13" s="3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5.75" customHeight="1" thickBot="1">
      <c r="A14" s="199" t="s">
        <v>20</v>
      </c>
      <c r="B14" s="200"/>
      <c r="C14" s="220"/>
      <c r="D14" s="201"/>
      <c r="E14" s="202">
        <v>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6.5" thickTop="1" thickBot="1">
      <c r="A15" s="189"/>
      <c r="B15" s="189"/>
      <c r="C15" s="189"/>
      <c r="D15" s="189"/>
      <c r="E15" s="189"/>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1:58" ht="15.75" customHeight="1" thickTop="1" thickBot="1">
      <c r="A16" s="234" t="s">
        <v>74</v>
      </c>
      <c r="B16" s="235"/>
      <c r="C16" s="235"/>
      <c r="D16" s="235"/>
      <c r="E16" s="235"/>
      <c r="F16" s="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1:58" ht="13.5" customHeight="1" thickTop="1">
      <c r="A17" s="236" t="s">
        <v>1634</v>
      </c>
      <c r="B17" s="235"/>
      <c r="C17" s="235"/>
      <c r="D17" s="235"/>
      <c r="E17" s="235"/>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30" customHeight="1">
      <c r="A18" s="237" t="s">
        <v>88</v>
      </c>
      <c r="B18" s="238"/>
      <c r="C18" s="143" t="s">
        <v>3403</v>
      </c>
      <c r="D18" s="8" t="s">
        <v>1635</v>
      </c>
      <c r="E18" s="9" t="s">
        <v>279</v>
      </c>
      <c r="F18" s="2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ht="30" customHeight="1">
      <c r="A19" s="239" t="s">
        <v>8</v>
      </c>
      <c r="B19" s="55" t="s">
        <v>9</v>
      </c>
      <c r="C19" s="147"/>
      <c r="D19" s="239" t="s">
        <v>10</v>
      </c>
      <c r="E19" s="242" t="s">
        <v>11</v>
      </c>
      <c r="F19" s="3"/>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1:58" ht="13.5" customHeight="1">
      <c r="A20" s="240"/>
      <c r="B20" s="12" t="s">
        <v>12</v>
      </c>
      <c r="C20" s="12" t="s">
        <v>13</v>
      </c>
      <c r="D20" s="240"/>
      <c r="E20" s="240"/>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5.75" customHeight="1">
      <c r="A21" s="36"/>
      <c r="B21" s="23"/>
      <c r="C21" s="15"/>
      <c r="D21" s="37"/>
      <c r="E21" s="38"/>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5.75" customHeight="1">
      <c r="A22" s="36"/>
      <c r="B22" s="23"/>
      <c r="C22" s="15"/>
      <c r="D22" s="37"/>
      <c r="E22" s="3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5.75" customHeight="1">
      <c r="A23" s="199"/>
      <c r="B23" s="200"/>
      <c r="C23" s="220"/>
      <c r="D23" s="201"/>
      <c r="E23" s="202"/>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ht="15.75" customHeight="1" thickBot="1">
      <c r="A24" s="194" t="s">
        <v>20</v>
      </c>
      <c r="B24" s="195"/>
      <c r="C24" s="221"/>
      <c r="D24" s="197"/>
      <c r="E24" s="198">
        <f>SUM(E21:E23)</f>
        <v>0</v>
      </c>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5.75" customHeight="1" thickTop="1" thickBot="1">
      <c r="A25" s="234"/>
      <c r="B25" s="235"/>
      <c r="C25" s="235"/>
      <c r="D25" s="235"/>
      <c r="E25" s="235"/>
      <c r="F25" s="10"/>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row>
    <row r="26" spans="1:58" ht="15.75" customHeight="1" thickTop="1" thickBot="1">
      <c r="A26" s="234" t="s">
        <v>2</v>
      </c>
      <c r="B26" s="235"/>
      <c r="C26" s="235"/>
      <c r="D26" s="235"/>
      <c r="E26" s="235"/>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row>
    <row r="27" spans="1:58" ht="15.75" customHeight="1" thickTop="1">
      <c r="A27" s="236" t="s">
        <v>1636</v>
      </c>
      <c r="B27" s="235"/>
      <c r="C27" s="235"/>
      <c r="D27" s="235"/>
      <c r="E27" s="235"/>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row>
    <row r="28" spans="1:58" ht="30">
      <c r="A28" s="237" t="s">
        <v>1637</v>
      </c>
      <c r="B28" s="238"/>
      <c r="C28" s="143" t="s">
        <v>3404</v>
      </c>
      <c r="D28" s="8" t="s">
        <v>1635</v>
      </c>
      <c r="E28" s="9" t="s">
        <v>279</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c r="A29" s="239" t="s">
        <v>8</v>
      </c>
      <c r="B29" s="55" t="s">
        <v>9</v>
      </c>
      <c r="C29" s="41"/>
      <c r="D29" s="239" t="s">
        <v>10</v>
      </c>
      <c r="E29" s="242" t="s">
        <v>11</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row>
    <row r="30" spans="1:58" ht="15.75" customHeight="1">
      <c r="A30" s="240"/>
      <c r="B30" s="12" t="s">
        <v>12</v>
      </c>
      <c r="C30" s="12" t="s">
        <v>13</v>
      </c>
      <c r="D30" s="240"/>
      <c r="E30" s="24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row>
    <row r="31" spans="1:58" ht="15.75" customHeight="1">
      <c r="A31" s="14"/>
      <c r="B31" s="33"/>
      <c r="C31" s="16"/>
      <c r="D31" s="37"/>
      <c r="E31" s="43"/>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row>
    <row r="32" spans="1:58" ht="15.75" customHeight="1">
      <c r="A32" s="14"/>
      <c r="B32" s="33"/>
      <c r="C32" s="16"/>
      <c r="D32" s="37"/>
      <c r="E32" s="43"/>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1:58" ht="15.75" customHeight="1">
      <c r="A33" s="14"/>
      <c r="B33" s="33"/>
      <c r="C33" s="16"/>
      <c r="D33" s="37"/>
      <c r="E33" s="43"/>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1:58" ht="15.75" customHeight="1" thickBot="1">
      <c r="A34" s="26" t="s">
        <v>20</v>
      </c>
      <c r="B34" s="37"/>
      <c r="C34" s="20"/>
      <c r="D34" s="37"/>
      <c r="E34" s="45">
        <f>SUM(E31:E33)</f>
        <v>0</v>
      </c>
      <c r="F34" s="3"/>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1:58" ht="15.75" customHeight="1" thickTop="1" thickBot="1">
      <c r="A35" s="234"/>
      <c r="B35" s="235"/>
      <c r="C35" s="235"/>
      <c r="D35" s="235"/>
      <c r="E35" s="235"/>
      <c r="F35" s="10"/>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1:58" ht="15.75" customHeight="1" thickTop="1" thickBot="1">
      <c r="A36" s="234" t="s">
        <v>74</v>
      </c>
      <c r="B36" s="235"/>
      <c r="C36" s="235"/>
      <c r="D36" s="235"/>
      <c r="E36" s="235"/>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1:58" ht="15.75" customHeight="1" thickTop="1">
      <c r="A37" s="236" t="s">
        <v>1636</v>
      </c>
      <c r="B37" s="235"/>
      <c r="C37" s="235"/>
      <c r="D37" s="235"/>
      <c r="E37" s="235"/>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row>
    <row r="38" spans="1:58" ht="30">
      <c r="A38" s="237" t="s">
        <v>1637</v>
      </c>
      <c r="B38" s="238"/>
      <c r="C38" s="143" t="s">
        <v>3404</v>
      </c>
      <c r="D38" s="8" t="s">
        <v>1635</v>
      </c>
      <c r="E38" s="9" t="s">
        <v>279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1:58">
      <c r="A39" s="239" t="s">
        <v>8</v>
      </c>
      <c r="B39" s="55" t="s">
        <v>9</v>
      </c>
      <c r="C39" s="41"/>
      <c r="D39" s="239" t="s">
        <v>10</v>
      </c>
      <c r="E39" s="242" t="s">
        <v>11</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1:58" ht="15.75" customHeight="1">
      <c r="A40" s="240"/>
      <c r="B40" s="12" t="s">
        <v>12</v>
      </c>
      <c r="C40" s="12" t="s">
        <v>13</v>
      </c>
      <c r="D40" s="240"/>
      <c r="E40" s="24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1:58" ht="15.75" customHeight="1">
      <c r="A41" s="14"/>
      <c r="B41" s="33"/>
      <c r="C41" s="16"/>
      <c r="D41" s="37"/>
      <c r="E41" s="43"/>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row>
    <row r="42" spans="1:58" ht="15.75" customHeight="1">
      <c r="A42" s="14"/>
      <c r="B42" s="33"/>
      <c r="C42" s="16"/>
      <c r="D42" s="37"/>
      <c r="E42" s="43"/>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1:58" ht="15.75" customHeight="1">
      <c r="A43" s="14"/>
      <c r="B43" s="33"/>
      <c r="C43" s="16"/>
      <c r="D43" s="37"/>
      <c r="E43" s="43"/>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1:58" ht="15.75" customHeight="1" thickBot="1">
      <c r="A44" s="26" t="s">
        <v>20</v>
      </c>
      <c r="B44" s="37"/>
      <c r="C44" s="20"/>
      <c r="D44" s="37"/>
      <c r="E44" s="45">
        <f>SUM(E41:E43)</f>
        <v>0</v>
      </c>
      <c r="F44" s="3"/>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1:58" ht="15.75" customHeight="1" thickTop="1" thickBot="1">
      <c r="A45" s="203"/>
      <c r="B45" s="204"/>
      <c r="C45" s="203"/>
      <c r="D45" s="204"/>
      <c r="E45" s="206"/>
      <c r="F45" s="32"/>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ht="15.75" customHeight="1" thickTop="1" thickBot="1">
      <c r="A46" s="234" t="s">
        <v>2</v>
      </c>
      <c r="B46" s="235"/>
      <c r="C46" s="235"/>
      <c r="D46" s="235"/>
      <c r="E46" s="235"/>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1:58" ht="15.75" customHeight="1" thickTop="1">
      <c r="A47" s="236" t="s">
        <v>1638</v>
      </c>
      <c r="B47" s="235"/>
      <c r="C47" s="235"/>
      <c r="D47" s="235"/>
      <c r="E47" s="235"/>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1:58" ht="30">
      <c r="A48" s="237" t="s">
        <v>1639</v>
      </c>
      <c r="B48" s="238"/>
      <c r="C48" s="143" t="s">
        <v>3405</v>
      </c>
      <c r="D48" s="8" t="s">
        <v>1635</v>
      </c>
      <c r="E48" s="9" t="s">
        <v>279</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1:58">
      <c r="A49" s="239" t="s">
        <v>8</v>
      </c>
      <c r="B49" s="55" t="s">
        <v>9</v>
      </c>
      <c r="C49" s="41"/>
      <c r="D49" s="239" t="s">
        <v>10</v>
      </c>
      <c r="E49" s="242" t="s">
        <v>11</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1:58" ht="15.75" customHeight="1">
      <c r="A50" s="240"/>
      <c r="B50" s="12" t="s">
        <v>12</v>
      </c>
      <c r="C50" s="12" t="s">
        <v>13</v>
      </c>
      <c r="D50" s="240"/>
      <c r="E50" s="24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1:58" ht="15.75" customHeight="1">
      <c r="A51" s="14"/>
      <c r="B51" s="33"/>
      <c r="C51" s="16"/>
      <c r="D51" s="37"/>
      <c r="E51" s="43"/>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1:58" ht="15.75" customHeight="1">
      <c r="A52" s="14"/>
      <c r="B52" s="33"/>
      <c r="C52" s="16"/>
      <c r="D52" s="37"/>
      <c r="E52" s="43"/>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1:58" ht="15.75" customHeight="1">
      <c r="A53" s="14"/>
      <c r="B53" s="33"/>
      <c r="C53" s="16"/>
      <c r="D53" s="37"/>
      <c r="E53" s="43"/>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1:58" ht="15.75" customHeight="1">
      <c r="A54" s="14"/>
      <c r="B54" s="33"/>
      <c r="C54" s="16"/>
      <c r="D54" s="37"/>
      <c r="E54" s="43"/>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1:58" ht="15.75" customHeight="1" thickBot="1">
      <c r="A55" s="26" t="s">
        <v>20</v>
      </c>
      <c r="B55" s="37"/>
      <c r="C55" s="20"/>
      <c r="D55" s="37"/>
      <c r="E55" s="45">
        <f>SUM(E51:E54)</f>
        <v>0</v>
      </c>
      <c r="F55" s="3"/>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1:58" ht="15.75" customHeight="1" thickTop="1" thickBot="1">
      <c r="A56" s="203"/>
      <c r="B56" s="204"/>
      <c r="C56" s="203"/>
      <c r="D56" s="204"/>
      <c r="E56" s="206"/>
      <c r="F56" s="32"/>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ht="15.75" customHeight="1">
      <c r="A57" s="190"/>
      <c r="B57" s="191"/>
      <c r="C57" s="190"/>
      <c r="D57" s="191"/>
      <c r="E57" s="192"/>
      <c r="F57" s="32"/>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ht="15.75" customHeight="1">
      <c r="A58" s="234" t="s">
        <v>2</v>
      </c>
      <c r="B58" s="235"/>
      <c r="C58" s="235"/>
      <c r="D58" s="235"/>
      <c r="E58" s="235"/>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1:58" ht="19.5" customHeight="1">
      <c r="A59" s="236" t="s">
        <v>1640</v>
      </c>
      <c r="B59" s="235"/>
      <c r="C59" s="235"/>
      <c r="D59" s="235"/>
      <c r="E59" s="235"/>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1:58" ht="30">
      <c r="A60" s="237" t="s">
        <v>1641</v>
      </c>
      <c r="B60" s="238"/>
      <c r="C60" s="143" t="s">
        <v>3406</v>
      </c>
      <c r="D60" s="8" t="s">
        <v>1642</v>
      </c>
      <c r="E60" s="9" t="s">
        <v>279</v>
      </c>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1:58" ht="15.75" customHeight="1">
      <c r="A61" s="239" t="s">
        <v>8</v>
      </c>
      <c r="B61" s="55" t="s">
        <v>9</v>
      </c>
      <c r="C61" s="41"/>
      <c r="D61" s="239" t="s">
        <v>10</v>
      </c>
      <c r="E61" s="242" t="s">
        <v>11</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1:58" ht="15.75" customHeight="1">
      <c r="A62" s="240"/>
      <c r="B62" s="12" t="s">
        <v>12</v>
      </c>
      <c r="C62" s="12" t="s">
        <v>13</v>
      </c>
      <c r="D62" s="240"/>
      <c r="E62" s="24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1:58" ht="15.75" customHeight="1">
      <c r="A63" s="14"/>
      <c r="B63" s="33"/>
      <c r="C63" s="16"/>
      <c r="D63" s="37"/>
      <c r="E63" s="43"/>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1:58" ht="15.75" customHeight="1">
      <c r="A64" s="14"/>
      <c r="B64" s="33"/>
      <c r="C64" s="15"/>
      <c r="D64" s="37"/>
      <c r="E64" s="43"/>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1:58" ht="15.75" customHeight="1">
      <c r="A65" s="14"/>
      <c r="B65" s="33"/>
      <c r="C65" s="16"/>
      <c r="D65" s="37"/>
      <c r="E65" s="4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1:58" ht="15.75" customHeight="1">
      <c r="A66" s="14"/>
      <c r="B66" s="33"/>
      <c r="C66" s="16"/>
      <c r="D66" s="37"/>
      <c r="E66" s="43"/>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1:58" ht="15.75" customHeight="1">
      <c r="A67" s="26" t="s">
        <v>20</v>
      </c>
      <c r="B67" s="37"/>
      <c r="C67" s="20"/>
      <c r="D67" s="37"/>
      <c r="E67" s="45">
        <f>SUM(E63:E66)</f>
        <v>0</v>
      </c>
      <c r="F67" s="3"/>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1:58" ht="15.75" customHeight="1">
      <c r="A68" s="203"/>
      <c r="B68" s="204"/>
      <c r="C68" s="203"/>
      <c r="D68" s="204"/>
      <c r="E68" s="206"/>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ht="15.75" customHeight="1">
      <c r="A69" s="234" t="s">
        <v>1652</v>
      </c>
      <c r="B69" s="235"/>
      <c r="C69" s="235"/>
      <c r="D69" s="235"/>
      <c r="E69" s="235"/>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ht="15.75" customHeight="1">
      <c r="A70" s="236" t="s">
        <v>1643</v>
      </c>
      <c r="B70" s="235"/>
      <c r="C70" s="235"/>
      <c r="D70" s="235"/>
      <c r="E70" s="235"/>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1:58" ht="30">
      <c r="A71" s="237" t="s">
        <v>1644</v>
      </c>
      <c r="B71" s="238"/>
      <c r="C71" s="143" t="s">
        <v>3406</v>
      </c>
      <c r="D71" s="8" t="s">
        <v>1642</v>
      </c>
      <c r="E71" s="9" t="s">
        <v>279</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1:58" ht="15.75" customHeight="1">
      <c r="A72" s="239" t="s">
        <v>8</v>
      </c>
      <c r="B72" s="55" t="s">
        <v>9</v>
      </c>
      <c r="C72" s="41"/>
      <c r="D72" s="239" t="s">
        <v>10</v>
      </c>
      <c r="E72" s="242" t="s">
        <v>11</v>
      </c>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row>
    <row r="73" spans="1:58" ht="15.75" customHeight="1">
      <c r="A73" s="240"/>
      <c r="B73" s="12" t="s">
        <v>12</v>
      </c>
      <c r="C73" s="12" t="s">
        <v>13</v>
      </c>
      <c r="D73" s="240"/>
      <c r="E73" s="24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row>
    <row r="74" spans="1:58" ht="15.75" customHeight="1">
      <c r="A74" s="14"/>
      <c r="B74" s="33"/>
      <c r="C74" s="16"/>
      <c r="D74" s="37"/>
      <c r="E74" s="43"/>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row>
    <row r="75" spans="1:58" ht="15.75" customHeight="1">
      <c r="A75" s="14"/>
      <c r="B75" s="33"/>
      <c r="C75" s="15"/>
      <c r="D75" s="37"/>
      <c r="E75" s="43"/>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row>
    <row r="76" spans="1:58" ht="15.75" customHeight="1">
      <c r="A76" s="14"/>
      <c r="B76" s="33"/>
      <c r="C76" s="16"/>
      <c r="D76" s="37"/>
      <c r="E76" s="43"/>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row>
    <row r="77" spans="1:58" ht="15.75" customHeight="1">
      <c r="A77" s="14"/>
      <c r="B77" s="33"/>
      <c r="C77" s="16"/>
      <c r="D77" s="37"/>
      <c r="E77" s="43"/>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row>
    <row r="78" spans="1:58" ht="15.75" customHeight="1">
      <c r="A78" s="26" t="s">
        <v>20</v>
      </c>
      <c r="B78" s="37"/>
      <c r="C78" s="20"/>
      <c r="D78" s="37"/>
      <c r="E78" s="45">
        <f>SUM(E74:E77)</f>
        <v>0</v>
      </c>
      <c r="F78" s="3"/>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row>
    <row r="79" spans="1:58" ht="15.75" customHeight="1">
      <c r="A79" s="203"/>
      <c r="B79" s="204"/>
      <c r="C79" s="203"/>
      <c r="D79" s="204"/>
      <c r="E79" s="206"/>
      <c r="F79" s="32"/>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ht="15.75" customHeight="1">
      <c r="A80" s="234" t="s">
        <v>1652</v>
      </c>
      <c r="B80" s="235"/>
      <c r="C80" s="235"/>
      <c r="D80" s="235"/>
      <c r="E80" s="235"/>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ht="15.75" customHeight="1">
      <c r="A81" s="236" t="s">
        <v>3359</v>
      </c>
      <c r="B81" s="235"/>
      <c r="C81" s="235"/>
      <c r="D81" s="235"/>
      <c r="E81" s="235"/>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row>
    <row r="82" spans="1:58" ht="30.75" customHeight="1">
      <c r="A82" s="237" t="s">
        <v>1645</v>
      </c>
      <c r="B82" s="238"/>
      <c r="C82" s="143" t="s">
        <v>3407</v>
      </c>
      <c r="D82" s="8" t="s">
        <v>1646</v>
      </c>
      <c r="E82" s="9" t="s">
        <v>279</v>
      </c>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row>
    <row r="83" spans="1:58" ht="15.75" customHeight="1">
      <c r="A83" s="239" t="s">
        <v>8</v>
      </c>
      <c r="B83" s="55" t="s">
        <v>9</v>
      </c>
      <c r="C83" s="41"/>
      <c r="D83" s="239" t="s">
        <v>10</v>
      </c>
      <c r="E83" s="242" t="s">
        <v>11</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row>
    <row r="84" spans="1:58" ht="15.75" customHeight="1">
      <c r="A84" s="240"/>
      <c r="B84" s="12" t="s">
        <v>12</v>
      </c>
      <c r="C84" s="12" t="s">
        <v>13</v>
      </c>
      <c r="D84" s="240"/>
      <c r="E84" s="24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row>
    <row r="85" spans="1:58" ht="15.75" customHeight="1">
      <c r="A85" s="14"/>
      <c r="B85" s="33"/>
      <c r="C85" s="16"/>
      <c r="D85" s="37"/>
      <c r="E85" s="43"/>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row>
    <row r="86" spans="1:58" ht="15.75" customHeight="1">
      <c r="A86" s="14"/>
      <c r="B86" s="33"/>
      <c r="C86" s="16"/>
      <c r="D86" s="37"/>
      <c r="E86" s="43"/>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row>
    <row r="87" spans="1:58" ht="15.75" customHeight="1">
      <c r="A87" s="14"/>
      <c r="B87" s="33"/>
      <c r="C87" s="16"/>
      <c r="D87" s="37"/>
      <c r="E87" s="4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row>
    <row r="88" spans="1:58" ht="15.75" customHeight="1">
      <c r="A88" s="26" t="s">
        <v>20</v>
      </c>
      <c r="B88" s="37"/>
      <c r="C88" s="20"/>
      <c r="D88" s="37"/>
      <c r="E88" s="45">
        <f>SUM(E85:E87)</f>
        <v>0</v>
      </c>
      <c r="F88" s="3"/>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row>
    <row r="89" spans="1:58" ht="15.75" customHeight="1" thickBot="1">
      <c r="A89" s="227"/>
      <c r="B89" s="228"/>
      <c r="C89" s="229"/>
      <c r="D89" s="228"/>
      <c r="E89" s="230"/>
      <c r="F89" s="3"/>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row>
    <row r="90" spans="1:58" ht="15.75" customHeight="1" thickTop="1" thickBot="1">
      <c r="A90" s="234" t="s">
        <v>1647</v>
      </c>
      <c r="B90" s="235"/>
      <c r="C90" s="235"/>
      <c r="D90" s="235"/>
      <c r="E90" s="235"/>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row>
    <row r="91" spans="1:58" ht="15.75" customHeight="1">
      <c r="A91" s="236" t="s">
        <v>3360</v>
      </c>
      <c r="B91" s="235"/>
      <c r="C91" s="235"/>
      <c r="D91" s="235"/>
      <c r="E91" s="235"/>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row>
    <row r="92" spans="1:58" ht="31.5" customHeight="1">
      <c r="A92" s="237" t="s">
        <v>1648</v>
      </c>
      <c r="B92" s="238"/>
      <c r="C92" s="143" t="s">
        <v>3408</v>
      </c>
      <c r="D92" s="8" t="s">
        <v>1649</v>
      </c>
      <c r="E92" s="9" t="s">
        <v>7</v>
      </c>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row>
    <row r="93" spans="1:58" ht="15.75" customHeight="1">
      <c r="A93" s="239" t="s">
        <v>8</v>
      </c>
      <c r="B93" s="55" t="s">
        <v>9</v>
      </c>
      <c r="C93" s="41"/>
      <c r="D93" s="239" t="s">
        <v>10</v>
      </c>
      <c r="E93" s="242" t="s">
        <v>11</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row>
    <row r="94" spans="1:58" ht="15.75" customHeight="1">
      <c r="A94" s="240"/>
      <c r="B94" s="12" t="s">
        <v>12</v>
      </c>
      <c r="C94" s="12" t="s">
        <v>13</v>
      </c>
      <c r="D94" s="240"/>
      <c r="E94" s="24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row>
    <row r="95" spans="1:58" ht="30">
      <c r="A95" s="46">
        <v>45706</v>
      </c>
      <c r="B95" s="47" t="s">
        <v>3329</v>
      </c>
      <c r="C95" s="144" t="s">
        <v>521</v>
      </c>
      <c r="D95" s="37" t="s">
        <v>3324</v>
      </c>
      <c r="E95" s="43">
        <v>650.37</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row>
    <row r="96" spans="1:58">
      <c r="A96" s="46">
        <v>45712</v>
      </c>
      <c r="B96" s="47" t="s">
        <v>153</v>
      </c>
      <c r="C96" s="144" t="s">
        <v>154</v>
      </c>
      <c r="D96" s="37" t="s">
        <v>155</v>
      </c>
      <c r="E96" s="43">
        <v>34.229999999999997</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row>
    <row r="97" spans="1:58" ht="30">
      <c r="A97" s="46" t="s">
        <v>3333</v>
      </c>
      <c r="B97" s="47" t="s">
        <v>3334</v>
      </c>
      <c r="C97" s="144" t="s">
        <v>3335</v>
      </c>
      <c r="D97" s="37" t="s">
        <v>3325</v>
      </c>
      <c r="E97" s="43">
        <v>178.09</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row>
    <row r="98" spans="1:58">
      <c r="A98" s="46">
        <v>45712</v>
      </c>
      <c r="B98" s="47" t="s">
        <v>153</v>
      </c>
      <c r="C98" s="144" t="s">
        <v>154</v>
      </c>
      <c r="D98" s="37" t="s">
        <v>155</v>
      </c>
      <c r="E98" s="43">
        <v>9.3699999999999992</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row>
    <row r="99" spans="1:58" ht="30">
      <c r="A99" s="46" t="s">
        <v>3336</v>
      </c>
      <c r="B99" s="47" t="s">
        <v>3337</v>
      </c>
      <c r="C99" s="144" t="s">
        <v>3338</v>
      </c>
      <c r="D99" s="37" t="s">
        <v>3326</v>
      </c>
      <c r="E99" s="43">
        <v>2631.41</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row>
    <row r="100" spans="1:58">
      <c r="A100" s="46">
        <v>45712</v>
      </c>
      <c r="B100" s="47" t="s">
        <v>153</v>
      </c>
      <c r="C100" s="144" t="s">
        <v>154</v>
      </c>
      <c r="D100" s="37" t="s">
        <v>155</v>
      </c>
      <c r="E100" s="43">
        <v>78.59</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row>
    <row r="101" spans="1:58">
      <c r="A101" s="46" t="s">
        <v>3339</v>
      </c>
      <c r="B101" s="47" t="s">
        <v>3340</v>
      </c>
      <c r="C101" s="144" t="s">
        <v>521</v>
      </c>
      <c r="D101" s="37" t="s">
        <v>3327</v>
      </c>
      <c r="E101" s="43">
        <v>1804.12</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row>
    <row r="102" spans="1:58">
      <c r="A102" s="46">
        <v>45712</v>
      </c>
      <c r="B102" s="47" t="s">
        <v>153</v>
      </c>
      <c r="C102" s="144" t="s">
        <v>154</v>
      </c>
      <c r="D102" s="37" t="s">
        <v>3328</v>
      </c>
      <c r="E102" s="43">
        <v>45.88</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row>
    <row r="103" spans="1:58" ht="30">
      <c r="A103" s="46" t="s">
        <v>3341</v>
      </c>
      <c r="B103" s="47" t="s">
        <v>3342</v>
      </c>
      <c r="C103" s="144" t="s">
        <v>3343</v>
      </c>
      <c r="D103" s="37" t="s">
        <v>3344</v>
      </c>
      <c r="E103" s="43">
        <v>120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row>
    <row r="104" spans="1:58" ht="15.75" customHeight="1">
      <c r="A104" s="26" t="s">
        <v>20</v>
      </c>
      <c r="B104" s="37"/>
      <c r="C104" s="20"/>
      <c r="D104" s="37"/>
      <c r="E104" s="45">
        <f>SUM(E95:E103)</f>
        <v>5552.06</v>
      </c>
      <c r="F104" s="231">
        <f>6000-E104</f>
        <v>447.9399999999996</v>
      </c>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row>
    <row r="105" spans="1:58" ht="15.75" customHeight="1" thickBot="1">
      <c r="A105" s="227"/>
      <c r="B105" s="228"/>
      <c r="C105" s="229"/>
      <c r="D105" s="228"/>
      <c r="E105" s="230"/>
      <c r="F105" s="3"/>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row>
    <row r="106" spans="1:58" ht="15.75" customHeight="1" thickTop="1" thickBot="1">
      <c r="A106" s="234" t="s">
        <v>2</v>
      </c>
      <c r="B106" s="235"/>
      <c r="C106" s="235"/>
      <c r="D106" s="235"/>
      <c r="E106" s="235"/>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row>
    <row r="107" spans="1:58" ht="15.75" customHeight="1">
      <c r="A107" s="236" t="s">
        <v>3350</v>
      </c>
      <c r="B107" s="235"/>
      <c r="C107" s="235"/>
      <c r="D107" s="235"/>
      <c r="E107" s="235"/>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row>
    <row r="108" spans="1:58" ht="30">
      <c r="A108" s="237" t="s">
        <v>1648</v>
      </c>
      <c r="B108" s="238"/>
      <c r="C108" s="143" t="s">
        <v>3408</v>
      </c>
      <c r="D108" s="8" t="s">
        <v>1649</v>
      </c>
      <c r="E108" s="9" t="s">
        <v>7</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row>
    <row r="109" spans="1:58" ht="15.75" customHeight="1">
      <c r="A109" s="239" t="s">
        <v>8</v>
      </c>
      <c r="B109" s="55" t="s">
        <v>9</v>
      </c>
      <c r="C109" s="41"/>
      <c r="D109" s="239" t="s">
        <v>10</v>
      </c>
      <c r="E109" s="242" t="s">
        <v>11</v>
      </c>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row>
    <row r="110" spans="1:58" ht="15.75" customHeight="1">
      <c r="A110" s="240"/>
      <c r="B110" s="12" t="s">
        <v>12</v>
      </c>
      <c r="C110" s="12" t="s">
        <v>13</v>
      </c>
      <c r="D110" s="240"/>
      <c r="E110" s="24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row>
    <row r="111" spans="1:58">
      <c r="A111" s="46" t="s">
        <v>3330</v>
      </c>
      <c r="B111" s="47" t="s">
        <v>3331</v>
      </c>
      <c r="C111" s="144" t="s">
        <v>1074</v>
      </c>
      <c r="D111" s="37" t="s">
        <v>3332</v>
      </c>
      <c r="E111" s="43">
        <v>213.75</v>
      </c>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row>
    <row r="112" spans="1:58" ht="15.75" customHeight="1">
      <c r="A112" s="14"/>
      <c r="B112" s="33"/>
      <c r="C112" s="16"/>
      <c r="D112" s="37"/>
      <c r="E112" s="4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row>
    <row r="113" spans="1:58" ht="15.75" customHeight="1">
      <c r="A113" s="14"/>
      <c r="B113" s="33"/>
      <c r="C113" s="16"/>
      <c r="D113" s="37"/>
      <c r="E113" s="4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row>
    <row r="114" spans="1:58" ht="15.75" customHeight="1">
      <c r="A114" s="26" t="s">
        <v>20</v>
      </c>
      <c r="B114" s="37"/>
      <c r="C114" s="20"/>
      <c r="D114" s="37"/>
      <c r="E114" s="45">
        <f>SUM(E111:E113)</f>
        <v>213.75</v>
      </c>
      <c r="F114" s="231">
        <f>3000-E114</f>
        <v>2786.25</v>
      </c>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row>
    <row r="115" spans="1:58" ht="15.75" customHeight="1" thickBot="1">
      <c r="A115" s="227"/>
      <c r="B115" s="228"/>
      <c r="C115" s="229"/>
      <c r="D115" s="228"/>
      <c r="E115" s="230"/>
      <c r="F115" s="3"/>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row>
    <row r="116" spans="1:58" ht="15.75" customHeight="1" thickTop="1" thickBot="1">
      <c r="A116" s="234" t="s">
        <v>49</v>
      </c>
      <c r="B116" s="235"/>
      <c r="C116" s="235"/>
      <c r="D116" s="235"/>
      <c r="E116" s="235"/>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row>
    <row r="117" spans="1:58" ht="15.75" customHeight="1">
      <c r="A117" s="236" t="s">
        <v>3349</v>
      </c>
      <c r="B117" s="235"/>
      <c r="C117" s="235"/>
      <c r="D117" s="235"/>
      <c r="E117" s="235"/>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row>
    <row r="118" spans="1:58" ht="30">
      <c r="A118" s="237" t="s">
        <v>1650</v>
      </c>
      <c r="B118" s="238"/>
      <c r="C118" s="143" t="s">
        <v>3409</v>
      </c>
      <c r="D118" s="8" t="s">
        <v>1649</v>
      </c>
      <c r="E118" s="9" t="s">
        <v>7</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row>
    <row r="119" spans="1:58" ht="15.75" customHeight="1">
      <c r="A119" s="239" t="s">
        <v>8</v>
      </c>
      <c r="B119" s="55" t="s">
        <v>9</v>
      </c>
      <c r="C119" s="41"/>
      <c r="D119" s="239" t="s">
        <v>10</v>
      </c>
      <c r="E119" s="242" t="s">
        <v>11</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row>
    <row r="120" spans="1:58" ht="15.75" customHeight="1">
      <c r="A120" s="240"/>
      <c r="B120" s="12" t="s">
        <v>12</v>
      </c>
      <c r="C120" s="12" t="s">
        <v>13</v>
      </c>
      <c r="D120" s="240"/>
      <c r="E120" s="24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row>
    <row r="121" spans="1:58">
      <c r="A121" s="46">
        <v>45705</v>
      </c>
      <c r="B121" s="47" t="s">
        <v>3345</v>
      </c>
      <c r="C121" s="144" t="s">
        <v>1060</v>
      </c>
      <c r="D121" s="37" t="s">
        <v>3348</v>
      </c>
      <c r="E121" s="43">
        <v>250</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row>
    <row r="122" spans="1:58">
      <c r="A122" s="46">
        <v>45708</v>
      </c>
      <c r="B122" s="47" t="s">
        <v>3346</v>
      </c>
      <c r="C122" s="144" t="s">
        <v>3357</v>
      </c>
      <c r="D122" s="37" t="s">
        <v>3347</v>
      </c>
      <c r="E122" s="43">
        <v>1438.35</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row>
    <row r="123" spans="1:58">
      <c r="A123" s="46">
        <v>45716</v>
      </c>
      <c r="B123" s="47" t="s">
        <v>153</v>
      </c>
      <c r="C123" s="144" t="s">
        <v>154</v>
      </c>
      <c r="D123" s="37" t="s">
        <v>3328</v>
      </c>
      <c r="E123" s="43">
        <v>61.65</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row>
    <row r="124" spans="1:58">
      <c r="A124" s="46">
        <v>45730</v>
      </c>
      <c r="B124" s="47" t="s">
        <v>3345</v>
      </c>
      <c r="C124" s="144" t="s">
        <v>1060</v>
      </c>
      <c r="D124" s="37" t="s">
        <v>3348</v>
      </c>
      <c r="E124" s="43">
        <v>250</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row>
    <row r="125" spans="1:58" ht="15.75" customHeight="1">
      <c r="A125" s="26" t="s">
        <v>20</v>
      </c>
      <c r="B125" s="37"/>
      <c r="C125" s="20"/>
      <c r="D125" s="37"/>
      <c r="E125" s="45">
        <f>SUM(E121:E124)</f>
        <v>2000</v>
      </c>
      <c r="F125" s="3"/>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row>
    <row r="126" spans="1:58" ht="15.75" customHeight="1" thickBot="1">
      <c r="A126" s="227"/>
      <c r="B126" s="228"/>
      <c r="C126" s="229"/>
      <c r="D126" s="228"/>
      <c r="E126" s="230"/>
      <c r="F126" s="3"/>
      <c r="G126" s="10"/>
      <c r="H126" s="10"/>
      <c r="I126" s="10"/>
      <c r="J126" s="10"/>
      <c r="K126" s="10"/>
      <c r="L126" s="10"/>
      <c r="M126" s="10"/>
      <c r="N126" s="10">
        <v>6552.21</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row>
    <row r="127" spans="1:58" ht="15.75" customHeight="1" thickTop="1" thickBot="1">
      <c r="A127" s="234" t="s">
        <v>49</v>
      </c>
      <c r="B127" s="235"/>
      <c r="C127" s="235"/>
      <c r="D127" s="235"/>
      <c r="E127" s="235"/>
      <c r="F127" s="10"/>
      <c r="G127" s="10"/>
      <c r="H127" s="10"/>
      <c r="I127" s="10"/>
      <c r="J127" s="10"/>
      <c r="K127" s="10"/>
      <c r="L127" s="10"/>
      <c r="M127" s="10"/>
      <c r="N127" s="10">
        <v>12997.5</v>
      </c>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row>
    <row r="128" spans="1:58" ht="15.75" customHeight="1">
      <c r="A128" s="236" t="s">
        <v>3361</v>
      </c>
      <c r="B128" s="235"/>
      <c r="C128" s="235"/>
      <c r="D128" s="235"/>
      <c r="E128" s="235"/>
      <c r="F128" s="10"/>
      <c r="G128" s="10"/>
      <c r="H128" s="10"/>
      <c r="I128" s="10"/>
      <c r="J128" s="10"/>
      <c r="K128" s="10"/>
      <c r="L128" s="10"/>
      <c r="M128" s="10"/>
      <c r="N128" s="10">
        <v>2018.28</v>
      </c>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row>
    <row r="129" spans="1:58" ht="33" customHeight="1">
      <c r="A129" s="237" t="s">
        <v>3411</v>
      </c>
      <c r="B129" s="238"/>
      <c r="C129" s="143" t="s">
        <v>3410</v>
      </c>
      <c r="D129" s="8" t="s">
        <v>1646</v>
      </c>
      <c r="E129" s="9" t="s">
        <v>279</v>
      </c>
      <c r="F129" s="10">
        <v>37511.68</v>
      </c>
      <c r="G129" s="10">
        <f>F129*2</f>
        <v>75023.360000000001</v>
      </c>
      <c r="H129" s="10"/>
      <c r="I129" s="10"/>
      <c r="J129" s="10"/>
      <c r="K129" s="10"/>
      <c r="L129" s="10"/>
      <c r="M129" s="10"/>
      <c r="N129" s="10">
        <v>9</v>
      </c>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row>
    <row r="130" spans="1:58" ht="15.75" customHeight="1">
      <c r="A130" s="239" t="s">
        <v>8</v>
      </c>
      <c r="B130" s="55" t="s">
        <v>9</v>
      </c>
      <c r="C130" s="41"/>
      <c r="D130" s="239" t="s">
        <v>10</v>
      </c>
      <c r="E130" s="242" t="s">
        <v>11</v>
      </c>
      <c r="F130" s="10">
        <f>2*F129</f>
        <v>75023.360000000001</v>
      </c>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row>
    <row r="131" spans="1:58" ht="15.75" customHeight="1">
      <c r="A131" s="240"/>
      <c r="B131" s="12" t="s">
        <v>12</v>
      </c>
      <c r="C131" s="12" t="s">
        <v>13</v>
      </c>
      <c r="D131" s="240"/>
      <c r="E131" s="240"/>
      <c r="F131" s="10">
        <f>2*6522.21</f>
        <v>13044.42</v>
      </c>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row>
    <row r="132" spans="1:58" ht="15.75" customHeight="1">
      <c r="A132" s="14"/>
      <c r="B132" s="33"/>
      <c r="C132" s="16"/>
      <c r="D132" s="37"/>
      <c r="E132" s="43"/>
      <c r="F132" s="10">
        <f>F130-F131</f>
        <v>61978.94</v>
      </c>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row>
    <row r="133" spans="1:58" ht="15.75" customHeight="1">
      <c r="A133" s="14"/>
      <c r="B133" s="33"/>
      <c r="C133" s="16"/>
      <c r="D133" s="37"/>
      <c r="E133" s="4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row>
    <row r="134" spans="1:58" ht="15.75" customHeight="1">
      <c r="A134" s="14"/>
      <c r="B134" s="33"/>
      <c r="C134" s="16"/>
      <c r="D134" s="37"/>
      <c r="E134" s="4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row>
    <row r="135" spans="1:58" ht="15.75" customHeight="1">
      <c r="A135" s="14"/>
      <c r="B135" s="33"/>
      <c r="C135" s="16"/>
      <c r="D135" s="37"/>
      <c r="E135" s="4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row>
    <row r="136" spans="1:58" ht="15.75" customHeight="1">
      <c r="A136" s="14"/>
      <c r="B136" s="33"/>
      <c r="C136" s="16"/>
      <c r="D136" s="37"/>
      <c r="E136" s="4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row>
    <row r="137" spans="1:58" ht="15.75" customHeight="1">
      <c r="A137" s="26" t="s">
        <v>20</v>
      </c>
      <c r="B137" s="37"/>
      <c r="C137" s="20"/>
      <c r="D137" s="37"/>
      <c r="E137" s="45">
        <f>SUM(E132:E136)</f>
        <v>0</v>
      </c>
      <c r="F137" s="3"/>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row>
    <row r="138" spans="1:58" ht="15.75" customHeight="1" thickBot="1">
      <c r="A138" s="227"/>
      <c r="B138" s="228"/>
      <c r="C138" s="229"/>
      <c r="D138" s="228"/>
      <c r="E138" s="230"/>
      <c r="F138" s="3">
        <f>23587.5-10590</f>
        <v>12997.5</v>
      </c>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row>
    <row r="139" spans="1:58" ht="15.75" customHeight="1" thickTop="1" thickBot="1">
      <c r="A139" s="234" t="s">
        <v>2</v>
      </c>
      <c r="B139" s="235"/>
      <c r="C139" s="235"/>
      <c r="D139" s="235"/>
      <c r="E139" s="235"/>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row>
    <row r="140" spans="1:58" ht="15.75" customHeight="1" thickTop="1">
      <c r="A140" s="236" t="s">
        <v>1651</v>
      </c>
      <c r="B140" s="235"/>
      <c r="C140" s="235"/>
      <c r="D140" s="235"/>
      <c r="E140" s="235"/>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row>
    <row r="141" spans="1:58" ht="28.5" customHeight="1">
      <c r="A141" s="237" t="s">
        <v>3411</v>
      </c>
      <c r="B141" s="238"/>
      <c r="C141" s="143" t="s">
        <v>3410</v>
      </c>
      <c r="D141" s="8" t="s">
        <v>1646</v>
      </c>
      <c r="E141" s="9" t="s">
        <v>279</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row>
    <row r="142" spans="1:58" ht="15.75" customHeight="1">
      <c r="A142" s="239" t="s">
        <v>8</v>
      </c>
      <c r="B142" s="55" t="s">
        <v>9</v>
      </c>
      <c r="C142" s="41"/>
      <c r="D142" s="239" t="s">
        <v>10</v>
      </c>
      <c r="E142" s="242" t="s">
        <v>11</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row>
    <row r="143" spans="1:58" ht="15.75" customHeight="1">
      <c r="A143" s="240"/>
      <c r="B143" s="12" t="s">
        <v>12</v>
      </c>
      <c r="C143" s="12" t="s">
        <v>13</v>
      </c>
      <c r="D143" s="240"/>
      <c r="E143" s="24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row>
    <row r="144" spans="1:58" ht="15.75" customHeight="1">
      <c r="A144" s="14"/>
      <c r="B144" s="33"/>
      <c r="C144" s="16"/>
      <c r="D144" s="37"/>
      <c r="E144" s="4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row>
    <row r="145" spans="1:58" ht="15.75" customHeight="1">
      <c r="A145" s="14"/>
      <c r="B145" s="33"/>
      <c r="C145" s="16"/>
      <c r="D145" s="37"/>
      <c r="E145" s="4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row>
    <row r="146" spans="1:58" ht="15.75" customHeight="1">
      <c r="A146" s="14"/>
      <c r="B146" s="33"/>
      <c r="C146" s="16"/>
      <c r="D146" s="37"/>
      <c r="E146" s="4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row>
    <row r="147" spans="1:58" ht="15.75" customHeight="1">
      <c r="A147" s="26" t="s">
        <v>20</v>
      </c>
      <c r="B147" s="37"/>
      <c r="C147" s="20"/>
      <c r="D147" s="37"/>
      <c r="E147" s="45">
        <f>SUM(E144:E146)</f>
        <v>0</v>
      </c>
      <c r="F147" s="3"/>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row>
    <row r="148" spans="1:58" ht="15.75" customHeight="1" thickBot="1">
      <c r="A148" s="227"/>
      <c r="B148" s="228"/>
      <c r="C148" s="229"/>
      <c r="D148" s="228"/>
      <c r="E148" s="230"/>
      <c r="F148" s="3"/>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row>
    <row r="149" spans="1:58" ht="15.75" customHeight="1" thickTop="1" thickBot="1">
      <c r="A149" s="234" t="s">
        <v>1652</v>
      </c>
      <c r="B149" s="235"/>
      <c r="C149" s="235"/>
      <c r="D149" s="235"/>
      <c r="E149" s="235"/>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row>
    <row r="150" spans="1:58" ht="15.75" customHeight="1">
      <c r="A150" s="236" t="s">
        <v>3364</v>
      </c>
      <c r="B150" s="235"/>
      <c r="C150" s="235"/>
      <c r="D150" s="235"/>
      <c r="E150" s="235"/>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row>
    <row r="151" spans="1:58" ht="30">
      <c r="A151" s="237" t="s">
        <v>1653</v>
      </c>
      <c r="B151" s="238"/>
      <c r="C151" s="143" t="s">
        <v>3412</v>
      </c>
      <c r="D151" s="8" t="s">
        <v>1654</v>
      </c>
      <c r="E151" s="9" t="s">
        <v>279</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row>
    <row r="152" spans="1:58" ht="15.75" customHeight="1">
      <c r="A152" s="239" t="s">
        <v>8</v>
      </c>
      <c r="B152" s="55" t="s">
        <v>9</v>
      </c>
      <c r="C152" s="41"/>
      <c r="D152" s="239" t="s">
        <v>10</v>
      </c>
      <c r="E152" s="242" t="s">
        <v>11</v>
      </c>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row>
    <row r="153" spans="1:58" ht="15.75" customHeight="1">
      <c r="A153" s="240"/>
      <c r="B153" s="12" t="s">
        <v>12</v>
      </c>
      <c r="C153" s="12" t="s">
        <v>13</v>
      </c>
      <c r="D153" s="240"/>
      <c r="E153" s="24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row>
    <row r="154" spans="1:58" ht="15.75" customHeight="1">
      <c r="A154" s="14"/>
      <c r="B154" s="33"/>
      <c r="C154" s="16"/>
      <c r="D154" s="37"/>
      <c r="E154" s="4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row>
    <row r="155" spans="1:58" ht="15.75" customHeight="1">
      <c r="A155" s="14"/>
      <c r="B155" s="33"/>
      <c r="C155" s="15"/>
      <c r="D155" s="37"/>
      <c r="E155" s="4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row>
    <row r="156" spans="1:58" ht="15.75" customHeight="1">
      <c r="A156" s="14"/>
      <c r="B156" s="33"/>
      <c r="C156" s="16"/>
      <c r="D156" s="37"/>
      <c r="E156" s="4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row>
    <row r="157" spans="1:58" ht="15.75" customHeight="1">
      <c r="A157" s="14"/>
      <c r="B157" s="33"/>
      <c r="C157" s="16"/>
      <c r="D157" s="37"/>
      <c r="E157" s="4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row>
    <row r="158" spans="1:58" ht="15.75" customHeight="1">
      <c r="A158" s="14"/>
      <c r="B158" s="33"/>
      <c r="C158" s="16"/>
      <c r="D158" s="37"/>
      <c r="E158" s="4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row>
    <row r="159" spans="1:58" ht="15.75" customHeight="1">
      <c r="A159" s="14"/>
      <c r="B159" s="33"/>
      <c r="C159" s="16"/>
      <c r="D159" s="37"/>
      <c r="E159" s="4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row>
    <row r="160" spans="1:58" ht="15.75" customHeight="1">
      <c r="A160" s="26" t="s">
        <v>20</v>
      </c>
      <c r="B160" s="37"/>
      <c r="C160" s="20"/>
      <c r="D160" s="37"/>
      <c r="E160" s="45">
        <f>SUM(E154:E159)</f>
        <v>0</v>
      </c>
      <c r="F160" s="3"/>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row>
    <row r="161" spans="1:58" ht="15.75" customHeight="1" thickBot="1">
      <c r="A161" s="227"/>
      <c r="B161" s="228"/>
      <c r="C161" s="229"/>
      <c r="D161" s="228"/>
      <c r="E161" s="230"/>
      <c r="F161" s="3"/>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row>
    <row r="162" spans="1:58" ht="15.75" customHeight="1" thickTop="1" thickBot="1">
      <c r="A162" s="234" t="s">
        <v>2</v>
      </c>
      <c r="B162" s="235"/>
      <c r="C162" s="235"/>
      <c r="D162" s="235"/>
      <c r="E162" s="235"/>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row>
    <row r="163" spans="1:58" ht="15.75" customHeight="1">
      <c r="A163" s="236" t="s">
        <v>3363</v>
      </c>
      <c r="B163" s="235"/>
      <c r="C163" s="235"/>
      <c r="D163" s="235"/>
      <c r="E163" s="235"/>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row>
    <row r="164" spans="1:58" ht="30">
      <c r="A164" s="237" t="s">
        <v>1655</v>
      </c>
      <c r="B164" s="238"/>
      <c r="C164" s="143" t="s">
        <v>3413</v>
      </c>
      <c r="D164" s="8" t="s">
        <v>1656</v>
      </c>
      <c r="E164" s="9" t="s">
        <v>279</v>
      </c>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row>
    <row r="165" spans="1:58" ht="15.75" customHeight="1">
      <c r="A165" s="239" t="s">
        <v>8</v>
      </c>
      <c r="B165" s="55" t="s">
        <v>9</v>
      </c>
      <c r="C165" s="41"/>
      <c r="D165" s="239" t="s">
        <v>10</v>
      </c>
      <c r="E165" s="242" t="s">
        <v>11</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row>
    <row r="166" spans="1:58" ht="15.75" customHeight="1">
      <c r="A166" s="240"/>
      <c r="B166" s="12" t="s">
        <v>12</v>
      </c>
      <c r="C166" s="12" t="s">
        <v>13</v>
      </c>
      <c r="D166" s="240"/>
      <c r="E166" s="24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row>
    <row r="167" spans="1:58" ht="15.75" customHeight="1">
      <c r="A167" s="14"/>
      <c r="B167" s="33"/>
      <c r="C167" s="16"/>
      <c r="D167" s="37"/>
      <c r="E167" s="4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row>
    <row r="168" spans="1:58" ht="15.75" customHeight="1">
      <c r="A168" s="14"/>
      <c r="B168" s="33"/>
      <c r="C168" s="15"/>
      <c r="D168" s="37"/>
      <c r="E168" s="4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row>
    <row r="169" spans="1:58" ht="15.75" customHeight="1">
      <c r="A169" s="14"/>
      <c r="B169" s="33"/>
      <c r="C169" s="16"/>
      <c r="D169" s="37"/>
      <c r="E169" s="4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row>
    <row r="170" spans="1:58" ht="15.75" customHeight="1">
      <c r="A170" s="14"/>
      <c r="B170" s="33"/>
      <c r="C170" s="16"/>
      <c r="D170" s="37"/>
      <c r="E170" s="4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row>
    <row r="171" spans="1:58" ht="15.75" customHeight="1">
      <c r="A171" s="26" t="s">
        <v>20</v>
      </c>
      <c r="B171" s="37"/>
      <c r="C171" s="20"/>
      <c r="D171" s="37"/>
      <c r="E171" s="45">
        <f>SUM(E167:E170)</f>
        <v>0</v>
      </c>
      <c r="F171" s="3"/>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row>
    <row r="172" spans="1:58" ht="15.75" customHeight="1" thickBot="1">
      <c r="A172" s="227"/>
      <c r="B172" s="228"/>
      <c r="C172" s="229"/>
      <c r="D172" s="228"/>
      <c r="E172" s="230"/>
      <c r="F172" s="3"/>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row>
    <row r="173" spans="1:58" ht="15.75" customHeight="1" thickTop="1" thickBot="1">
      <c r="A173" s="234" t="s">
        <v>1652</v>
      </c>
      <c r="B173" s="235"/>
      <c r="C173" s="235"/>
      <c r="D173" s="235"/>
      <c r="E173" s="235"/>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row>
    <row r="174" spans="1:58" ht="15.75" customHeight="1">
      <c r="A174" s="236" t="s">
        <v>3362</v>
      </c>
      <c r="B174" s="235"/>
      <c r="C174" s="235"/>
      <c r="D174" s="235"/>
      <c r="E174" s="235"/>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row>
    <row r="175" spans="1:58" ht="30">
      <c r="A175" s="237" t="s">
        <v>1657</v>
      </c>
      <c r="B175" s="238"/>
      <c r="C175" s="143" t="s">
        <v>3414</v>
      </c>
      <c r="D175" s="8" t="s">
        <v>1646</v>
      </c>
      <c r="E175" s="9" t="s">
        <v>279</v>
      </c>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row>
    <row r="176" spans="1:58" ht="15.75" customHeight="1">
      <c r="A176" s="239" t="s">
        <v>8</v>
      </c>
      <c r="B176" s="55" t="s">
        <v>9</v>
      </c>
      <c r="C176" s="41"/>
      <c r="D176" s="239" t="s">
        <v>10</v>
      </c>
      <c r="E176" s="242" t="s">
        <v>11</v>
      </c>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row>
    <row r="177" spans="1:58" ht="15.75" customHeight="1">
      <c r="A177" s="240"/>
      <c r="B177" s="12" t="s">
        <v>12</v>
      </c>
      <c r="C177" s="12" t="s">
        <v>13</v>
      </c>
      <c r="D177" s="240"/>
      <c r="E177" s="24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row>
    <row r="178" spans="1:58" ht="15.75" customHeight="1">
      <c r="A178" s="14"/>
      <c r="B178" s="33"/>
      <c r="C178" s="16"/>
      <c r="D178" s="37"/>
      <c r="E178" s="4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row>
    <row r="179" spans="1:58" ht="15.75" customHeight="1">
      <c r="A179" s="14"/>
      <c r="B179" s="33"/>
      <c r="C179" s="15"/>
      <c r="D179" s="37"/>
      <c r="E179" s="4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row>
    <row r="180" spans="1:58" ht="15.75" customHeight="1">
      <c r="A180" s="14"/>
      <c r="B180" s="33"/>
      <c r="C180" s="16"/>
      <c r="D180" s="37"/>
      <c r="E180" s="4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row>
    <row r="181" spans="1:58" ht="15.75" customHeight="1">
      <c r="A181" s="14"/>
      <c r="B181" s="33"/>
      <c r="C181" s="16"/>
      <c r="D181" s="37"/>
      <c r="E181" s="4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row>
    <row r="182" spans="1:58" ht="15.75" customHeight="1">
      <c r="A182" s="14"/>
      <c r="B182" s="33"/>
      <c r="C182" s="16"/>
      <c r="D182" s="37"/>
      <c r="E182" s="4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row>
    <row r="183" spans="1:58" ht="15.75" customHeight="1">
      <c r="A183" s="14"/>
      <c r="B183" s="33"/>
      <c r="C183" s="16"/>
      <c r="D183" s="37"/>
      <c r="E183" s="4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row>
    <row r="184" spans="1:58" ht="15.75" customHeight="1">
      <c r="A184" s="26" t="s">
        <v>20</v>
      </c>
      <c r="B184" s="37"/>
      <c r="C184" s="20"/>
      <c r="D184" s="37"/>
      <c r="E184" s="45">
        <f>SUM(E178:E183)</f>
        <v>0</v>
      </c>
      <c r="F184" s="3"/>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row>
    <row r="185" spans="1:58" ht="15.75" customHeight="1">
      <c r="A185" s="227"/>
      <c r="B185" s="228"/>
      <c r="C185" s="229"/>
      <c r="D185" s="228"/>
      <c r="E185" s="230"/>
      <c r="F185" s="3"/>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row>
    <row r="186" spans="1:58" ht="15.75" customHeight="1" thickBot="1">
      <c r="A186" s="227"/>
      <c r="B186" s="228"/>
      <c r="C186" s="229"/>
      <c r="D186" s="228"/>
      <c r="E186" s="230"/>
      <c r="F186" s="3"/>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row>
    <row r="187" spans="1:58" ht="15.75" customHeight="1" thickTop="1" thickBot="1">
      <c r="A187" s="234" t="s">
        <v>1652</v>
      </c>
      <c r="B187" s="235"/>
      <c r="C187" s="235"/>
      <c r="D187" s="235"/>
      <c r="E187" s="235"/>
      <c r="F187" s="3"/>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row>
    <row r="188" spans="1:58" ht="15.75" customHeight="1" thickTop="1">
      <c r="A188" s="236" t="s">
        <v>3365</v>
      </c>
      <c r="B188" s="235"/>
      <c r="C188" s="235"/>
      <c r="D188" s="235"/>
      <c r="E188" s="235"/>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row>
    <row r="189" spans="1:58" ht="30">
      <c r="A189" s="237" t="s">
        <v>76</v>
      </c>
      <c r="B189" s="238"/>
      <c r="C189" s="143" t="s">
        <v>3415</v>
      </c>
      <c r="D189" s="8" t="s">
        <v>1658</v>
      </c>
      <c r="E189" s="9" t="s">
        <v>7</v>
      </c>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row>
    <row r="190" spans="1:58" ht="15.75" customHeight="1">
      <c r="A190" s="239" t="s">
        <v>8</v>
      </c>
      <c r="B190" s="55" t="s">
        <v>9</v>
      </c>
      <c r="C190" s="41"/>
      <c r="D190" s="239" t="s">
        <v>10</v>
      </c>
      <c r="E190" s="242" t="s">
        <v>11</v>
      </c>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row>
    <row r="191" spans="1:58" ht="15.75" customHeight="1">
      <c r="A191" s="240"/>
      <c r="B191" s="12" t="s">
        <v>12</v>
      </c>
      <c r="C191" s="12" t="s">
        <v>13</v>
      </c>
      <c r="D191" s="240"/>
      <c r="E191" s="24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row>
    <row r="192" spans="1:58">
      <c r="A192" s="46">
        <v>45694</v>
      </c>
      <c r="B192" s="47" t="s">
        <v>3356</v>
      </c>
      <c r="C192" s="144" t="s">
        <v>3355</v>
      </c>
      <c r="D192" s="37" t="s">
        <v>3399</v>
      </c>
      <c r="E192" s="43">
        <v>1750</v>
      </c>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row>
    <row r="193" spans="1:58" ht="15.75" customHeight="1">
      <c r="A193" s="46">
        <v>45694</v>
      </c>
      <c r="B193" s="47" t="s">
        <v>3356</v>
      </c>
      <c r="C193" s="144" t="s">
        <v>3355</v>
      </c>
      <c r="D193" s="37" t="s">
        <v>3400</v>
      </c>
      <c r="E193" s="43">
        <v>540</v>
      </c>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row>
    <row r="194" spans="1:58" ht="15.75" customHeight="1">
      <c r="A194" s="46">
        <v>45694</v>
      </c>
      <c r="B194" s="47" t="s">
        <v>3356</v>
      </c>
      <c r="C194" s="144" t="s">
        <v>3355</v>
      </c>
      <c r="D194" s="37" t="s">
        <v>3401</v>
      </c>
      <c r="E194" s="43">
        <v>600</v>
      </c>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row>
    <row r="195" spans="1:58" ht="15.75" customHeight="1">
      <c r="A195" s="26" t="s">
        <v>20</v>
      </c>
      <c r="B195" s="37"/>
      <c r="C195" s="20"/>
      <c r="D195" s="37"/>
      <c r="E195" s="45">
        <f>SUM(E192:E194)</f>
        <v>2890</v>
      </c>
      <c r="F195" s="3"/>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row>
    <row r="196" spans="1:58" ht="15.75" customHeight="1" thickBot="1">
      <c r="A196" s="227"/>
      <c r="B196" s="228"/>
      <c r="C196" s="229"/>
      <c r="D196" s="228"/>
      <c r="E196" s="230"/>
      <c r="F196" s="3"/>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row>
    <row r="197" spans="1:58" ht="15.75" customHeight="1" thickTop="1" thickBot="1">
      <c r="A197" s="234" t="s">
        <v>1652</v>
      </c>
      <c r="B197" s="235"/>
      <c r="C197" s="235"/>
      <c r="D197" s="235"/>
      <c r="E197" s="235"/>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row>
    <row r="198" spans="1:58" ht="15.75" customHeight="1">
      <c r="A198" s="236" t="s">
        <v>1659</v>
      </c>
      <c r="B198" s="235"/>
      <c r="C198" s="235"/>
      <c r="D198" s="235"/>
      <c r="E198" s="235"/>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row>
    <row r="199" spans="1:58" ht="30">
      <c r="A199" s="237" t="s">
        <v>515</v>
      </c>
      <c r="B199" s="238"/>
      <c r="C199" s="143" t="s">
        <v>3416</v>
      </c>
      <c r="D199" s="8" t="s">
        <v>1660</v>
      </c>
      <c r="E199" s="9" t="s">
        <v>279</v>
      </c>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row>
    <row r="200" spans="1:58" ht="15.75" customHeight="1">
      <c r="A200" s="239" t="s">
        <v>8</v>
      </c>
      <c r="B200" s="55" t="s">
        <v>9</v>
      </c>
      <c r="C200" s="41"/>
      <c r="D200" s="239" t="s">
        <v>10</v>
      </c>
      <c r="E200" s="242" t="s">
        <v>11</v>
      </c>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row>
    <row r="201" spans="1:58" ht="15.75" customHeight="1">
      <c r="A201" s="240"/>
      <c r="B201" s="12" t="s">
        <v>12</v>
      </c>
      <c r="C201" s="12" t="s">
        <v>13</v>
      </c>
      <c r="D201" s="240"/>
      <c r="E201" s="24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row>
    <row r="202" spans="1:58" ht="15.75" customHeight="1">
      <c r="A202" s="14"/>
      <c r="B202" s="33"/>
      <c r="C202" s="16"/>
      <c r="D202" s="37"/>
      <c r="E202" s="4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row>
    <row r="203" spans="1:58" ht="15.75" customHeight="1">
      <c r="A203" s="14"/>
      <c r="B203" s="33"/>
      <c r="C203" s="16"/>
      <c r="D203" s="37"/>
      <c r="E203" s="4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row>
    <row r="204" spans="1:58" ht="15.75" customHeight="1">
      <c r="A204" s="14"/>
      <c r="B204" s="33"/>
      <c r="C204" s="16"/>
      <c r="D204" s="37"/>
      <c r="E204" s="4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row>
    <row r="205" spans="1:58" ht="15.75" customHeight="1">
      <c r="A205" s="14"/>
      <c r="B205" s="33"/>
      <c r="C205" s="16"/>
      <c r="D205" s="37"/>
      <c r="E205" s="4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row>
    <row r="206" spans="1:58" ht="15.75" customHeight="1">
      <c r="A206" s="26" t="s">
        <v>20</v>
      </c>
      <c r="B206" s="37"/>
      <c r="C206" s="20"/>
      <c r="D206" s="37"/>
      <c r="E206" s="45">
        <f>SUM(E202:E205)</f>
        <v>0</v>
      </c>
      <c r="F206" s="3"/>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row>
    <row r="207" spans="1:58" ht="15.75" customHeight="1" thickBot="1">
      <c r="A207" s="227"/>
      <c r="B207" s="228"/>
      <c r="C207" s="229"/>
      <c r="D207" s="228"/>
      <c r="E207" s="230"/>
      <c r="F207" s="3"/>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row>
    <row r="208" spans="1:58" ht="15.75" customHeight="1" thickTop="1" thickBot="1">
      <c r="A208" s="234" t="s">
        <v>2</v>
      </c>
      <c r="B208" s="235"/>
      <c r="C208" s="235"/>
      <c r="D208" s="235"/>
      <c r="E208" s="235"/>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ht="15.75" customHeight="1">
      <c r="A209" s="236" t="s">
        <v>1661</v>
      </c>
      <c r="B209" s="235"/>
      <c r="C209" s="235"/>
      <c r="D209" s="235"/>
      <c r="E209" s="235"/>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ht="30">
      <c r="A210" s="237" t="s">
        <v>1603</v>
      </c>
      <c r="B210" s="238"/>
      <c r="C210" s="143" t="s">
        <v>3417</v>
      </c>
      <c r="D210" s="8" t="s">
        <v>1662</v>
      </c>
      <c r="E210" s="9" t="s">
        <v>279</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ht="15.75" customHeight="1">
      <c r="A211" s="239" t="s">
        <v>8</v>
      </c>
      <c r="B211" s="55" t="s">
        <v>9</v>
      </c>
      <c r="C211" s="41"/>
      <c r="D211" s="239" t="s">
        <v>10</v>
      </c>
      <c r="E211" s="242"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ht="15.75" customHeight="1">
      <c r="A212" s="240"/>
      <c r="B212" s="12" t="s">
        <v>12</v>
      </c>
      <c r="C212" s="12" t="s">
        <v>13</v>
      </c>
      <c r="D212" s="240"/>
      <c r="E212" s="240"/>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ht="15.75" customHeight="1">
      <c r="A213" s="14"/>
      <c r="B213" s="33"/>
      <c r="C213" s="16"/>
      <c r="D213" s="37"/>
      <c r="E213" s="4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ht="15.75" customHeight="1">
      <c r="A214" s="14"/>
      <c r="B214" s="33"/>
      <c r="C214" s="15"/>
      <c r="D214" s="37"/>
      <c r="E214" s="4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ht="15.75" customHeight="1">
      <c r="A215" s="14"/>
      <c r="B215" s="33"/>
      <c r="C215" s="16"/>
      <c r="D215" s="37"/>
      <c r="E215" s="4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ht="15.75" customHeight="1">
      <c r="A216" s="14"/>
      <c r="B216" s="33"/>
      <c r="C216" s="16"/>
      <c r="D216" s="37"/>
      <c r="E216" s="4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ht="15.75" customHeight="1">
      <c r="A217" s="26" t="s">
        <v>20</v>
      </c>
      <c r="B217" s="37"/>
      <c r="C217" s="20"/>
      <c r="D217" s="37"/>
      <c r="E217" s="45">
        <f>SUM(E213:E216)</f>
        <v>0</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ht="15.75" customHeight="1" thickBot="1">
      <c r="A218" s="227"/>
      <c r="B218" s="228"/>
      <c r="C218" s="229"/>
      <c r="D218" s="228"/>
      <c r="E218" s="230"/>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ht="15.75" customHeight="1" thickTop="1" thickBot="1">
      <c r="A219" s="234" t="s">
        <v>1652</v>
      </c>
      <c r="B219" s="235"/>
      <c r="C219" s="235"/>
      <c r="D219" s="235"/>
      <c r="E219" s="235"/>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ht="15.75" customHeight="1">
      <c r="A220" s="236" t="s">
        <v>1663</v>
      </c>
      <c r="B220" s="235"/>
      <c r="C220" s="235"/>
      <c r="D220" s="235"/>
      <c r="E220" s="235"/>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ht="30">
      <c r="A221" s="237" t="s">
        <v>1664</v>
      </c>
      <c r="B221" s="238"/>
      <c r="C221" s="143" t="s">
        <v>3417</v>
      </c>
      <c r="D221" s="8" t="s">
        <v>1662</v>
      </c>
      <c r="E221" s="9" t="s">
        <v>279</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ht="15.75" customHeight="1">
      <c r="A222" s="239" t="s">
        <v>8</v>
      </c>
      <c r="B222" s="55" t="s">
        <v>9</v>
      </c>
      <c r="C222" s="41"/>
      <c r="D222" s="239" t="s">
        <v>10</v>
      </c>
      <c r="E222" s="242" t="s">
        <v>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ht="15.75" customHeight="1">
      <c r="A223" s="240"/>
      <c r="B223" s="12" t="s">
        <v>12</v>
      </c>
      <c r="C223" s="12" t="s">
        <v>13</v>
      </c>
      <c r="D223" s="240"/>
      <c r="E223" s="240"/>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ht="15.75" customHeight="1">
      <c r="A224" s="14"/>
      <c r="B224" s="33"/>
      <c r="C224" s="16"/>
      <c r="D224" s="37"/>
      <c r="E224" s="4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ht="15.75" customHeight="1">
      <c r="A225" s="14"/>
      <c r="B225" s="33"/>
      <c r="C225" s="16"/>
      <c r="D225" s="37"/>
      <c r="E225" s="4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ht="15.75" customHeight="1">
      <c r="A226" s="14"/>
      <c r="B226" s="33"/>
      <c r="C226" s="16"/>
      <c r="D226" s="37"/>
      <c r="E226" s="4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ht="15.75" customHeight="1">
      <c r="A227" s="26" t="s">
        <v>20</v>
      </c>
      <c r="B227" s="37"/>
      <c r="C227" s="20"/>
      <c r="D227" s="37"/>
      <c r="E227" s="45">
        <f>SUM(E224:E226)</f>
        <v>0</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ht="15.75" customHeight="1">
      <c r="A228" s="94"/>
      <c r="B228" s="95"/>
      <c r="C228" s="94"/>
      <c r="D228" s="95"/>
      <c r="E228" s="97"/>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ht="15.75" customHeight="1">
      <c r="A229" s="234" t="s">
        <v>1652</v>
      </c>
      <c r="B229" s="235"/>
      <c r="C229" s="235"/>
      <c r="D229" s="235"/>
      <c r="E229" s="235"/>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ht="15.75" customHeight="1">
      <c r="A230" s="236" t="s">
        <v>1665</v>
      </c>
      <c r="B230" s="235"/>
      <c r="C230" s="235"/>
      <c r="D230" s="235"/>
      <c r="E230" s="2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ht="30">
      <c r="A231" s="237" t="s">
        <v>1666</v>
      </c>
      <c r="B231" s="238"/>
      <c r="C231" s="143" t="s">
        <v>3418</v>
      </c>
      <c r="D231" s="8" t="s">
        <v>1667</v>
      </c>
      <c r="E231" s="9" t="s">
        <v>279</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ht="15.75" customHeight="1">
      <c r="A232" s="239" t="s">
        <v>8</v>
      </c>
      <c r="B232" s="55" t="s">
        <v>9</v>
      </c>
      <c r="C232" s="41"/>
      <c r="D232" s="239" t="s">
        <v>10</v>
      </c>
      <c r="E232" s="242" t="s">
        <v>11</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ht="15.75" customHeight="1">
      <c r="A233" s="240"/>
      <c r="B233" s="12" t="s">
        <v>12</v>
      </c>
      <c r="C233" s="12" t="s">
        <v>13</v>
      </c>
      <c r="D233" s="240"/>
      <c r="E233" s="240"/>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ht="15.75" customHeight="1">
      <c r="A234" s="14"/>
      <c r="B234" s="33"/>
      <c r="C234" s="16"/>
      <c r="D234" s="37"/>
      <c r="E234" s="4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ht="15.75" customHeight="1">
      <c r="A235" s="14"/>
      <c r="B235" s="33"/>
      <c r="C235" s="16"/>
      <c r="D235" s="37"/>
      <c r="E235" s="4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ht="15.75" customHeight="1">
      <c r="A236" s="14"/>
      <c r="B236" s="33"/>
      <c r="C236" s="16"/>
      <c r="D236" s="37"/>
      <c r="E236" s="4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ht="15.75" customHeight="1">
      <c r="A237" s="26" t="s">
        <v>20</v>
      </c>
      <c r="B237" s="37"/>
      <c r="C237" s="20"/>
      <c r="D237" s="37"/>
      <c r="E237" s="45">
        <f>SUM(E234:E236)</f>
        <v>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ht="15.75" customHeight="1" thickBot="1">
      <c r="A238" s="94"/>
      <c r="B238" s="95"/>
      <c r="C238" s="94"/>
      <c r="D238" s="95"/>
      <c r="E238" s="97"/>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ht="15.75" customHeight="1" thickTop="1" thickBot="1">
      <c r="A239" s="234" t="s">
        <v>1652</v>
      </c>
      <c r="B239" s="235"/>
      <c r="C239" s="235"/>
      <c r="D239" s="235"/>
      <c r="E239" s="235"/>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ht="15.75" customHeight="1">
      <c r="A240" s="236" t="s">
        <v>1668</v>
      </c>
      <c r="B240" s="235"/>
      <c r="C240" s="235"/>
      <c r="D240" s="235"/>
      <c r="E240" s="235"/>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ht="24.75" customHeight="1">
      <c r="A241" s="237" t="s">
        <v>1580</v>
      </c>
      <c r="B241" s="238"/>
      <c r="C241" s="143" t="s">
        <v>3419</v>
      </c>
      <c r="D241" s="8" t="s">
        <v>1669</v>
      </c>
      <c r="E241" s="9" t="s">
        <v>279</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ht="15.75" customHeight="1">
      <c r="A242" s="239" t="s">
        <v>8</v>
      </c>
      <c r="B242" s="55" t="s">
        <v>9</v>
      </c>
      <c r="C242" s="41"/>
      <c r="D242" s="239" t="s">
        <v>10</v>
      </c>
      <c r="E242" s="242" t="s">
        <v>11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ht="15.75" customHeight="1">
      <c r="A243" s="240"/>
      <c r="B243" s="12" t="s">
        <v>12</v>
      </c>
      <c r="C243" s="12" t="s">
        <v>13</v>
      </c>
      <c r="D243" s="240"/>
      <c r="E243" s="240"/>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ht="15.75" customHeight="1">
      <c r="A244" s="14"/>
      <c r="B244" s="33"/>
      <c r="C244" s="16"/>
      <c r="D244" s="37"/>
      <c r="E244" s="4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ht="15.75" customHeight="1">
      <c r="A245" s="14"/>
      <c r="B245" s="33"/>
      <c r="C245" s="16"/>
      <c r="D245" s="37"/>
      <c r="E245" s="4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ht="15.75" customHeight="1">
      <c r="A246" s="14"/>
      <c r="B246" s="33"/>
      <c r="C246" s="16"/>
      <c r="D246" s="37"/>
      <c r="E246" s="4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ht="15.75" customHeight="1">
      <c r="A247" s="14"/>
      <c r="B247" s="33"/>
      <c r="C247" s="16"/>
      <c r="D247" s="37"/>
      <c r="E247" s="4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ht="15.75" customHeight="1">
      <c r="A248" s="26" t="s">
        <v>20</v>
      </c>
      <c r="B248" s="37"/>
      <c r="C248" s="20"/>
      <c r="D248" s="37"/>
      <c r="E248" s="45">
        <f>SUM(E244:E247)</f>
        <v>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ht="15.75" customHeight="1" thickBot="1">
      <c r="A249" s="94"/>
      <c r="B249" s="95"/>
      <c r="C249" s="94"/>
      <c r="D249" s="95"/>
      <c r="E249" s="97"/>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ht="15.75" customHeight="1" thickTop="1" thickBot="1">
      <c r="A250" s="234" t="s">
        <v>1461</v>
      </c>
      <c r="B250" s="235"/>
      <c r="C250" s="235"/>
      <c r="D250" s="235"/>
      <c r="E250" s="235"/>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ht="15.75" customHeight="1">
      <c r="A251" s="236" t="s">
        <v>3351</v>
      </c>
      <c r="B251" s="235"/>
      <c r="C251" s="235"/>
      <c r="D251" s="235"/>
      <c r="E251" s="235"/>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ht="27.75" customHeight="1">
      <c r="A252" s="237" t="s">
        <v>1670</v>
      </c>
      <c r="B252" s="238"/>
      <c r="C252" s="143" t="s">
        <v>3420</v>
      </c>
      <c r="D252" s="8" t="s">
        <v>1669</v>
      </c>
      <c r="E252" s="9" t="s">
        <v>7</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ht="15.75" customHeight="1">
      <c r="A253" s="239" t="s">
        <v>8</v>
      </c>
      <c r="B253" s="55" t="s">
        <v>9</v>
      </c>
      <c r="C253" s="41"/>
      <c r="D253" s="239" t="s">
        <v>10</v>
      </c>
      <c r="E253" s="242" t="s">
        <v>11</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ht="15.75" customHeight="1">
      <c r="A254" s="240"/>
      <c r="B254" s="12" t="s">
        <v>12</v>
      </c>
      <c r="C254" s="12" t="s">
        <v>13</v>
      </c>
      <c r="D254" s="240"/>
      <c r="E254" s="240"/>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ht="30">
      <c r="A255" s="46">
        <v>45722</v>
      </c>
      <c r="B255" s="47" t="s">
        <v>3353</v>
      </c>
      <c r="C255" s="144" t="s">
        <v>3352</v>
      </c>
      <c r="D255" s="37" t="s">
        <v>3354</v>
      </c>
      <c r="E255" s="43">
        <v>918.72</v>
      </c>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row>
    <row r="256" spans="1:58">
      <c r="A256" s="46">
        <v>45733</v>
      </c>
      <c r="B256" s="47" t="s">
        <v>153</v>
      </c>
      <c r="C256" s="144" t="s">
        <v>154</v>
      </c>
      <c r="D256" s="37" t="s">
        <v>155</v>
      </c>
      <c r="E256" s="43">
        <v>41.28</v>
      </c>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row>
    <row r="257" spans="1:58" ht="15.75" customHeight="1">
      <c r="A257" s="14"/>
      <c r="B257" s="33"/>
      <c r="C257" s="16"/>
      <c r="D257" s="37"/>
      <c r="E257" s="4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ht="15.75" customHeight="1">
      <c r="A258" s="26" t="s">
        <v>20</v>
      </c>
      <c r="B258" s="37"/>
      <c r="C258" s="20"/>
      <c r="D258" s="37"/>
      <c r="E258" s="45">
        <f>SUM(E255:E257)</f>
        <v>960</v>
      </c>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ht="15.75" customHeight="1">
      <c r="A259" s="94"/>
      <c r="B259" s="95"/>
      <c r="C259" s="94"/>
      <c r="D259" s="95"/>
      <c r="E259" s="97"/>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ht="15.75" customHeight="1">
      <c r="A260" s="234" t="s">
        <v>1652</v>
      </c>
      <c r="B260" s="235"/>
      <c r="C260" s="235"/>
      <c r="D260" s="235"/>
      <c r="E260" s="235"/>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ht="15.75" customHeight="1">
      <c r="A261" s="236" t="s">
        <v>1671</v>
      </c>
      <c r="B261" s="235"/>
      <c r="C261" s="235"/>
      <c r="D261" s="235"/>
      <c r="E261" s="235"/>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ht="24.75" customHeight="1">
      <c r="A262" s="237" t="s">
        <v>1672</v>
      </c>
      <c r="B262" s="238"/>
      <c r="C262" s="143" t="s">
        <v>3421</v>
      </c>
      <c r="D262" s="8" t="s">
        <v>1673</v>
      </c>
      <c r="E262" s="9" t="s">
        <v>279</v>
      </c>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ht="15.75" customHeight="1">
      <c r="A263" s="239" t="s">
        <v>8</v>
      </c>
      <c r="B263" s="55" t="s">
        <v>9</v>
      </c>
      <c r="C263" s="41"/>
      <c r="D263" s="239" t="s">
        <v>10</v>
      </c>
      <c r="E263" s="242" t="s">
        <v>11</v>
      </c>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ht="15.75" customHeight="1">
      <c r="A264" s="240"/>
      <c r="B264" s="12" t="s">
        <v>12</v>
      </c>
      <c r="C264" s="12" t="s">
        <v>13</v>
      </c>
      <c r="D264" s="240"/>
      <c r="E264" s="240"/>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ht="15.75" customHeight="1">
      <c r="A265" s="14"/>
      <c r="B265" s="33"/>
      <c r="C265" s="16"/>
      <c r="D265" s="37"/>
      <c r="E265" s="4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ht="15.75" customHeight="1">
      <c r="A266" s="14"/>
      <c r="B266" s="33"/>
      <c r="C266" s="15"/>
      <c r="D266" s="37"/>
      <c r="E266" s="4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ht="15.75" customHeight="1">
      <c r="A267" s="14"/>
      <c r="B267" s="33"/>
      <c r="C267" s="16"/>
      <c r="D267" s="37"/>
      <c r="E267" s="4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ht="15.75" customHeight="1">
      <c r="A268" s="14"/>
      <c r="B268" s="33"/>
      <c r="C268" s="16"/>
      <c r="D268" s="37"/>
      <c r="E268" s="4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ht="15.75" customHeight="1">
      <c r="A269" s="26" t="s">
        <v>20</v>
      </c>
      <c r="B269" s="37"/>
      <c r="C269" s="20"/>
      <c r="D269" s="37"/>
      <c r="E269" s="45">
        <f>SUM(E265:E268)</f>
        <v>0</v>
      </c>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ht="15.75" customHeight="1" thickBot="1">
      <c r="A270" s="227"/>
      <c r="B270" s="228"/>
      <c r="C270" s="229"/>
      <c r="D270" s="228"/>
      <c r="E270" s="230"/>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ht="15.75" customHeight="1" thickTop="1" thickBot="1">
      <c r="A271" s="234" t="s">
        <v>1674</v>
      </c>
      <c r="B271" s="235"/>
      <c r="C271" s="235"/>
      <c r="D271" s="235"/>
      <c r="E271" s="235"/>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ht="15.75" customHeight="1">
      <c r="A272" s="236" t="s">
        <v>1675</v>
      </c>
      <c r="B272" s="235"/>
      <c r="C272" s="235"/>
      <c r="D272" s="235"/>
      <c r="E272" s="235"/>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ht="27.75" customHeight="1">
      <c r="A273" s="237" t="s">
        <v>1676</v>
      </c>
      <c r="B273" s="238"/>
      <c r="C273" s="143" t="s">
        <v>3421</v>
      </c>
      <c r="D273" s="8" t="s">
        <v>1673</v>
      </c>
      <c r="E273" s="9" t="s">
        <v>279</v>
      </c>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ht="15.75" customHeight="1">
      <c r="A274" s="239" t="s">
        <v>8</v>
      </c>
      <c r="B274" s="55" t="s">
        <v>9</v>
      </c>
      <c r="C274" s="41"/>
      <c r="D274" s="239" t="s">
        <v>10</v>
      </c>
      <c r="E274" s="242" t="s">
        <v>11</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ht="15.75" customHeight="1">
      <c r="A275" s="240"/>
      <c r="B275" s="12" t="s">
        <v>12</v>
      </c>
      <c r="C275" s="12" t="s">
        <v>13</v>
      </c>
      <c r="D275" s="240"/>
      <c r="E275" s="240"/>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ht="15.75" customHeight="1">
      <c r="A276" s="14"/>
      <c r="B276" s="33"/>
      <c r="C276" s="16"/>
      <c r="D276" s="37"/>
      <c r="E276" s="4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75" customHeight="1">
      <c r="A277" s="14"/>
      <c r="B277" s="33"/>
      <c r="C277" s="15"/>
      <c r="D277" s="37"/>
      <c r="E277" s="4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ht="15.75" customHeight="1">
      <c r="A278" s="14"/>
      <c r="B278" s="33"/>
      <c r="C278" s="16"/>
      <c r="D278" s="37"/>
      <c r="E278" s="4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75" customHeight="1">
      <c r="A279" s="14"/>
      <c r="B279" s="33"/>
      <c r="C279" s="16"/>
      <c r="D279" s="37"/>
      <c r="E279" s="4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ht="15.75" customHeight="1">
      <c r="A280" s="14"/>
      <c r="B280" s="33"/>
      <c r="C280" s="16"/>
      <c r="D280" s="37"/>
      <c r="E280" s="4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ht="15.75" customHeight="1">
      <c r="A281" s="14"/>
      <c r="B281" s="33"/>
      <c r="C281" s="16"/>
      <c r="D281" s="37"/>
      <c r="E281" s="4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ht="15.75" customHeight="1">
      <c r="A282" s="26" t="s">
        <v>20</v>
      </c>
      <c r="B282" s="37"/>
      <c r="C282" s="20"/>
      <c r="D282" s="37"/>
      <c r="E282" s="45">
        <f>SUM(E276:E281)</f>
        <v>0</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ht="15.75" customHeight="1" thickBot="1">
      <c r="A283" s="227"/>
      <c r="B283" s="228"/>
      <c r="C283" s="229"/>
      <c r="D283" s="228"/>
      <c r="E283" s="230"/>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ht="15.75" customHeight="1" thickTop="1" thickBot="1">
      <c r="A284" s="234" t="s">
        <v>1652</v>
      </c>
      <c r="B284" s="235"/>
      <c r="C284" s="235"/>
      <c r="D284" s="235"/>
      <c r="E284" s="235"/>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ht="15.75" customHeight="1" thickTop="1">
      <c r="A285" s="236" t="s">
        <v>3366</v>
      </c>
      <c r="B285" s="235"/>
      <c r="C285" s="235"/>
      <c r="D285" s="235"/>
      <c r="E285" s="235"/>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ht="30" customHeight="1">
      <c r="A286" s="237" t="s">
        <v>3367</v>
      </c>
      <c r="B286" s="238"/>
      <c r="C286" s="143" t="s">
        <v>3422</v>
      </c>
      <c r="D286" s="8" t="s">
        <v>3368</v>
      </c>
      <c r="E286" s="9" t="s">
        <v>279</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ht="15.75" customHeight="1">
      <c r="A287" s="239" t="s">
        <v>8</v>
      </c>
      <c r="B287" s="55" t="s">
        <v>9</v>
      </c>
      <c r="C287" s="41"/>
      <c r="D287" s="239" t="s">
        <v>10</v>
      </c>
      <c r="E287" s="242"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ht="15.75" customHeight="1">
      <c r="A288" s="240"/>
      <c r="B288" s="12" t="s">
        <v>12</v>
      </c>
      <c r="C288" s="12" t="s">
        <v>13</v>
      </c>
      <c r="D288" s="240"/>
      <c r="E288" s="240"/>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ht="15.75" customHeight="1">
      <c r="A289" s="14"/>
      <c r="B289" s="33"/>
      <c r="C289" s="16"/>
      <c r="D289" s="37"/>
      <c r="E289" s="4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ht="15.75" customHeight="1">
      <c r="A290" s="14"/>
      <c r="B290" s="33"/>
      <c r="C290" s="15"/>
      <c r="D290" s="37"/>
      <c r="E290" s="4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ht="15.75" customHeight="1">
      <c r="A291" s="14"/>
      <c r="B291" s="33"/>
      <c r="C291" s="16"/>
      <c r="D291" s="37"/>
      <c r="E291" s="4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ht="15.75" customHeight="1">
      <c r="A292" s="14"/>
      <c r="B292" s="33"/>
      <c r="C292" s="16"/>
      <c r="D292" s="37"/>
      <c r="E292" s="4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ht="15.75" customHeight="1">
      <c r="A293" s="26" t="s">
        <v>20</v>
      </c>
      <c r="B293" s="37"/>
      <c r="C293" s="20"/>
      <c r="D293" s="37"/>
      <c r="E293" s="45">
        <f>SUM(E289:E292)</f>
        <v>0</v>
      </c>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ht="15.75" customHeight="1" thickBot="1">
      <c r="A294" s="227"/>
      <c r="B294" s="228"/>
      <c r="C294" s="229"/>
      <c r="D294" s="228"/>
      <c r="E294" s="230"/>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ht="15.75" customHeight="1" thickTop="1" thickBot="1">
      <c r="A295" s="234" t="s">
        <v>1461</v>
      </c>
      <c r="B295" s="235"/>
      <c r="C295" s="235"/>
      <c r="D295" s="235"/>
      <c r="E295" s="235"/>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ht="15.75" customHeight="1" thickTop="1">
      <c r="A296" s="236" t="s">
        <v>3369</v>
      </c>
      <c r="B296" s="235"/>
      <c r="C296" s="235"/>
      <c r="D296" s="235"/>
      <c r="E296" s="235"/>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ht="27" customHeight="1">
      <c r="A297" s="237" t="s">
        <v>1147</v>
      </c>
      <c r="B297" s="238"/>
      <c r="C297" s="143" t="s">
        <v>3423</v>
      </c>
      <c r="D297" s="8" t="s">
        <v>3370</v>
      </c>
      <c r="E297" s="9" t="s">
        <v>279</v>
      </c>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ht="15.75" customHeight="1">
      <c r="A298" s="239" t="s">
        <v>8</v>
      </c>
      <c r="B298" s="55" t="s">
        <v>9</v>
      </c>
      <c r="C298" s="41"/>
      <c r="D298" s="239" t="s">
        <v>10</v>
      </c>
      <c r="E298" s="242" t="s">
        <v>11</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ht="15.75" customHeight="1">
      <c r="A299" s="240"/>
      <c r="B299" s="12" t="s">
        <v>12</v>
      </c>
      <c r="C299" s="12" t="s">
        <v>13</v>
      </c>
      <c r="D299" s="240"/>
      <c r="E299" s="240"/>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ht="15.75" customHeight="1">
      <c r="A300" s="46"/>
      <c r="B300" s="47"/>
      <c r="C300" s="144"/>
      <c r="D300" s="37"/>
      <c r="E300" s="4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ht="15.75" customHeight="1">
      <c r="A301" s="46"/>
      <c r="B301" s="47"/>
      <c r="C301" s="144"/>
      <c r="D301" s="37"/>
      <c r="E301" s="4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ht="15.75" customHeight="1">
      <c r="A302" s="14"/>
      <c r="B302" s="33"/>
      <c r="C302" s="16"/>
      <c r="D302" s="37"/>
      <c r="E302" s="4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ht="15.75" customHeight="1">
      <c r="A303" s="26" t="s">
        <v>20</v>
      </c>
      <c r="B303" s="37"/>
      <c r="C303" s="20"/>
      <c r="D303" s="37"/>
      <c r="E303" s="45">
        <f>SUM(E300:E302)</f>
        <v>0</v>
      </c>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ht="15.75" customHeight="1" thickBot="1">
      <c r="A304" s="227"/>
      <c r="B304" s="228"/>
      <c r="C304" s="229"/>
      <c r="D304" s="228"/>
      <c r="E304" s="230"/>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ht="15.75" customHeight="1" thickTop="1" thickBot="1">
      <c r="A305" s="234" t="s">
        <v>1652</v>
      </c>
      <c r="B305" s="235"/>
      <c r="C305" s="235"/>
      <c r="D305" s="235"/>
      <c r="E305" s="235"/>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ht="15.75" customHeight="1" thickTop="1">
      <c r="A306" s="236" t="s">
        <v>3396</v>
      </c>
      <c r="B306" s="235"/>
      <c r="C306" s="235"/>
      <c r="D306" s="235"/>
      <c r="E306" s="235"/>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ht="32.25" customHeight="1">
      <c r="A307" s="237" t="s">
        <v>3367</v>
      </c>
      <c r="B307" s="238"/>
      <c r="C307" s="143" t="s">
        <v>3422</v>
      </c>
      <c r="D307" s="8" t="s">
        <v>3371</v>
      </c>
      <c r="E307" s="9" t="s">
        <v>7</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ht="15.75" customHeight="1">
      <c r="A308" s="239" t="s">
        <v>8</v>
      </c>
      <c r="B308" s="55" t="s">
        <v>9</v>
      </c>
      <c r="C308" s="41"/>
      <c r="D308" s="239" t="s">
        <v>10</v>
      </c>
      <c r="E308" s="242" t="s">
        <v>11</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ht="15.75" customHeight="1">
      <c r="A309" s="240"/>
      <c r="B309" s="12" t="s">
        <v>12</v>
      </c>
      <c r="C309" s="12" t="s">
        <v>13</v>
      </c>
      <c r="D309" s="240"/>
      <c r="E309" s="240"/>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ht="45">
      <c r="A310" s="14">
        <v>45748</v>
      </c>
      <c r="B310" s="33" t="s">
        <v>3329</v>
      </c>
      <c r="C310" s="16" t="s">
        <v>521</v>
      </c>
      <c r="D310" s="37" t="s">
        <v>3397</v>
      </c>
      <c r="E310" s="43">
        <v>2682.62</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ht="15.75" customHeight="1">
      <c r="A311" s="14">
        <v>45748</v>
      </c>
      <c r="B311" s="47" t="s">
        <v>153</v>
      </c>
      <c r="C311" s="144" t="s">
        <v>154</v>
      </c>
      <c r="D311" s="37" t="s">
        <v>3398</v>
      </c>
      <c r="E311" s="43">
        <v>67.38</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ht="15.75" customHeight="1">
      <c r="A312" s="26" t="s">
        <v>20</v>
      </c>
      <c r="B312" s="37"/>
      <c r="C312" s="20"/>
      <c r="D312" s="37"/>
      <c r="E312" s="45">
        <f>SUM(E310:E311)</f>
        <v>2750</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ht="15.75" customHeight="1" thickBot="1">
      <c r="A313" s="227"/>
      <c r="B313" s="228"/>
      <c r="C313" s="229"/>
      <c r="D313" s="228"/>
      <c r="E313" s="230"/>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ht="15.75" customHeight="1" thickTop="1" thickBot="1">
      <c r="A314" s="234" t="s">
        <v>2</v>
      </c>
      <c r="B314" s="235"/>
      <c r="C314" s="235"/>
      <c r="D314" s="235"/>
      <c r="E314" s="235"/>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ht="15.75" customHeight="1" thickTop="1">
      <c r="A315" s="236" t="s">
        <v>3372</v>
      </c>
      <c r="B315" s="235"/>
      <c r="C315" s="235"/>
      <c r="D315" s="235"/>
      <c r="E315" s="235"/>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ht="30">
      <c r="A316" s="237" t="s">
        <v>3373</v>
      </c>
      <c r="B316" s="238"/>
      <c r="C316" s="143" t="s">
        <v>3424</v>
      </c>
      <c r="D316" s="8" t="s">
        <v>3371</v>
      </c>
      <c r="E316" s="9" t="s">
        <v>279</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ht="15.75" customHeight="1">
      <c r="A317" s="239" t="s">
        <v>8</v>
      </c>
      <c r="B317" s="55" t="s">
        <v>9</v>
      </c>
      <c r="C317" s="41"/>
      <c r="D317" s="239" t="s">
        <v>10</v>
      </c>
      <c r="E317" s="242" t="s">
        <v>11</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ht="15.75" customHeight="1">
      <c r="A318" s="240"/>
      <c r="B318" s="12" t="s">
        <v>12</v>
      </c>
      <c r="C318" s="12" t="s">
        <v>13</v>
      </c>
      <c r="D318" s="240"/>
      <c r="E318" s="240"/>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ht="15.75" customHeight="1">
      <c r="A319" s="14"/>
      <c r="B319" s="33"/>
      <c r="C319" s="16"/>
      <c r="D319" s="37"/>
      <c r="E319" s="4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ht="15.75" customHeight="1">
      <c r="A320" s="14"/>
      <c r="B320" s="33"/>
      <c r="C320" s="15"/>
      <c r="D320" s="37"/>
      <c r="E320" s="4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ht="15.75" customHeight="1">
      <c r="A321" s="14"/>
      <c r="B321" s="33"/>
      <c r="C321" s="16"/>
      <c r="D321" s="37"/>
      <c r="E321" s="4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ht="15.75" customHeight="1">
      <c r="A322" s="14"/>
      <c r="B322" s="33"/>
      <c r="C322" s="16"/>
      <c r="D322" s="37"/>
      <c r="E322" s="4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ht="15.75" customHeight="1">
      <c r="A323" s="26" t="s">
        <v>20</v>
      </c>
      <c r="B323" s="37"/>
      <c r="C323" s="20"/>
      <c r="D323" s="37"/>
      <c r="E323" s="45">
        <f>SUM(E319:E322)</f>
        <v>0</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ht="15.75" customHeight="1" thickBot="1">
      <c r="A324" s="227"/>
      <c r="B324" s="228"/>
      <c r="C324" s="229"/>
      <c r="D324" s="228"/>
      <c r="E324" s="230"/>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ht="15.75" customHeight="1" thickTop="1" thickBot="1">
      <c r="A325" s="234" t="s">
        <v>1652</v>
      </c>
      <c r="B325" s="235"/>
      <c r="C325" s="235"/>
      <c r="D325" s="235"/>
      <c r="E325" s="235"/>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ht="15.75" customHeight="1" thickTop="1">
      <c r="A326" s="236" t="s">
        <v>3372</v>
      </c>
      <c r="B326" s="235"/>
      <c r="C326" s="235"/>
      <c r="D326" s="235"/>
      <c r="E326" s="235"/>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ht="30">
      <c r="A327" s="237" t="s">
        <v>1664</v>
      </c>
      <c r="B327" s="238"/>
      <c r="C327" s="143" t="s">
        <v>3394</v>
      </c>
      <c r="D327" s="8" t="s">
        <v>3371</v>
      </c>
      <c r="E327" s="9" t="s">
        <v>279</v>
      </c>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ht="15.75" customHeight="1">
      <c r="A328" s="239" t="s">
        <v>8</v>
      </c>
      <c r="B328" s="55" t="s">
        <v>9</v>
      </c>
      <c r="C328" s="41"/>
      <c r="D328" s="239" t="s">
        <v>10</v>
      </c>
      <c r="E328" s="242" t="s">
        <v>11</v>
      </c>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ht="15.75" customHeight="1">
      <c r="A329" s="240"/>
      <c r="B329" s="12" t="s">
        <v>12</v>
      </c>
      <c r="C329" s="12" t="s">
        <v>13</v>
      </c>
      <c r="D329" s="240"/>
      <c r="E329" s="240"/>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ht="15.75" customHeight="1">
      <c r="A330" s="14"/>
      <c r="B330" s="33"/>
      <c r="C330" s="16"/>
      <c r="D330" s="37"/>
      <c r="E330" s="4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ht="15.75" customHeight="1">
      <c r="A331" s="14"/>
      <c r="B331" s="33"/>
      <c r="C331" s="16"/>
      <c r="D331" s="37"/>
      <c r="E331" s="4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ht="15.75" customHeight="1">
      <c r="A332" s="14"/>
      <c r="B332" s="33"/>
      <c r="C332" s="16"/>
      <c r="D332" s="37"/>
      <c r="E332" s="4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ht="15.75" customHeight="1">
      <c r="A333" s="26" t="s">
        <v>20</v>
      </c>
      <c r="B333" s="37"/>
      <c r="C333" s="20"/>
      <c r="D333" s="37"/>
      <c r="E333" s="45">
        <f>SUM(E330:E332)</f>
        <v>0</v>
      </c>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ht="15.75" customHeight="1" thickBot="1">
      <c r="A334" s="227"/>
      <c r="B334" s="228"/>
      <c r="C334" s="229"/>
      <c r="D334" s="228"/>
      <c r="E334" s="230"/>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ht="15.75" customHeight="1" thickTop="1" thickBot="1">
      <c r="A335" s="234" t="s">
        <v>1461</v>
      </c>
      <c r="B335" s="235"/>
      <c r="C335" s="235"/>
      <c r="D335" s="235"/>
      <c r="E335" s="235"/>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ht="15.75" customHeight="1" thickTop="1">
      <c r="A336" s="236" t="s">
        <v>3374</v>
      </c>
      <c r="B336" s="235"/>
      <c r="C336" s="235"/>
      <c r="D336" s="235"/>
      <c r="E336" s="235"/>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ht="30">
      <c r="A337" s="237" t="s">
        <v>1610</v>
      </c>
      <c r="B337" s="238"/>
      <c r="C337" s="143" t="s">
        <v>3425</v>
      </c>
      <c r="D337" s="8" t="s">
        <v>3371</v>
      </c>
      <c r="E337" s="9" t="s">
        <v>279</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ht="15.75" customHeight="1">
      <c r="A338" s="239" t="s">
        <v>8</v>
      </c>
      <c r="B338" s="55" t="s">
        <v>9</v>
      </c>
      <c r="C338" s="41"/>
      <c r="D338" s="239" t="s">
        <v>10</v>
      </c>
      <c r="E338" s="242" t="s">
        <v>11</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ht="15.75" customHeight="1">
      <c r="A339" s="240"/>
      <c r="B339" s="12" t="s">
        <v>12</v>
      </c>
      <c r="C339" s="12" t="s">
        <v>13</v>
      </c>
      <c r="D339" s="240"/>
      <c r="E339" s="240"/>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ht="15.75" customHeight="1">
      <c r="A340" s="46"/>
      <c r="B340" s="47"/>
      <c r="C340" s="144"/>
      <c r="D340" s="37"/>
      <c r="E340" s="4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ht="15.75" customHeight="1">
      <c r="A341" s="46"/>
      <c r="B341" s="47"/>
      <c r="C341" s="144"/>
      <c r="D341" s="37"/>
      <c r="E341" s="4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ht="15.75" customHeight="1">
      <c r="A342" s="14"/>
      <c r="B342" s="33"/>
      <c r="C342" s="16"/>
      <c r="D342" s="37"/>
      <c r="E342" s="4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ht="15.75" customHeight="1">
      <c r="A343" s="26" t="s">
        <v>20</v>
      </c>
      <c r="B343" s="37"/>
      <c r="C343" s="20"/>
      <c r="D343" s="37"/>
      <c r="E343" s="45">
        <f>SUM(E340:E342)</f>
        <v>0</v>
      </c>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ht="15.75" customHeight="1" thickBot="1">
      <c r="A344" s="227"/>
      <c r="B344" s="228"/>
      <c r="C344" s="229"/>
      <c r="D344" s="228"/>
      <c r="E344" s="230"/>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ht="15.75" customHeight="1" thickTop="1" thickBot="1">
      <c r="A345" s="234" t="s">
        <v>2</v>
      </c>
      <c r="B345" s="235"/>
      <c r="C345" s="235"/>
      <c r="D345" s="235"/>
      <c r="E345" s="235"/>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ht="15.75" customHeight="1" thickTop="1">
      <c r="A346" s="236" t="s">
        <v>3375</v>
      </c>
      <c r="B346" s="235"/>
      <c r="C346" s="235"/>
      <c r="D346" s="235"/>
      <c r="E346" s="235"/>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ht="30">
      <c r="A347" s="237" t="s">
        <v>1368</v>
      </c>
      <c r="B347" s="238"/>
      <c r="C347" s="143" t="s">
        <v>3426</v>
      </c>
      <c r="D347" s="8" t="s">
        <v>3376</v>
      </c>
      <c r="E347" s="9" t="s">
        <v>279</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ht="15.75" customHeight="1">
      <c r="A348" s="239" t="s">
        <v>8</v>
      </c>
      <c r="B348" s="55" t="s">
        <v>9</v>
      </c>
      <c r="C348" s="41"/>
      <c r="D348" s="239" t="s">
        <v>10</v>
      </c>
      <c r="E348" s="242" t="s">
        <v>11</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ht="15.75" customHeight="1">
      <c r="A349" s="240"/>
      <c r="B349" s="12" t="s">
        <v>12</v>
      </c>
      <c r="C349" s="12" t="s">
        <v>13</v>
      </c>
      <c r="D349" s="240"/>
      <c r="E349" s="240"/>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ht="15.75" customHeight="1">
      <c r="A350" s="14"/>
      <c r="B350" s="33"/>
      <c r="C350" s="16"/>
      <c r="D350" s="37"/>
      <c r="E350" s="4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ht="15.75" customHeight="1">
      <c r="A351" s="14"/>
      <c r="B351" s="33"/>
      <c r="C351" s="15"/>
      <c r="D351" s="37"/>
      <c r="E351" s="4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ht="15.75" customHeight="1">
      <c r="A352" s="14"/>
      <c r="B352" s="33"/>
      <c r="C352" s="16"/>
      <c r="D352" s="37"/>
      <c r="E352" s="4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ht="15.75" customHeight="1">
      <c r="A353" s="14"/>
      <c r="B353" s="33"/>
      <c r="C353" s="16"/>
      <c r="D353" s="37"/>
      <c r="E353" s="4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ht="15.75" customHeight="1">
      <c r="A354" s="26" t="s">
        <v>20</v>
      </c>
      <c r="B354" s="37"/>
      <c r="C354" s="20"/>
      <c r="D354" s="37"/>
      <c r="E354" s="45">
        <f>SUM(E350:E353)</f>
        <v>0</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ht="15.75" customHeight="1" thickBot="1">
      <c r="A355" s="227"/>
      <c r="B355" s="228"/>
      <c r="C355" s="229"/>
      <c r="D355" s="228"/>
      <c r="E355" s="230"/>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ht="15.75" customHeight="1" thickTop="1" thickBot="1">
      <c r="A356" s="234" t="s">
        <v>1652</v>
      </c>
      <c r="B356" s="235"/>
      <c r="C356" s="235"/>
      <c r="D356" s="235"/>
      <c r="E356" s="235"/>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ht="15.75" customHeight="1" thickTop="1">
      <c r="A357" s="236" t="s">
        <v>3375</v>
      </c>
      <c r="B357" s="235"/>
      <c r="C357" s="235"/>
      <c r="D357" s="235"/>
      <c r="E357" s="235"/>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ht="30">
      <c r="A358" s="237" t="s">
        <v>1368</v>
      </c>
      <c r="B358" s="238"/>
      <c r="C358" s="143" t="s">
        <v>3426</v>
      </c>
      <c r="D358" s="8" t="s">
        <v>3376</v>
      </c>
      <c r="E358" s="9" t="s">
        <v>279</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ht="15.75" customHeight="1">
      <c r="A359" s="239" t="s">
        <v>8</v>
      </c>
      <c r="B359" s="55" t="s">
        <v>9</v>
      </c>
      <c r="C359" s="41"/>
      <c r="D359" s="239" t="s">
        <v>10</v>
      </c>
      <c r="E359" s="242" t="s">
        <v>11</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ht="15.75" customHeight="1">
      <c r="A360" s="240"/>
      <c r="B360" s="12" t="s">
        <v>12</v>
      </c>
      <c r="C360" s="12" t="s">
        <v>13</v>
      </c>
      <c r="D360" s="240"/>
      <c r="E360" s="240"/>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ht="15.75" customHeight="1">
      <c r="A361" s="14"/>
      <c r="B361" s="33"/>
      <c r="C361" s="16"/>
      <c r="D361" s="37"/>
      <c r="E361" s="4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ht="15.75" customHeight="1">
      <c r="A362" s="14"/>
      <c r="B362" s="33"/>
      <c r="C362" s="16"/>
      <c r="D362" s="37"/>
      <c r="E362" s="4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ht="15.75" customHeight="1">
      <c r="A363" s="14"/>
      <c r="B363" s="33"/>
      <c r="C363" s="16"/>
      <c r="D363" s="37"/>
      <c r="E363" s="4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ht="15.75" customHeight="1">
      <c r="A364" s="26" t="s">
        <v>20</v>
      </c>
      <c r="B364" s="37"/>
      <c r="C364" s="20"/>
      <c r="D364" s="37"/>
      <c r="E364" s="45">
        <f>SUM(E361:E363)</f>
        <v>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ht="15.75" customHeight="1" thickBot="1">
      <c r="A365" s="227"/>
      <c r="B365" s="228"/>
      <c r="C365" s="229"/>
      <c r="D365" s="228"/>
      <c r="E365" s="230"/>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ht="15.75" customHeight="1" thickTop="1" thickBot="1">
      <c r="A366" s="234" t="s">
        <v>1461</v>
      </c>
      <c r="B366" s="235"/>
      <c r="C366" s="235"/>
      <c r="D366" s="235"/>
      <c r="E366" s="235"/>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ht="15.75" customHeight="1" thickTop="1">
      <c r="A367" s="236" t="s">
        <v>3377</v>
      </c>
      <c r="B367" s="235"/>
      <c r="C367" s="235"/>
      <c r="D367" s="235"/>
      <c r="E367" s="235"/>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ht="30">
      <c r="A368" s="237" t="s">
        <v>3378</v>
      </c>
      <c r="B368" s="238"/>
      <c r="C368" s="143" t="s">
        <v>3427</v>
      </c>
      <c r="D368" s="8" t="s">
        <v>3376</v>
      </c>
      <c r="E368" s="9" t="s">
        <v>279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ht="15.75" customHeight="1">
      <c r="A369" s="239" t="s">
        <v>8</v>
      </c>
      <c r="B369" s="55" t="s">
        <v>9</v>
      </c>
      <c r="C369" s="41"/>
      <c r="D369" s="239" t="s">
        <v>10</v>
      </c>
      <c r="E369" s="242" t="s">
        <v>11</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ht="15.75" customHeight="1">
      <c r="A370" s="240"/>
      <c r="B370" s="12" t="s">
        <v>12</v>
      </c>
      <c r="C370" s="12" t="s">
        <v>13</v>
      </c>
      <c r="D370" s="240"/>
      <c r="E370" s="240"/>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ht="15.75" customHeight="1">
      <c r="A371" s="46"/>
      <c r="B371" s="47"/>
      <c r="C371" s="144"/>
      <c r="D371" s="37"/>
      <c r="E371" s="4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ht="15.75" customHeight="1">
      <c r="A372" s="46"/>
      <c r="B372" s="47"/>
      <c r="C372" s="144"/>
      <c r="D372" s="37"/>
      <c r="E372" s="4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ht="15.75" customHeight="1">
      <c r="A373" s="14"/>
      <c r="B373" s="33"/>
      <c r="C373" s="16"/>
      <c r="D373" s="37"/>
      <c r="E373" s="4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ht="15.75" customHeight="1">
      <c r="A374" s="26" t="s">
        <v>20</v>
      </c>
      <c r="B374" s="37"/>
      <c r="C374" s="20"/>
      <c r="D374" s="37"/>
      <c r="E374" s="45">
        <f>SUM(E371:E373)</f>
        <v>0</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ht="15.75" customHeight="1" thickBot="1">
      <c r="A375" s="227"/>
      <c r="B375" s="228"/>
      <c r="C375" s="229"/>
      <c r="D375" s="228"/>
      <c r="E375" s="230"/>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ht="15.75" customHeight="1" thickTop="1" thickBot="1">
      <c r="A376" s="234" t="s">
        <v>1461</v>
      </c>
      <c r="B376" s="235"/>
      <c r="C376" s="235"/>
      <c r="D376" s="235"/>
      <c r="E376" s="235"/>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ht="15.75" customHeight="1" thickTop="1">
      <c r="A377" s="236" t="s">
        <v>3379</v>
      </c>
      <c r="B377" s="235"/>
      <c r="C377" s="235"/>
      <c r="D377" s="235"/>
      <c r="E377" s="235"/>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ht="30">
      <c r="A378" s="237" t="s">
        <v>3380</v>
      </c>
      <c r="B378" s="238"/>
      <c r="C378" s="143" t="s">
        <v>3409</v>
      </c>
      <c r="D378" s="8" t="s">
        <v>3381</v>
      </c>
      <c r="E378" s="9" t="s">
        <v>279</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ht="15.75" customHeight="1">
      <c r="A379" s="239" t="s">
        <v>8</v>
      </c>
      <c r="B379" s="55" t="s">
        <v>9</v>
      </c>
      <c r="C379" s="41"/>
      <c r="D379" s="239" t="s">
        <v>10</v>
      </c>
      <c r="E379" s="242" t="s">
        <v>11</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ht="15.75" customHeight="1">
      <c r="A380" s="240"/>
      <c r="B380" s="12" t="s">
        <v>12</v>
      </c>
      <c r="C380" s="12" t="s">
        <v>13</v>
      </c>
      <c r="D380" s="240"/>
      <c r="E380" s="240"/>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ht="15.75" customHeight="1">
      <c r="A381" s="46"/>
      <c r="B381" s="47"/>
      <c r="C381" s="144"/>
      <c r="D381" s="37"/>
      <c r="E381" s="4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ht="15.75" customHeight="1">
      <c r="A382" s="46"/>
      <c r="B382" s="47"/>
      <c r="C382" s="144"/>
      <c r="D382" s="37"/>
      <c r="E382" s="4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spans="1:58" ht="15.75" customHeight="1">
      <c r="A383" s="14"/>
      <c r="B383" s="33"/>
      <c r="C383" s="16"/>
      <c r="D383" s="37"/>
      <c r="E383" s="4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spans="1:58" ht="15.75" customHeight="1">
      <c r="A384" s="26" t="s">
        <v>20</v>
      </c>
      <c r="B384" s="37"/>
      <c r="C384" s="20"/>
      <c r="D384" s="37"/>
      <c r="E384" s="45">
        <f>SUM(E381:E383)</f>
        <v>0</v>
      </c>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spans="1:58" ht="15.75" customHeight="1">
      <c r="A385" s="227"/>
      <c r="B385" s="228"/>
      <c r="C385" s="229"/>
      <c r="D385" s="228"/>
      <c r="E385" s="230"/>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spans="1:58" ht="15.75" customHeight="1" thickBot="1">
      <c r="A386" s="227"/>
      <c r="B386" s="228"/>
      <c r="C386" s="229"/>
      <c r="D386" s="228"/>
      <c r="E386" s="230"/>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spans="1:58" ht="15.75" customHeight="1" thickTop="1" thickBot="1">
      <c r="A387" s="234" t="s">
        <v>2</v>
      </c>
      <c r="B387" s="235"/>
      <c r="C387" s="235"/>
      <c r="D387" s="235"/>
      <c r="E387" s="235"/>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spans="1:58" ht="15.75" customHeight="1" thickTop="1">
      <c r="A388" s="236" t="s">
        <v>3382</v>
      </c>
      <c r="B388" s="235"/>
      <c r="C388" s="235"/>
      <c r="D388" s="235"/>
      <c r="E388" s="23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spans="1:58" ht="30">
      <c r="A389" s="237" t="s">
        <v>3383</v>
      </c>
      <c r="B389" s="238"/>
      <c r="C389" s="143" t="s">
        <v>3428</v>
      </c>
      <c r="D389" s="8" t="s">
        <v>3384</v>
      </c>
      <c r="E389" s="9" t="s">
        <v>279</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spans="1:58" ht="15.75" customHeight="1">
      <c r="A390" s="239" t="s">
        <v>8</v>
      </c>
      <c r="B390" s="55" t="s">
        <v>9</v>
      </c>
      <c r="C390" s="41"/>
      <c r="D390" s="239" t="s">
        <v>10</v>
      </c>
      <c r="E390" s="242" t="s">
        <v>11</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spans="1:58" ht="15.75" customHeight="1">
      <c r="A391" s="240"/>
      <c r="B391" s="12" t="s">
        <v>12</v>
      </c>
      <c r="C391" s="12" t="s">
        <v>13</v>
      </c>
      <c r="D391" s="240"/>
      <c r="E391" s="240"/>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spans="1:58" ht="15.75" customHeight="1">
      <c r="A392" s="14"/>
      <c r="B392" s="33"/>
      <c r="C392" s="16"/>
      <c r="D392" s="37"/>
      <c r="E392" s="4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spans="1:58" ht="15.75" customHeight="1">
      <c r="A393" s="14"/>
      <c r="B393" s="33"/>
      <c r="C393" s="15"/>
      <c r="D393" s="37"/>
      <c r="E393" s="4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row>
    <row r="394" spans="1:58" ht="15.75" customHeight="1">
      <c r="A394" s="14"/>
      <c r="B394" s="33"/>
      <c r="C394" s="16"/>
      <c r="D394" s="37"/>
      <c r="E394" s="4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spans="1:58" ht="15.75" customHeight="1">
      <c r="A395" s="14"/>
      <c r="B395" s="33"/>
      <c r="C395" s="16"/>
      <c r="D395" s="37"/>
      <c r="E395" s="4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spans="1:58" ht="15.75" customHeight="1">
      <c r="A396" s="26" t="s">
        <v>20</v>
      </c>
      <c r="B396" s="37"/>
      <c r="C396" s="20"/>
      <c r="D396" s="37"/>
      <c r="E396" s="45">
        <f>SUM(E392:E395)</f>
        <v>0</v>
      </c>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spans="1:58" ht="15.75" customHeight="1" thickBot="1">
      <c r="A397" s="227"/>
      <c r="B397" s="228"/>
      <c r="C397" s="229"/>
      <c r="D397" s="228"/>
      <c r="E397" s="230"/>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spans="1:58" ht="15.75" customHeight="1" thickTop="1" thickBot="1">
      <c r="A398" s="234" t="s">
        <v>1652</v>
      </c>
      <c r="B398" s="235"/>
      <c r="C398" s="235"/>
      <c r="D398" s="235"/>
      <c r="E398" s="235"/>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spans="1:58" ht="15.75" customHeight="1" thickTop="1">
      <c r="A399" s="236" t="s">
        <v>3382</v>
      </c>
      <c r="B399" s="235"/>
      <c r="C399" s="235"/>
      <c r="D399" s="235"/>
      <c r="E399" s="235"/>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spans="1:58" ht="30">
      <c r="A400" s="237" t="s">
        <v>3383</v>
      </c>
      <c r="B400" s="238"/>
      <c r="C400" s="143" t="s">
        <v>3428</v>
      </c>
      <c r="D400" s="8" t="s">
        <v>3384</v>
      </c>
      <c r="E400" s="9" t="s">
        <v>279</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spans="1:58" ht="15.75" customHeight="1">
      <c r="A401" s="239" t="s">
        <v>8</v>
      </c>
      <c r="B401" s="55" t="s">
        <v>9</v>
      </c>
      <c r="C401" s="41"/>
      <c r="D401" s="239" t="s">
        <v>10</v>
      </c>
      <c r="E401" s="242" t="s">
        <v>11</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spans="1:58" ht="15.75" customHeight="1">
      <c r="A402" s="240"/>
      <c r="B402" s="12" t="s">
        <v>12</v>
      </c>
      <c r="C402" s="12" t="s">
        <v>13</v>
      </c>
      <c r="D402" s="240"/>
      <c r="E402" s="240"/>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spans="1:58" ht="15.75" customHeight="1">
      <c r="A403" s="14"/>
      <c r="B403" s="33"/>
      <c r="C403" s="16"/>
      <c r="D403" s="37"/>
      <c r="E403" s="4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spans="1:58" ht="15.75" customHeight="1">
      <c r="A404" s="14"/>
      <c r="B404" s="33"/>
      <c r="C404" s="16"/>
      <c r="D404" s="37"/>
      <c r="E404" s="4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spans="1:58" ht="15.75" customHeight="1">
      <c r="A405" s="14"/>
      <c r="B405" s="33"/>
      <c r="C405" s="16"/>
      <c r="D405" s="37"/>
      <c r="E405" s="4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spans="1:58" ht="15.75" customHeight="1">
      <c r="A406" s="26" t="s">
        <v>20</v>
      </c>
      <c r="B406" s="37"/>
      <c r="C406" s="20"/>
      <c r="D406" s="37"/>
      <c r="E406" s="45">
        <f>SUM(E403:E405)</f>
        <v>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spans="1:58" ht="15.75" customHeight="1" thickBot="1">
      <c r="A407" s="227"/>
      <c r="B407" s="228"/>
      <c r="C407" s="229"/>
      <c r="D407" s="228"/>
      <c r="E407" s="230"/>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spans="1:58" ht="15.75" customHeight="1" thickTop="1" thickBot="1">
      <c r="A408" s="234" t="s">
        <v>562</v>
      </c>
      <c r="B408" s="235"/>
      <c r="C408" s="235"/>
      <c r="D408" s="235"/>
      <c r="E408" s="235"/>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row>
    <row r="409" spans="1:58" ht="15.75" customHeight="1" thickTop="1">
      <c r="A409" s="236" t="s">
        <v>3382</v>
      </c>
      <c r="B409" s="235"/>
      <c r="C409" s="235"/>
      <c r="D409" s="235"/>
      <c r="E409" s="235"/>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row>
    <row r="410" spans="1:58" ht="30">
      <c r="A410" s="237" t="s">
        <v>3383</v>
      </c>
      <c r="B410" s="238"/>
      <c r="C410" s="143" t="s">
        <v>3428</v>
      </c>
      <c r="D410" s="8" t="s">
        <v>3384</v>
      </c>
      <c r="E410" s="9" t="s">
        <v>279</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spans="1:58" ht="15.75" customHeight="1">
      <c r="A411" s="239" t="s">
        <v>8</v>
      </c>
      <c r="B411" s="55" t="s">
        <v>9</v>
      </c>
      <c r="C411" s="41"/>
      <c r="D411" s="239" t="s">
        <v>10</v>
      </c>
      <c r="E411" s="242" t="s">
        <v>11</v>
      </c>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spans="1:58" ht="15.75" customHeight="1">
      <c r="A412" s="240"/>
      <c r="B412" s="12" t="s">
        <v>12</v>
      </c>
      <c r="C412" s="12" t="s">
        <v>13</v>
      </c>
      <c r="D412" s="240"/>
      <c r="E412" s="240"/>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row>
    <row r="413" spans="1:58" ht="15.75" customHeight="1">
      <c r="A413" s="14"/>
      <c r="B413" s="33"/>
      <c r="C413" s="16"/>
      <c r="D413" s="37"/>
      <c r="E413" s="4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spans="1:58" ht="15.75" customHeight="1">
      <c r="A414" s="14"/>
      <c r="B414" s="33"/>
      <c r="C414" s="16"/>
      <c r="D414" s="37"/>
      <c r="E414" s="4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spans="1:58" ht="15.75" customHeight="1">
      <c r="A415" s="14"/>
      <c r="B415" s="33"/>
      <c r="C415" s="16"/>
      <c r="D415" s="37"/>
      <c r="E415" s="4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spans="1:58" ht="15.75" customHeight="1">
      <c r="A416" s="26" t="s">
        <v>20</v>
      </c>
      <c r="B416" s="37"/>
      <c r="C416" s="20"/>
      <c r="D416" s="37"/>
      <c r="E416" s="45">
        <f>SUM(E413:E415)</f>
        <v>0</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spans="1:58" ht="15.75" customHeight="1" thickBot="1">
      <c r="A417" s="227"/>
      <c r="B417" s="228"/>
      <c r="C417" s="229"/>
      <c r="D417" s="228"/>
      <c r="E417" s="230"/>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spans="1:58" ht="15.75" customHeight="1" thickTop="1" thickBot="1">
      <c r="A418" s="234" t="s">
        <v>2</v>
      </c>
      <c r="B418" s="235"/>
      <c r="C418" s="235"/>
      <c r="D418" s="235"/>
      <c r="E418" s="235"/>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spans="1:58" ht="15.75" customHeight="1" thickTop="1">
      <c r="A419" s="236" t="s">
        <v>3385</v>
      </c>
      <c r="B419" s="235"/>
      <c r="C419" s="235"/>
      <c r="D419" s="235"/>
      <c r="E419" s="235"/>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spans="1:58" ht="30">
      <c r="A420" s="237" t="s">
        <v>675</v>
      </c>
      <c r="B420" s="238"/>
      <c r="C420" s="143" t="s">
        <v>3429</v>
      </c>
      <c r="D420" s="8" t="s">
        <v>3384</v>
      </c>
      <c r="E420" s="9" t="s">
        <v>279</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spans="1:58" ht="15.75" customHeight="1">
      <c r="A421" s="239" t="s">
        <v>8</v>
      </c>
      <c r="B421" s="55" t="s">
        <v>9</v>
      </c>
      <c r="C421" s="41"/>
      <c r="D421" s="239" t="s">
        <v>10</v>
      </c>
      <c r="E421" s="242" t="s">
        <v>11</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row>
    <row r="422" spans="1:58" ht="15.75" customHeight="1">
      <c r="A422" s="240"/>
      <c r="B422" s="12" t="s">
        <v>12</v>
      </c>
      <c r="C422" s="12" t="s">
        <v>13</v>
      </c>
      <c r="D422" s="240"/>
      <c r="E422" s="240"/>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spans="1:58" ht="15.75" customHeight="1">
      <c r="A423" s="14"/>
      <c r="B423" s="33"/>
      <c r="C423" s="16"/>
      <c r="D423" s="37"/>
      <c r="E423" s="4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row>
    <row r="424" spans="1:58" ht="15.75" customHeight="1">
      <c r="A424" s="14"/>
      <c r="B424" s="33"/>
      <c r="C424" s="15"/>
      <c r="D424" s="37"/>
      <c r="E424" s="4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spans="1:58" ht="15.75" customHeight="1">
      <c r="A425" s="14"/>
      <c r="B425" s="33"/>
      <c r="C425" s="16"/>
      <c r="D425" s="37"/>
      <c r="E425" s="4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spans="1:58" ht="15.75" customHeight="1">
      <c r="A426" s="14"/>
      <c r="B426" s="33"/>
      <c r="C426" s="16"/>
      <c r="D426" s="37"/>
      <c r="E426" s="4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spans="1:58" ht="15.75" customHeight="1">
      <c r="A427" s="26" t="s">
        <v>20</v>
      </c>
      <c r="B427" s="37"/>
      <c r="C427" s="20"/>
      <c r="D427" s="37"/>
      <c r="E427" s="45">
        <f>SUM(E423:E426)</f>
        <v>0</v>
      </c>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spans="1:58" ht="15.75" customHeight="1" thickBot="1">
      <c r="A428" s="227"/>
      <c r="B428" s="228"/>
      <c r="C428" s="229"/>
      <c r="D428" s="228"/>
      <c r="E428" s="230"/>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spans="1:58" ht="15.75" customHeight="1" thickTop="1" thickBot="1">
      <c r="A429" s="234" t="s">
        <v>1652</v>
      </c>
      <c r="B429" s="235"/>
      <c r="C429" s="235"/>
      <c r="D429" s="235"/>
      <c r="E429" s="235"/>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spans="1:58" ht="15.75" customHeight="1" thickTop="1">
      <c r="A430" s="236" t="s">
        <v>3385</v>
      </c>
      <c r="B430" s="235"/>
      <c r="C430" s="235"/>
      <c r="D430" s="235"/>
      <c r="E430" s="235"/>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spans="1:58" ht="30">
      <c r="A431" s="237" t="s">
        <v>675</v>
      </c>
      <c r="B431" s="238"/>
      <c r="C431" s="143" t="s">
        <v>3429</v>
      </c>
      <c r="D431" s="8" t="s">
        <v>3384</v>
      </c>
      <c r="E431" s="9" t="s">
        <v>279</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spans="1:58" ht="15.75" customHeight="1">
      <c r="A432" s="239" t="s">
        <v>8</v>
      </c>
      <c r="B432" s="55" t="s">
        <v>9</v>
      </c>
      <c r="C432" s="41"/>
      <c r="D432" s="239" t="s">
        <v>10</v>
      </c>
      <c r="E432" s="242" t="s">
        <v>11</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spans="1:58" ht="15.75" customHeight="1">
      <c r="A433" s="240"/>
      <c r="B433" s="12" t="s">
        <v>12</v>
      </c>
      <c r="C433" s="12" t="s">
        <v>13</v>
      </c>
      <c r="D433" s="240"/>
      <c r="E433" s="240"/>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spans="1:58" ht="15.75" customHeight="1">
      <c r="A434" s="14"/>
      <c r="B434" s="33"/>
      <c r="C434" s="16"/>
      <c r="D434" s="37"/>
      <c r="E434" s="4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spans="1:58" ht="15.75" customHeight="1">
      <c r="A435" s="14"/>
      <c r="B435" s="33"/>
      <c r="C435" s="16"/>
      <c r="D435" s="37"/>
      <c r="E435" s="4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spans="1:58" ht="15.75" customHeight="1">
      <c r="A436" s="14"/>
      <c r="B436" s="33"/>
      <c r="C436" s="16"/>
      <c r="D436" s="37"/>
      <c r="E436" s="4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spans="1:58" ht="15.75" customHeight="1">
      <c r="A437" s="26" t="s">
        <v>20</v>
      </c>
      <c r="B437" s="37"/>
      <c r="C437" s="20"/>
      <c r="D437" s="37"/>
      <c r="E437" s="45">
        <f>SUM(E434:E436)</f>
        <v>0</v>
      </c>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spans="1:58" ht="15.75" customHeight="1" thickBot="1">
      <c r="A438" s="227"/>
      <c r="B438" s="228"/>
      <c r="C438" s="229"/>
      <c r="D438" s="228"/>
      <c r="E438" s="230"/>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spans="1:58" ht="15.75" customHeight="1" thickTop="1" thickBot="1">
      <c r="A439" s="234" t="s">
        <v>1652</v>
      </c>
      <c r="B439" s="235"/>
      <c r="C439" s="235"/>
      <c r="D439" s="235"/>
      <c r="E439" s="235"/>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spans="1:58" ht="15.75" customHeight="1" thickTop="1">
      <c r="A440" s="236" t="s">
        <v>3386</v>
      </c>
      <c r="B440" s="235"/>
      <c r="C440" s="235"/>
      <c r="D440" s="235"/>
      <c r="E440" s="235"/>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spans="1:58" ht="30">
      <c r="A441" s="237" t="s">
        <v>1000</v>
      </c>
      <c r="B441" s="238"/>
      <c r="C441" s="143" t="s">
        <v>3430</v>
      </c>
      <c r="D441" s="8" t="s">
        <v>3387</v>
      </c>
      <c r="E441" s="9" t="s">
        <v>279</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spans="1:58" ht="15.75" customHeight="1">
      <c r="A442" s="239" t="s">
        <v>8</v>
      </c>
      <c r="B442" s="55" t="s">
        <v>9</v>
      </c>
      <c r="C442" s="41"/>
      <c r="D442" s="239" t="s">
        <v>10</v>
      </c>
      <c r="E442" s="242" t="s">
        <v>11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spans="1:58" ht="15.75" customHeight="1">
      <c r="A443" s="240"/>
      <c r="B443" s="12" t="s">
        <v>12</v>
      </c>
      <c r="C443" s="12" t="s">
        <v>13</v>
      </c>
      <c r="D443" s="240"/>
      <c r="E443" s="240"/>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spans="1:58" ht="15.75" customHeight="1">
      <c r="A444" s="14"/>
      <c r="B444" s="33"/>
      <c r="C444" s="16"/>
      <c r="D444" s="37"/>
      <c r="E444" s="4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spans="1:58" ht="15.75" customHeight="1">
      <c r="A445" s="14"/>
      <c r="B445" s="33"/>
      <c r="C445" s="16"/>
      <c r="D445" s="37"/>
      <c r="E445" s="4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spans="1:58" ht="15.75" customHeight="1">
      <c r="A446" s="14"/>
      <c r="B446" s="33"/>
      <c r="C446" s="16"/>
      <c r="D446" s="37"/>
      <c r="E446" s="4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spans="1:58" ht="15.75" customHeight="1">
      <c r="A447" s="26" t="s">
        <v>20</v>
      </c>
      <c r="B447" s="37"/>
      <c r="C447" s="20"/>
      <c r="D447" s="37"/>
      <c r="E447" s="45">
        <f>SUM(E444:E446)</f>
        <v>0</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spans="1:58" ht="15.75" customHeight="1" thickBot="1">
      <c r="A448" s="227"/>
      <c r="B448" s="228"/>
      <c r="C448" s="229"/>
      <c r="D448" s="228"/>
      <c r="E448" s="230"/>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spans="1:58" ht="15.75" customHeight="1" thickTop="1" thickBot="1">
      <c r="A449" s="234" t="s">
        <v>2</v>
      </c>
      <c r="B449" s="235"/>
      <c r="C449" s="235"/>
      <c r="D449" s="235"/>
      <c r="E449" s="235"/>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spans="1:58" ht="15.75" customHeight="1" thickTop="1">
      <c r="A450" s="236" t="s">
        <v>3388</v>
      </c>
      <c r="B450" s="235"/>
      <c r="C450" s="235"/>
      <c r="D450" s="235"/>
      <c r="E450" s="235"/>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spans="1:58" ht="30">
      <c r="A451" s="237" t="s">
        <v>1147</v>
      </c>
      <c r="B451" s="238"/>
      <c r="C451" s="143" t="s">
        <v>3423</v>
      </c>
      <c r="D451" s="8" t="s">
        <v>3389</v>
      </c>
      <c r="E451" s="9" t="s">
        <v>279</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spans="1:58" ht="15.75" customHeight="1">
      <c r="A452" s="239" t="s">
        <v>8</v>
      </c>
      <c r="B452" s="55" t="s">
        <v>9</v>
      </c>
      <c r="C452" s="41"/>
      <c r="D452" s="239" t="s">
        <v>10</v>
      </c>
      <c r="E452" s="242"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spans="1:58" ht="15.75" customHeight="1">
      <c r="A453" s="240"/>
      <c r="B453" s="12" t="s">
        <v>12</v>
      </c>
      <c r="C453" s="12" t="s">
        <v>13</v>
      </c>
      <c r="D453" s="240"/>
      <c r="E453" s="240"/>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spans="1:58" ht="15.75" customHeight="1">
      <c r="A454" s="14"/>
      <c r="B454" s="33"/>
      <c r="C454" s="16"/>
      <c r="D454" s="37"/>
      <c r="E454" s="4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spans="1:58" ht="15.75" customHeight="1">
      <c r="A455" s="14"/>
      <c r="B455" s="33"/>
      <c r="C455" s="15"/>
      <c r="D455" s="37"/>
      <c r="E455" s="4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row>
    <row r="456" spans="1:58" ht="15.75" customHeight="1">
      <c r="A456" s="14"/>
      <c r="B456" s="33"/>
      <c r="C456" s="16"/>
      <c r="D456" s="37"/>
      <c r="E456" s="4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spans="1:58" ht="15.75" customHeight="1">
      <c r="A457" s="14"/>
      <c r="B457" s="33"/>
      <c r="C457" s="16"/>
      <c r="D457" s="37"/>
      <c r="E457" s="4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spans="1:58" ht="15.75" customHeight="1">
      <c r="A458" s="26" t="s">
        <v>20</v>
      </c>
      <c r="B458" s="37"/>
      <c r="C458" s="20"/>
      <c r="D458" s="37"/>
      <c r="E458" s="45">
        <f>SUM(E454:E457)</f>
        <v>0</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spans="1:58" ht="15.75" customHeight="1" thickBot="1">
      <c r="A459" s="227"/>
      <c r="B459" s="228"/>
      <c r="C459" s="229"/>
      <c r="D459" s="228"/>
      <c r="E459" s="230"/>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spans="1:58" ht="15.75" customHeight="1" thickTop="1" thickBot="1">
      <c r="A460" s="234" t="s">
        <v>1652</v>
      </c>
      <c r="B460" s="235"/>
      <c r="C460" s="235"/>
      <c r="D460" s="235"/>
      <c r="E460" s="235"/>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row>
    <row r="461" spans="1:58" ht="15.75" customHeight="1" thickTop="1">
      <c r="A461" s="236" t="s">
        <v>3388</v>
      </c>
      <c r="B461" s="235"/>
      <c r="C461" s="235"/>
      <c r="D461" s="235"/>
      <c r="E461" s="235"/>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spans="1:58" ht="30">
      <c r="A462" s="237" t="s">
        <v>1147</v>
      </c>
      <c r="B462" s="238"/>
      <c r="C462" s="143" t="s">
        <v>3423</v>
      </c>
      <c r="D462" s="8" t="s">
        <v>3389</v>
      </c>
      <c r="E462" s="9" t="s">
        <v>279</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spans="1:58" ht="15.75" customHeight="1">
      <c r="A463" s="239" t="s">
        <v>8</v>
      </c>
      <c r="B463" s="55" t="s">
        <v>9</v>
      </c>
      <c r="C463" s="41"/>
      <c r="D463" s="239" t="s">
        <v>10</v>
      </c>
      <c r="E463" s="242" t="s">
        <v>11</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spans="1:58" ht="15.75" customHeight="1">
      <c r="A464" s="240"/>
      <c r="B464" s="12" t="s">
        <v>12</v>
      </c>
      <c r="C464" s="12" t="s">
        <v>13</v>
      </c>
      <c r="D464" s="240"/>
      <c r="E464" s="240"/>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spans="1:58" ht="15.75" customHeight="1">
      <c r="A465" s="14"/>
      <c r="B465" s="33"/>
      <c r="C465" s="16"/>
      <c r="D465" s="37"/>
      <c r="E465" s="4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spans="1:58" ht="15.75" customHeight="1">
      <c r="A466" s="14"/>
      <c r="B466" s="33"/>
      <c r="C466" s="16"/>
      <c r="D466" s="37"/>
      <c r="E466" s="4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spans="1:58" ht="15.75" customHeight="1">
      <c r="A467" s="14"/>
      <c r="B467" s="33"/>
      <c r="C467" s="16"/>
      <c r="D467" s="37"/>
      <c r="E467" s="4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spans="1:58" ht="15.75" customHeight="1">
      <c r="A468" s="26" t="s">
        <v>20</v>
      </c>
      <c r="B468" s="37"/>
      <c r="C468" s="20"/>
      <c r="D468" s="37"/>
      <c r="E468" s="45">
        <f>SUM(E465:E467)</f>
        <v>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row>
    <row r="469" spans="1:58" ht="15.75" customHeight="1" thickBot="1">
      <c r="A469" s="227"/>
      <c r="B469" s="228"/>
      <c r="C469" s="229"/>
      <c r="D469" s="228"/>
      <c r="E469" s="230"/>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spans="1:58" ht="15.75" customHeight="1" thickTop="1" thickBot="1">
      <c r="A470" s="243" t="s">
        <v>2</v>
      </c>
      <c r="B470" s="243"/>
      <c r="C470" s="243"/>
      <c r="D470" s="243"/>
      <c r="E470" s="24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spans="1:58" ht="15.75" customHeight="1" thickTop="1">
      <c r="A471" s="257" t="s">
        <v>3390</v>
      </c>
      <c r="B471" s="257"/>
      <c r="C471" s="257"/>
      <c r="D471" s="257"/>
      <c r="E471" s="257"/>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spans="1:58" ht="30">
      <c r="A472" s="237" t="s">
        <v>862</v>
      </c>
      <c r="B472" s="258"/>
      <c r="C472" s="143" t="s">
        <v>3431</v>
      </c>
      <c r="D472" s="8" t="s">
        <v>3384</v>
      </c>
      <c r="E472" s="9" t="s">
        <v>279</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spans="1:58" ht="15.75" customHeight="1">
      <c r="A473" s="239" t="s">
        <v>8</v>
      </c>
      <c r="B473" s="55" t="s">
        <v>9</v>
      </c>
      <c r="C473" s="41"/>
      <c r="D473" s="239" t="s">
        <v>10</v>
      </c>
      <c r="E473" s="242" t="s">
        <v>11</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spans="1:58" ht="15.75" customHeight="1">
      <c r="A474" s="259"/>
      <c r="B474" s="12" t="s">
        <v>12</v>
      </c>
      <c r="C474" s="12" t="s">
        <v>13</v>
      </c>
      <c r="D474" s="259"/>
      <c r="E474" s="260"/>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spans="1:58" ht="15.75" customHeight="1">
      <c r="A475" s="14"/>
      <c r="B475" s="33"/>
      <c r="C475" s="16"/>
      <c r="D475" s="37"/>
      <c r="E475" s="4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spans="1:58" ht="15.75" customHeight="1">
      <c r="A476" s="14"/>
      <c r="B476" s="33"/>
      <c r="C476" s="15"/>
      <c r="D476" s="37"/>
      <c r="E476" s="4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spans="1:58" ht="15.75" customHeight="1">
      <c r="A477" s="14"/>
      <c r="B477" s="33"/>
      <c r="C477" s="16"/>
      <c r="D477" s="37"/>
      <c r="E477" s="4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spans="1:58" ht="15.75" customHeight="1">
      <c r="A478" s="14"/>
      <c r="B478" s="33"/>
      <c r="C478" s="16"/>
      <c r="D478" s="37"/>
      <c r="E478" s="4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spans="1:58" ht="15.75" customHeight="1">
      <c r="A479" s="26" t="s">
        <v>20</v>
      </c>
      <c r="B479" s="37"/>
      <c r="C479" s="20"/>
      <c r="D479" s="37"/>
      <c r="E479" s="45">
        <f>SUM(E475:E478)</f>
        <v>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spans="1:58" ht="15.75" thickBot="1">
      <c r="A480" s="227"/>
      <c r="B480" s="228"/>
      <c r="C480" s="229"/>
      <c r="D480" s="228"/>
      <c r="E480" s="230"/>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spans="1:58" ht="15.75" customHeight="1" thickTop="1" thickBot="1">
      <c r="A481" s="243" t="s">
        <v>1652</v>
      </c>
      <c r="B481" s="243"/>
      <c r="C481" s="243"/>
      <c r="D481" s="243"/>
      <c r="E481" s="24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spans="1:58" ht="15.75" customHeight="1" thickTop="1">
      <c r="A482" s="257" t="s">
        <v>3390</v>
      </c>
      <c r="B482" s="257"/>
      <c r="C482" s="257"/>
      <c r="D482" s="257"/>
      <c r="E482" s="257"/>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spans="1:58" ht="30">
      <c r="A483" s="237" t="s">
        <v>862</v>
      </c>
      <c r="B483" s="258"/>
      <c r="C483" s="143" t="s">
        <v>3431</v>
      </c>
      <c r="D483" s="8" t="s">
        <v>3384</v>
      </c>
      <c r="E483" s="9" t="s">
        <v>279</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spans="1:58" ht="15.75" customHeight="1">
      <c r="A484" s="239" t="s">
        <v>8</v>
      </c>
      <c r="B484" s="55" t="s">
        <v>9</v>
      </c>
      <c r="C484" s="41"/>
      <c r="D484" s="239" t="s">
        <v>10</v>
      </c>
      <c r="E484" s="242" t="s">
        <v>11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spans="1:58" ht="15.75" customHeight="1">
      <c r="A485" s="259"/>
      <c r="B485" s="12" t="s">
        <v>12</v>
      </c>
      <c r="C485" s="12" t="s">
        <v>13</v>
      </c>
      <c r="D485" s="259"/>
      <c r="E485" s="260"/>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spans="1:58" ht="15.75" customHeight="1">
      <c r="A486" s="14"/>
      <c r="B486" s="33"/>
      <c r="C486" s="16"/>
      <c r="D486" s="37"/>
      <c r="E486" s="4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spans="1:58" ht="15.75" customHeight="1">
      <c r="A487" s="14"/>
      <c r="B487" s="33"/>
      <c r="C487" s="16"/>
      <c r="D487" s="37"/>
      <c r="E487" s="4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spans="1:58" ht="15.75" customHeight="1">
      <c r="A488" s="14"/>
      <c r="B488" s="33"/>
      <c r="C488" s="16"/>
      <c r="D488" s="37"/>
      <c r="E488" s="4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spans="1:58" ht="15.75" customHeight="1">
      <c r="A489" s="26" t="s">
        <v>20</v>
      </c>
      <c r="B489" s="37"/>
      <c r="C489" s="20"/>
      <c r="D489" s="37"/>
      <c r="E489" s="45">
        <f>SUM(E486:E488)</f>
        <v>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spans="1:58" ht="15.75" customHeight="1" thickBot="1"/>
    <row r="491" spans="1:58" ht="15.75" customHeight="1" thickTop="1" thickBot="1">
      <c r="A491" s="243" t="s">
        <v>2</v>
      </c>
      <c r="B491" s="243"/>
      <c r="C491" s="243"/>
      <c r="D491" s="243"/>
      <c r="E491" s="243"/>
    </row>
    <row r="492" spans="1:58" ht="15.75" customHeight="1" thickTop="1">
      <c r="A492" s="257" t="s">
        <v>3391</v>
      </c>
      <c r="B492" s="257"/>
      <c r="C492" s="257"/>
      <c r="D492" s="257"/>
      <c r="E492" s="257"/>
    </row>
    <row r="493" spans="1:58" ht="30">
      <c r="A493" s="237" t="s">
        <v>432</v>
      </c>
      <c r="B493" s="258"/>
      <c r="C493" s="143" t="s">
        <v>3392</v>
      </c>
      <c r="D493" s="8" t="s">
        <v>3384</v>
      </c>
      <c r="E493" s="9" t="s">
        <v>279</v>
      </c>
    </row>
    <row r="494" spans="1:58" ht="15.75" customHeight="1">
      <c r="A494" s="239" t="s">
        <v>8</v>
      </c>
      <c r="B494" s="55" t="s">
        <v>9</v>
      </c>
      <c r="C494" s="41"/>
      <c r="D494" s="239" t="s">
        <v>10</v>
      </c>
      <c r="E494" s="242" t="s">
        <v>11</v>
      </c>
    </row>
    <row r="495" spans="1:58" ht="15.75" customHeight="1">
      <c r="A495" s="259"/>
      <c r="B495" s="12" t="s">
        <v>12</v>
      </c>
      <c r="C495" s="12" t="s">
        <v>13</v>
      </c>
      <c r="D495" s="259"/>
      <c r="E495" s="260"/>
    </row>
    <row r="496" spans="1:58" ht="15.75" customHeight="1">
      <c r="A496" s="14"/>
      <c r="B496" s="33"/>
      <c r="C496" s="16"/>
      <c r="D496" s="37"/>
      <c r="E496" s="43"/>
    </row>
    <row r="497" spans="1:5" ht="15.75" customHeight="1">
      <c r="A497" s="14"/>
      <c r="B497" s="33"/>
      <c r="C497" s="15"/>
      <c r="D497" s="37"/>
      <c r="E497" s="43"/>
    </row>
    <row r="498" spans="1:5" ht="15.75" customHeight="1">
      <c r="A498" s="14"/>
      <c r="B498" s="33"/>
      <c r="C498" s="16"/>
      <c r="D498" s="37"/>
      <c r="E498" s="43"/>
    </row>
    <row r="499" spans="1:5" ht="15.75" customHeight="1">
      <c r="A499" s="14"/>
      <c r="B499" s="33"/>
      <c r="C499" s="16"/>
      <c r="D499" s="37"/>
      <c r="E499" s="43"/>
    </row>
    <row r="500" spans="1:5" ht="15.75" customHeight="1">
      <c r="A500" s="26" t="s">
        <v>20</v>
      </c>
      <c r="B500" s="37"/>
      <c r="C500" s="20"/>
      <c r="D500" s="37"/>
      <c r="E500" s="45">
        <f>SUM(E496:E499)</f>
        <v>0</v>
      </c>
    </row>
    <row r="501" spans="1:5" ht="15.75" customHeight="1" thickBot="1">
      <c r="A501" s="227"/>
      <c r="B501" s="228"/>
      <c r="C501" s="229"/>
      <c r="D501" s="228"/>
      <c r="E501" s="230"/>
    </row>
    <row r="502" spans="1:5" ht="15.75" customHeight="1" thickTop="1" thickBot="1">
      <c r="A502" s="243" t="s">
        <v>1652</v>
      </c>
      <c r="B502" s="243"/>
      <c r="C502" s="243"/>
      <c r="D502" s="243"/>
      <c r="E502" s="243"/>
    </row>
    <row r="503" spans="1:5" ht="15.75" customHeight="1" thickTop="1">
      <c r="A503" s="257" t="s">
        <v>3391</v>
      </c>
      <c r="B503" s="257"/>
      <c r="C503" s="257"/>
      <c r="D503" s="257"/>
      <c r="E503" s="257"/>
    </row>
    <row r="504" spans="1:5" ht="30">
      <c r="A504" s="237" t="s">
        <v>432</v>
      </c>
      <c r="B504" s="258"/>
      <c r="C504" s="143" t="s">
        <v>3392</v>
      </c>
      <c r="D504" s="8" t="s">
        <v>3384</v>
      </c>
      <c r="E504" s="9" t="s">
        <v>279</v>
      </c>
    </row>
    <row r="505" spans="1:5" ht="15.75" customHeight="1">
      <c r="A505" s="239" t="s">
        <v>8</v>
      </c>
      <c r="B505" s="55" t="s">
        <v>9</v>
      </c>
      <c r="C505" s="41"/>
      <c r="D505" s="239" t="s">
        <v>10</v>
      </c>
      <c r="E505" s="242" t="s">
        <v>11</v>
      </c>
    </row>
    <row r="506" spans="1:5" ht="15.75" customHeight="1">
      <c r="A506" s="259"/>
      <c r="B506" s="12" t="s">
        <v>12</v>
      </c>
      <c r="C506" s="12" t="s">
        <v>13</v>
      </c>
      <c r="D506" s="259"/>
      <c r="E506" s="260"/>
    </row>
    <row r="507" spans="1:5" ht="15.75" customHeight="1">
      <c r="A507" s="14"/>
      <c r="B507" s="33"/>
      <c r="C507" s="16"/>
      <c r="D507" s="37"/>
      <c r="E507" s="43"/>
    </row>
    <row r="508" spans="1:5" ht="15.75" customHeight="1">
      <c r="A508" s="14"/>
      <c r="B508" s="33"/>
      <c r="C508" s="16"/>
      <c r="D508" s="37"/>
      <c r="E508" s="43"/>
    </row>
    <row r="509" spans="1:5" ht="15.75" customHeight="1">
      <c r="A509" s="14"/>
      <c r="B509" s="33"/>
      <c r="C509" s="16"/>
      <c r="D509" s="37"/>
      <c r="E509" s="43"/>
    </row>
    <row r="510" spans="1:5" ht="15.75" customHeight="1">
      <c r="A510" s="26" t="s">
        <v>20</v>
      </c>
      <c r="B510" s="37"/>
      <c r="C510" s="20"/>
      <c r="D510" s="37"/>
      <c r="E510" s="45">
        <f>SUM(E507:E509)</f>
        <v>0</v>
      </c>
    </row>
    <row r="511" spans="1:5" ht="15.75" customHeight="1" thickBot="1"/>
    <row r="512" spans="1:5" ht="15.75" customHeight="1" thickTop="1" thickBot="1">
      <c r="A512" s="243" t="s">
        <v>1652</v>
      </c>
      <c r="B512" s="243"/>
      <c r="C512" s="243"/>
      <c r="D512" s="243"/>
      <c r="E512" s="243"/>
    </row>
    <row r="513" spans="1:58" ht="15.75" customHeight="1" thickTop="1">
      <c r="A513" s="257" t="s">
        <v>3391</v>
      </c>
      <c r="B513" s="257"/>
      <c r="C513" s="257"/>
      <c r="D513" s="257"/>
      <c r="E513" s="257"/>
    </row>
    <row r="514" spans="1:58" ht="30">
      <c r="A514" s="237" t="s">
        <v>1455</v>
      </c>
      <c r="B514" s="258"/>
      <c r="C514" s="143" t="s">
        <v>3432</v>
      </c>
      <c r="D514" s="8" t="s">
        <v>3393</v>
      </c>
      <c r="E514" s="9" t="s">
        <v>279</v>
      </c>
    </row>
    <row r="515" spans="1:58" ht="15.75" customHeight="1">
      <c r="A515" s="239" t="s">
        <v>8</v>
      </c>
      <c r="B515" s="55" t="s">
        <v>9</v>
      </c>
      <c r="C515" s="41"/>
      <c r="D515" s="239" t="s">
        <v>10</v>
      </c>
      <c r="E515" s="242" t="s">
        <v>11</v>
      </c>
    </row>
    <row r="516" spans="1:58" ht="15.75" customHeight="1">
      <c r="A516" s="259"/>
      <c r="B516" s="12" t="s">
        <v>12</v>
      </c>
      <c r="C516" s="12" t="s">
        <v>13</v>
      </c>
      <c r="D516" s="259"/>
      <c r="E516" s="260"/>
    </row>
    <row r="517" spans="1:58" ht="15.75" customHeight="1">
      <c r="A517" s="14"/>
      <c r="B517" s="33"/>
      <c r="C517" s="16"/>
      <c r="D517" s="37"/>
      <c r="E517" s="43"/>
    </row>
    <row r="518" spans="1:58" ht="15.75" customHeight="1">
      <c r="A518" s="14"/>
      <c r="B518" s="33"/>
      <c r="C518" s="16"/>
      <c r="D518" s="37"/>
      <c r="E518" s="43"/>
    </row>
    <row r="519" spans="1:58" ht="15.75" customHeight="1">
      <c r="A519" s="14"/>
      <c r="B519" s="33"/>
      <c r="C519" s="16"/>
      <c r="D519" s="37"/>
      <c r="E519" s="43"/>
    </row>
    <row r="520" spans="1:58" ht="15.75" customHeight="1">
      <c r="A520" s="26" t="s">
        <v>20</v>
      </c>
      <c r="B520" s="37"/>
      <c r="C520" s="20"/>
      <c r="D520" s="37"/>
      <c r="E520" s="45">
        <f>SUM(E517:E519)</f>
        <v>0</v>
      </c>
    </row>
    <row r="521" spans="1:58" ht="15.75" customHeight="1"/>
    <row r="522" spans="1:58" ht="15.75" customHeight="1"/>
    <row r="523" spans="1:58" ht="15.75" customHeight="1">
      <c r="A523" s="264" t="s">
        <v>3395</v>
      </c>
      <c r="B523" s="262"/>
      <c r="C523" s="262"/>
      <c r="D523" s="262"/>
      <c r="E523" s="26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spans="1:58" ht="15.75" customHeight="1">
      <c r="A524" s="264" t="s">
        <v>1633</v>
      </c>
      <c r="B524" s="262"/>
      <c r="C524" s="262"/>
      <c r="D524" s="262"/>
      <c r="E524" s="26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spans="1:58" ht="15.75" customHeight="1">
      <c r="A525" s="261" t="s">
        <v>3402</v>
      </c>
      <c r="B525" s="262"/>
      <c r="C525" s="262"/>
      <c r="D525" s="262"/>
      <c r="E525" s="26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row>
    <row r="526" spans="1:58" ht="15.75" customHeight="1">
      <c r="A526" s="94"/>
      <c r="B526" s="95"/>
      <c r="C526" s="94"/>
      <c r="D526" s="95"/>
      <c r="E526" s="97"/>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spans="1:58" ht="15.75" customHeight="1">
      <c r="A527" s="94"/>
      <c r="B527" s="95"/>
      <c r="C527" s="94"/>
      <c r="D527" s="95"/>
      <c r="E527" s="97"/>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row>
    <row r="528" spans="1:58" ht="15.75" customHeight="1">
      <c r="A528" s="94"/>
      <c r="B528" s="95"/>
      <c r="C528" s="94"/>
      <c r="D528" s="95"/>
      <c r="E528" s="97"/>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spans="1:58" ht="15.75" customHeight="1">
      <c r="A529" s="94"/>
      <c r="B529" s="95"/>
      <c r="C529" s="94"/>
      <c r="D529" s="95"/>
      <c r="E529" s="97"/>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spans="1:58" ht="15.75" customHeight="1">
      <c r="A530" s="94"/>
      <c r="B530" s="95"/>
      <c r="C530" s="94"/>
      <c r="D530" s="95"/>
      <c r="E530" s="97"/>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spans="1:58" ht="15.75" customHeight="1">
      <c r="A531" s="94"/>
      <c r="B531" s="95"/>
      <c r="C531" s="94"/>
      <c r="D531" s="95"/>
      <c r="E531" s="97"/>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spans="1:58" ht="15.75" customHeight="1">
      <c r="A532" s="94"/>
      <c r="B532" s="95"/>
      <c r="C532" s="94"/>
      <c r="D532" s="95"/>
      <c r="E532" s="97"/>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spans="1:58" ht="15.75" customHeight="1">
      <c r="A533" s="94"/>
      <c r="B533" s="95"/>
      <c r="C533" s="94"/>
      <c r="D533" s="95"/>
      <c r="E533" s="97"/>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spans="1:58" ht="15.75" customHeight="1">
      <c r="A534" s="94"/>
      <c r="B534" s="95"/>
      <c r="C534" s="94"/>
      <c r="D534" s="95"/>
      <c r="E534" s="97"/>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spans="1:58" ht="15.75" customHeight="1">
      <c r="A535" s="94"/>
      <c r="B535" s="95"/>
      <c r="C535" s="94"/>
      <c r="D535" s="95"/>
      <c r="E535" s="97"/>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spans="1:58" ht="15.75" customHeight="1">
      <c r="A536" s="94"/>
      <c r="B536" s="95"/>
      <c r="C536" s="94"/>
      <c r="D536" s="95"/>
      <c r="E536" s="9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spans="1:58" ht="15.75" customHeight="1">
      <c r="A537" s="94"/>
      <c r="B537" s="95"/>
      <c r="C537" s="94"/>
      <c r="D537" s="95"/>
      <c r="E537" s="97"/>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spans="1:58" ht="15.75" customHeight="1">
      <c r="A538" s="94"/>
      <c r="B538" s="95"/>
      <c r="C538" s="94"/>
      <c r="D538" s="95"/>
      <c r="E538" s="97"/>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spans="1:58" ht="15.75" customHeight="1">
      <c r="A539" s="94"/>
      <c r="B539" s="95"/>
      <c r="C539" s="94"/>
      <c r="D539" s="95"/>
      <c r="E539" s="97"/>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spans="1:58" ht="15.75" customHeight="1">
      <c r="A540" s="94"/>
      <c r="B540" s="95"/>
      <c r="C540" s="94"/>
      <c r="D540" s="95"/>
      <c r="E540" s="97"/>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spans="1:58" ht="15.75" customHeight="1">
      <c r="A541" s="94"/>
      <c r="B541" s="95"/>
      <c r="C541" s="94"/>
      <c r="D541" s="95"/>
      <c r="E541" s="97"/>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spans="1:58" ht="15.75" customHeight="1">
      <c r="A542" s="94"/>
      <c r="B542" s="95"/>
      <c r="C542" s="94"/>
      <c r="D542" s="95"/>
      <c r="E542" s="97"/>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spans="1:58" ht="15.75" customHeight="1">
      <c r="A543" s="94"/>
      <c r="B543" s="95"/>
      <c r="C543" s="94"/>
      <c r="D543" s="95"/>
      <c r="E543" s="97"/>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spans="1:58" ht="15.75" customHeight="1">
      <c r="A544" s="94"/>
      <c r="B544" s="95"/>
      <c r="C544" s="94"/>
      <c r="D544" s="95"/>
      <c r="E544" s="97"/>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row>
    <row r="545" spans="1:58" ht="15.75" customHeight="1">
      <c r="A545" s="94"/>
      <c r="B545" s="95"/>
      <c r="C545" s="94"/>
      <c r="D545" s="95"/>
      <c r="E545" s="97"/>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spans="1:58" ht="15.75" customHeight="1">
      <c r="A546" s="94"/>
      <c r="B546" s="95"/>
      <c r="C546" s="94"/>
      <c r="D546" s="95"/>
      <c r="E546" s="97"/>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spans="1:58" ht="15.75" customHeight="1">
      <c r="A547" s="94"/>
      <c r="B547" s="95"/>
      <c r="C547" s="94"/>
      <c r="D547" s="95"/>
      <c r="E547" s="97"/>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spans="1:58" ht="15.75" customHeight="1">
      <c r="A548" s="94"/>
      <c r="B548" s="95"/>
      <c r="C548" s="94"/>
      <c r="D548" s="95"/>
      <c r="E548" s="97"/>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spans="1:58" ht="15.75" customHeight="1">
      <c r="A549" s="94"/>
      <c r="B549" s="95"/>
      <c r="C549" s="94"/>
      <c r="D549" s="95"/>
      <c r="E549" s="97"/>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spans="1:58" ht="15.75" customHeight="1">
      <c r="A550" s="94"/>
      <c r="B550" s="95"/>
      <c r="C550" s="94"/>
      <c r="D550" s="95"/>
      <c r="E550" s="97"/>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spans="1:58" ht="15.75" customHeight="1">
      <c r="A551" s="94"/>
      <c r="B551" s="95"/>
      <c r="C551" s="94"/>
      <c r="D551" s="95"/>
      <c r="E551" s="97"/>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spans="1:58" ht="15.75" customHeight="1">
      <c r="A552" s="94"/>
      <c r="B552" s="95"/>
      <c r="C552" s="94"/>
      <c r="D552" s="95"/>
      <c r="E552" s="9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spans="1:58" ht="15.75" customHeight="1">
      <c r="A553" s="94"/>
      <c r="B553" s="95"/>
      <c r="C553" s="94"/>
      <c r="D553" s="95"/>
      <c r="E553" s="97"/>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spans="1:58" ht="15.75" customHeight="1">
      <c r="A554" s="94"/>
      <c r="B554" s="95"/>
      <c r="C554" s="94"/>
      <c r="D554" s="95"/>
      <c r="E554" s="97"/>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spans="1:58" ht="15.75" customHeight="1">
      <c r="A555" s="94"/>
      <c r="B555" s="95"/>
      <c r="C555" s="94"/>
      <c r="D555" s="95"/>
      <c r="E555" s="97"/>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spans="1:58" ht="15.75" customHeight="1">
      <c r="A556" s="94"/>
      <c r="B556" s="95"/>
      <c r="C556" s="94"/>
      <c r="D556" s="95"/>
      <c r="E556" s="97"/>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spans="1:58" ht="15.75" customHeight="1">
      <c r="A557" s="94"/>
      <c r="B557" s="95"/>
      <c r="C557" s="94"/>
      <c r="D557" s="95"/>
      <c r="E557" s="97"/>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spans="1:58" ht="15.75" customHeight="1">
      <c r="A558" s="94"/>
      <c r="B558" s="95"/>
      <c r="C558" s="94"/>
      <c r="D558" s="95"/>
      <c r="E558" s="97"/>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spans="1:58" ht="15.75" customHeight="1">
      <c r="A559" s="94"/>
      <c r="B559" s="95"/>
      <c r="C559" s="94"/>
      <c r="D559" s="95"/>
      <c r="E559" s="97"/>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spans="1:58" ht="15.75" customHeight="1">
      <c r="A560" s="94"/>
      <c r="B560" s="95"/>
      <c r="C560" s="94"/>
      <c r="D560" s="95"/>
      <c r="E560" s="97"/>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spans="1:58" ht="15.75" customHeight="1">
      <c r="A561" s="94"/>
      <c r="B561" s="95"/>
      <c r="C561" s="94"/>
      <c r="D561" s="95"/>
      <c r="E561" s="97"/>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row>
    <row r="562" spans="1:58" ht="15.75" customHeight="1">
      <c r="A562" s="94"/>
      <c r="B562" s="95"/>
      <c r="C562" s="94"/>
      <c r="D562" s="95"/>
      <c r="E562" s="97"/>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spans="1:58" ht="15.75" customHeight="1">
      <c r="A563" s="94"/>
      <c r="B563" s="95"/>
      <c r="C563" s="94"/>
      <c r="D563" s="95"/>
      <c r="E563" s="97"/>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row>
    <row r="564" spans="1:58" ht="15.75" customHeight="1">
      <c r="A564" s="94"/>
      <c r="B564" s="95"/>
      <c r="C564" s="94"/>
      <c r="D564" s="95"/>
      <c r="E564" s="97"/>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spans="1:58" ht="15.75" customHeight="1">
      <c r="A565" s="94"/>
      <c r="B565" s="95"/>
      <c r="C565" s="94"/>
      <c r="D565" s="95"/>
      <c r="E565" s="97"/>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spans="1:58" ht="15.75" customHeight="1">
      <c r="A566" s="94"/>
      <c r="B566" s="95"/>
      <c r="C566" s="94"/>
      <c r="D566" s="95"/>
      <c r="E566" s="97"/>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spans="1:58" ht="15.75" customHeight="1">
      <c r="A567" s="94"/>
      <c r="B567" s="95"/>
      <c r="C567" s="94"/>
      <c r="D567" s="95"/>
      <c r="E567" s="97"/>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spans="1:58" ht="15.75" customHeight="1">
      <c r="A568" s="94"/>
      <c r="B568" s="95"/>
      <c r="C568" s="94"/>
      <c r="D568" s="95"/>
      <c r="E568" s="97"/>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spans="1:58" ht="15.75" customHeight="1">
      <c r="A569" s="94"/>
      <c r="B569" s="95"/>
      <c r="C569" s="94"/>
      <c r="D569" s="95"/>
      <c r="E569" s="97"/>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spans="1:58" ht="15.75" customHeight="1">
      <c r="A570" s="94"/>
      <c r="B570" s="95"/>
      <c r="C570" s="94"/>
      <c r="D570" s="95"/>
      <c r="E570" s="9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spans="1:58" ht="15.75" customHeight="1">
      <c r="A571" s="94"/>
      <c r="B571" s="95"/>
      <c r="C571" s="94"/>
      <c r="D571" s="95"/>
      <c r="E571" s="97"/>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spans="1:58" ht="15.75" customHeight="1">
      <c r="A572" s="94"/>
      <c r="B572" s="95"/>
      <c r="C572" s="94"/>
      <c r="D572" s="95"/>
      <c r="E572" s="97"/>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spans="1:58" ht="15.75" customHeight="1">
      <c r="A573" s="94"/>
      <c r="B573" s="95"/>
      <c r="C573" s="94"/>
      <c r="D573" s="95"/>
      <c r="E573" s="97"/>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spans="1:58" ht="15.75" customHeight="1">
      <c r="A574" s="94"/>
      <c r="B574" s="95"/>
      <c r="C574" s="94"/>
      <c r="D574" s="95"/>
      <c r="E574" s="97"/>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spans="1:58" ht="15.75" customHeight="1">
      <c r="A575" s="94"/>
      <c r="B575" s="95"/>
      <c r="C575" s="94"/>
      <c r="D575" s="95"/>
      <c r="E575" s="97"/>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spans="1:58" ht="15.75" customHeight="1">
      <c r="A576" s="94"/>
      <c r="B576" s="95"/>
      <c r="C576" s="94"/>
      <c r="D576" s="95"/>
      <c r="E576" s="97"/>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spans="1:58" ht="15.75" customHeight="1">
      <c r="A577" s="94"/>
      <c r="B577" s="95"/>
      <c r="C577" s="94"/>
      <c r="D577" s="95"/>
      <c r="E577" s="97"/>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spans="1:58" ht="15.75" customHeight="1">
      <c r="A578" s="94"/>
      <c r="B578" s="95"/>
      <c r="C578" s="94"/>
      <c r="D578" s="95"/>
      <c r="E578" s="9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spans="1:58" ht="15.75" customHeight="1">
      <c r="A579" s="94"/>
      <c r="B579" s="95"/>
      <c r="C579" s="94"/>
      <c r="D579" s="95"/>
      <c r="E579" s="97"/>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spans="1:58" ht="15.75" customHeight="1">
      <c r="A580" s="94"/>
      <c r="B580" s="95"/>
      <c r="C580" s="94"/>
      <c r="D580" s="95"/>
      <c r="E580" s="97"/>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row>
    <row r="581" spans="1:58" ht="15.75" customHeight="1">
      <c r="A581" s="94"/>
      <c r="B581" s="95"/>
      <c r="C581" s="94"/>
      <c r="D581" s="95"/>
      <c r="E581" s="97"/>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spans="1:58" ht="15.75" customHeight="1">
      <c r="A582" s="94"/>
      <c r="B582" s="95"/>
      <c r="C582" s="94"/>
      <c r="D582" s="95"/>
      <c r="E582" s="97"/>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row>
    <row r="583" spans="1:58" ht="15.75" customHeight="1">
      <c r="A583" s="94"/>
      <c r="B583" s="95"/>
      <c r="C583" s="94"/>
      <c r="D583" s="95"/>
      <c r="E583" s="97"/>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spans="1:58" ht="15.75" customHeight="1">
      <c r="A584" s="94"/>
      <c r="B584" s="95"/>
      <c r="C584" s="94"/>
      <c r="D584" s="95"/>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spans="1:58" ht="15.75" customHeight="1">
      <c r="A585" s="94"/>
      <c r="B585" s="95"/>
      <c r="C585" s="94"/>
      <c r="D585" s="95"/>
      <c r="E585" s="97"/>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spans="1:58" ht="15.75" customHeight="1">
      <c r="A586" s="94"/>
      <c r="B586" s="95"/>
      <c r="C586" s="94"/>
      <c r="D586" s="95"/>
      <c r="E586" s="97"/>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spans="1:58" ht="15.75" customHeight="1">
      <c r="A587" s="94"/>
      <c r="B587" s="95"/>
      <c r="C587" s="94"/>
      <c r="D587" s="95"/>
      <c r="E587" s="9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row>
    <row r="588" spans="1:58" ht="15.75" customHeight="1">
      <c r="A588" s="94"/>
      <c r="B588" s="95"/>
      <c r="C588" s="94"/>
      <c r="D588" s="95"/>
      <c r="E588" s="97"/>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spans="1:58" ht="15.75" customHeight="1">
      <c r="A589" s="94"/>
      <c r="B589" s="95"/>
      <c r="C589" s="94"/>
      <c r="D589" s="95"/>
      <c r="E589" s="97"/>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spans="1:58" ht="15.75" customHeight="1">
      <c r="A590" s="94"/>
      <c r="B590" s="95"/>
      <c r="C590" s="94"/>
      <c r="D590" s="95"/>
      <c r="E590" s="97"/>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spans="1:58" ht="15.75" customHeight="1">
      <c r="A591" s="94"/>
      <c r="B591" s="95"/>
      <c r="C591" s="94"/>
      <c r="D591" s="95"/>
      <c r="E591" s="97"/>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spans="1:58" ht="15.75" customHeight="1">
      <c r="A592" s="94"/>
      <c r="B592" s="95"/>
      <c r="C592" s="94"/>
      <c r="D592" s="95"/>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spans="1:58" ht="15.75" customHeight="1">
      <c r="A593" s="94"/>
      <c r="B593" s="95"/>
      <c r="C593" s="94"/>
      <c r="D593" s="95"/>
      <c r="E593" s="97"/>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spans="1:58" ht="15.75" customHeight="1">
      <c r="A594" s="94"/>
      <c r="B594" s="95"/>
      <c r="C594" s="94"/>
      <c r="D594" s="95"/>
      <c r="E594" s="97"/>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spans="1:58" ht="15.75" customHeight="1">
      <c r="A595" s="94"/>
      <c r="B595" s="95"/>
      <c r="C595" s="94"/>
      <c r="D595" s="95"/>
      <c r="E595" s="9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row>
    <row r="596" spans="1:58" ht="15.75" customHeight="1">
      <c r="A596" s="94"/>
      <c r="B596" s="95"/>
      <c r="C596" s="94"/>
      <c r="D596" s="95"/>
      <c r="E596" s="97"/>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spans="1:58" ht="15.75" customHeight="1">
      <c r="A597" s="94"/>
      <c r="B597" s="95"/>
      <c r="C597" s="94"/>
      <c r="D597" s="95"/>
      <c r="E597" s="97"/>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spans="1:58" ht="15.75" customHeight="1">
      <c r="A598" s="94"/>
      <c r="B598" s="95"/>
      <c r="C598" s="94"/>
      <c r="D598" s="95"/>
      <c r="E598" s="97"/>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spans="1:58" ht="15.75" customHeight="1">
      <c r="A599" s="94"/>
      <c r="B599" s="95"/>
      <c r="C599" s="94"/>
      <c r="D599" s="95"/>
      <c r="E599" s="97"/>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spans="1:58" ht="15.75" customHeight="1">
      <c r="A600" s="94"/>
      <c r="B600" s="95"/>
      <c r="C600" s="94"/>
      <c r="D600" s="95"/>
      <c r="E600" s="97"/>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spans="1:58" ht="15.75" customHeight="1">
      <c r="A601" s="94"/>
      <c r="B601" s="95"/>
      <c r="C601" s="94"/>
      <c r="D601" s="95"/>
      <c r="E601" s="97"/>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spans="1:58" ht="15.75" customHeight="1">
      <c r="A602" s="94"/>
      <c r="B602" s="95"/>
      <c r="C602" s="94"/>
      <c r="D602" s="95"/>
      <c r="E602" s="97"/>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spans="1:58" ht="15.75" customHeight="1">
      <c r="A603" s="94"/>
      <c r="B603" s="95"/>
      <c r="C603" s="94"/>
      <c r="D603" s="95"/>
      <c r="E603" s="97"/>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spans="1:58" ht="15.75" customHeight="1">
      <c r="A604" s="94"/>
      <c r="B604" s="95"/>
      <c r="C604" s="94"/>
      <c r="D604" s="95"/>
      <c r="E604" s="9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spans="1:58" ht="15.75" customHeight="1">
      <c r="A605" s="94"/>
      <c r="B605" s="95"/>
      <c r="C605" s="94"/>
      <c r="D605" s="95"/>
      <c r="E605" s="97"/>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spans="1:58" ht="15.75" customHeight="1">
      <c r="A606" s="94"/>
      <c r="B606" s="95"/>
      <c r="C606" s="94"/>
      <c r="D606" s="95"/>
      <c r="E606" s="97"/>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spans="1:58" ht="15.75" customHeight="1">
      <c r="A607" s="94"/>
      <c r="B607" s="95"/>
      <c r="C607" s="94"/>
      <c r="D607" s="95"/>
      <c r="E607" s="97"/>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spans="1:58" ht="15.75" customHeight="1">
      <c r="A608" s="94"/>
      <c r="B608" s="95"/>
      <c r="C608" s="94"/>
      <c r="D608" s="95"/>
      <c r="E608" s="97"/>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spans="1:58" ht="15.75" customHeight="1">
      <c r="A609" s="94"/>
      <c r="B609" s="95"/>
      <c r="C609" s="94"/>
      <c r="D609" s="95"/>
      <c r="E609" s="97"/>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spans="1:58" ht="15.75" customHeight="1">
      <c r="A610" s="94"/>
      <c r="B610" s="95"/>
      <c r="C610" s="94"/>
      <c r="D610" s="95"/>
      <c r="E610" s="97"/>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spans="1:58" ht="15.75" customHeight="1">
      <c r="A611" s="94"/>
      <c r="B611" s="95"/>
      <c r="C611" s="94"/>
      <c r="D611" s="95"/>
      <c r="E611" s="97"/>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spans="1:58" ht="15.75" customHeight="1">
      <c r="A612" s="94"/>
      <c r="B612" s="95"/>
      <c r="C612" s="94"/>
      <c r="D612" s="95"/>
      <c r="E612" s="97"/>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spans="1:58" ht="15.75" customHeight="1">
      <c r="A613" s="94"/>
      <c r="B613" s="95"/>
      <c r="C613" s="94"/>
      <c r="D613" s="95"/>
      <c r="E613" s="97"/>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spans="1:58" ht="15.75" customHeight="1">
      <c r="A614" s="94"/>
      <c r="B614" s="95"/>
      <c r="C614" s="94"/>
      <c r="D614" s="95"/>
      <c r="E614" s="97"/>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spans="1:58" ht="15.75" customHeight="1">
      <c r="A615" s="94"/>
      <c r="B615" s="95"/>
      <c r="C615" s="94"/>
      <c r="D615" s="95"/>
      <c r="E615" s="97"/>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spans="1:58" ht="15.75" customHeight="1">
      <c r="A616" s="94"/>
      <c r="B616" s="95"/>
      <c r="C616" s="94"/>
      <c r="D616" s="95"/>
      <c r="E616" s="97"/>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spans="1:58" ht="15.75" customHeight="1">
      <c r="A617" s="94"/>
      <c r="B617" s="95"/>
      <c r="C617" s="94"/>
      <c r="D617" s="95"/>
      <c r="E617" s="97"/>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spans="1:58" ht="15.75" customHeight="1">
      <c r="A618" s="94"/>
      <c r="B618" s="95"/>
      <c r="C618" s="94"/>
      <c r="D618" s="95"/>
      <c r="E618" s="97"/>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spans="1:58" ht="15.75" customHeight="1">
      <c r="A619" s="94"/>
      <c r="B619" s="95"/>
      <c r="C619" s="94"/>
      <c r="D619" s="95"/>
      <c r="E619" s="97"/>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spans="1:58" ht="15.75" customHeight="1">
      <c r="A620" s="94"/>
      <c r="B620" s="95"/>
      <c r="C620" s="94"/>
      <c r="D620" s="95"/>
      <c r="E620" s="97"/>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spans="1:58" ht="15.75" customHeight="1">
      <c r="A621" s="94"/>
      <c r="B621" s="95"/>
      <c r="C621" s="94"/>
      <c r="D621" s="95"/>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spans="1:58" ht="15.75" customHeight="1">
      <c r="A622" s="94"/>
      <c r="B622" s="95"/>
      <c r="C622" s="94"/>
      <c r="D622" s="95"/>
      <c r="E622" s="97"/>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spans="1:58" ht="15.75" customHeight="1">
      <c r="A623" s="94"/>
      <c r="B623" s="95"/>
      <c r="C623" s="94"/>
      <c r="D623" s="95"/>
      <c r="E623" s="97"/>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spans="1:58" ht="15.75" customHeight="1">
      <c r="A624" s="94"/>
      <c r="B624" s="95"/>
      <c r="C624" s="94"/>
      <c r="D624" s="95"/>
      <c r="E624" s="9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row>
    <row r="625" spans="1:58" ht="15.75" customHeight="1">
      <c r="A625" s="94"/>
      <c r="B625" s="95"/>
      <c r="C625" s="94"/>
      <c r="D625" s="95"/>
      <c r="E625" s="97"/>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spans="1:58" ht="15.75" customHeight="1">
      <c r="A626" s="94"/>
      <c r="B626" s="95"/>
      <c r="C626" s="94"/>
      <c r="D626" s="95"/>
      <c r="E626" s="97"/>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spans="1:58" ht="15.75" customHeight="1">
      <c r="A627" s="94"/>
      <c r="B627" s="95"/>
      <c r="C627" s="94"/>
      <c r="D627" s="95"/>
      <c r="E627" s="97"/>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spans="1:58" ht="15.75" customHeight="1">
      <c r="A628" s="94"/>
      <c r="B628" s="95"/>
      <c r="C628" s="94"/>
      <c r="D628" s="95"/>
      <c r="E628" s="97"/>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spans="1:58" ht="15.75" customHeight="1">
      <c r="A629" s="94"/>
      <c r="B629" s="95"/>
      <c r="C629" s="94"/>
      <c r="D629" s="95"/>
      <c r="E629" s="97"/>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spans="1:58" ht="15.75" customHeight="1">
      <c r="A630" s="94"/>
      <c r="B630" s="95"/>
      <c r="C630" s="94"/>
      <c r="D630" s="95"/>
      <c r="E630" s="97"/>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spans="1:58" ht="15.75" customHeight="1">
      <c r="A631" s="94"/>
      <c r="B631" s="95"/>
      <c r="C631" s="94"/>
      <c r="D631" s="95"/>
      <c r="E631" s="97"/>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spans="1:58" ht="15.75" customHeight="1">
      <c r="A632" s="94"/>
      <c r="B632" s="95"/>
      <c r="C632" s="94"/>
      <c r="D632" s="95"/>
      <c r="E632" s="97"/>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spans="1:58" ht="15" customHeight="1">
      <c r="A633" s="94"/>
      <c r="B633" s="95"/>
      <c r="C633" s="94"/>
      <c r="D633" s="95"/>
      <c r="E633" s="97"/>
    </row>
    <row r="634" spans="1:58" ht="15" customHeight="1">
      <c r="A634" s="94"/>
      <c r="B634" s="95"/>
      <c r="C634" s="94"/>
      <c r="D634" s="95"/>
      <c r="E634" s="97"/>
    </row>
    <row r="635" spans="1:58" ht="15" customHeight="1">
      <c r="A635" s="94"/>
      <c r="B635" s="95"/>
      <c r="C635" s="94"/>
      <c r="D635" s="95"/>
      <c r="E635" s="97"/>
    </row>
    <row r="636" spans="1:58" ht="15" customHeight="1">
      <c r="A636" s="94"/>
      <c r="B636" s="95"/>
      <c r="C636" s="94"/>
      <c r="D636" s="95"/>
      <c r="E636" s="97"/>
    </row>
    <row r="637" spans="1:58" ht="15" customHeight="1">
      <c r="A637" s="94"/>
      <c r="B637" s="95"/>
      <c r="C637" s="94"/>
      <c r="D637" s="95"/>
      <c r="E637" s="97"/>
    </row>
    <row r="638" spans="1:58" ht="15" customHeight="1">
      <c r="A638" s="94"/>
      <c r="B638" s="95"/>
      <c r="C638" s="94"/>
      <c r="D638" s="95"/>
      <c r="E638" s="97"/>
    </row>
    <row r="639" spans="1:58" ht="15" customHeight="1">
      <c r="A639" s="94"/>
      <c r="B639" s="95"/>
      <c r="C639" s="94"/>
      <c r="D639" s="95"/>
      <c r="E639" s="97"/>
    </row>
    <row r="640" spans="1:58" ht="15" customHeight="1">
      <c r="A640" s="94"/>
      <c r="B640" s="95"/>
      <c r="C640" s="94"/>
      <c r="D640" s="95"/>
      <c r="E640" s="97"/>
    </row>
    <row r="641" spans="1:5" ht="15" customHeight="1">
      <c r="A641" s="94"/>
      <c r="B641" s="95"/>
      <c r="C641" s="94"/>
      <c r="D641" s="95"/>
      <c r="E641" s="97"/>
    </row>
    <row r="642" spans="1:5" ht="15" customHeight="1">
      <c r="A642" s="94"/>
      <c r="B642" s="95"/>
      <c r="C642" s="94"/>
      <c r="D642" s="95"/>
      <c r="E642" s="97"/>
    </row>
    <row r="643" spans="1:5" ht="15" customHeight="1">
      <c r="A643" s="94"/>
      <c r="B643" s="95"/>
      <c r="C643" s="94"/>
      <c r="D643" s="95"/>
      <c r="E643" s="97"/>
    </row>
    <row r="644" spans="1:5" ht="15" customHeight="1">
      <c r="A644" s="94"/>
      <c r="B644" s="95"/>
      <c r="C644" s="94"/>
      <c r="D644" s="95"/>
      <c r="E644" s="97"/>
    </row>
    <row r="645" spans="1:5" ht="15" customHeight="1">
      <c r="A645" s="94"/>
      <c r="B645" s="95"/>
      <c r="C645" s="94"/>
      <c r="D645" s="95"/>
      <c r="E645" s="97"/>
    </row>
    <row r="646" spans="1:5" ht="15" customHeight="1">
      <c r="A646" s="94"/>
      <c r="B646" s="95"/>
      <c r="C646" s="94"/>
      <c r="D646" s="95"/>
      <c r="E646" s="97"/>
    </row>
    <row r="647" spans="1:5" ht="15" customHeight="1">
      <c r="A647" s="94"/>
      <c r="B647" s="95"/>
      <c r="C647" s="94"/>
      <c r="D647" s="95"/>
      <c r="E647" s="97"/>
    </row>
    <row r="648" spans="1:5" ht="15" customHeight="1">
      <c r="A648" s="94"/>
      <c r="B648" s="95"/>
      <c r="C648" s="94"/>
      <c r="D648" s="95"/>
      <c r="E648" s="97"/>
    </row>
    <row r="649" spans="1:5" ht="15" customHeight="1">
      <c r="A649" s="94"/>
      <c r="B649" s="95"/>
      <c r="C649" s="94"/>
      <c r="D649" s="95"/>
      <c r="E649" s="97"/>
    </row>
    <row r="650" spans="1:5" ht="15" customHeight="1">
      <c r="A650" s="94"/>
      <c r="B650" s="95"/>
      <c r="C650" s="94"/>
      <c r="D650" s="95"/>
      <c r="E650" s="97"/>
    </row>
    <row r="651" spans="1:5" ht="15" customHeight="1">
      <c r="A651" s="94"/>
      <c r="B651" s="95"/>
      <c r="C651" s="94"/>
      <c r="D651" s="95"/>
      <c r="E651" s="97"/>
    </row>
  </sheetData>
  <mergeCells count="294">
    <mergeCell ref="A525:E525"/>
    <mergeCell ref="A515:A516"/>
    <mergeCell ref="D515:D516"/>
    <mergeCell ref="E515:E516"/>
    <mergeCell ref="A512:E512"/>
    <mergeCell ref="A513:E513"/>
    <mergeCell ref="A514:B514"/>
    <mergeCell ref="A502:E502"/>
    <mergeCell ref="A503:E503"/>
    <mergeCell ref="A504:B504"/>
    <mergeCell ref="A505:A506"/>
    <mergeCell ref="D505:D506"/>
    <mergeCell ref="E505:E506"/>
    <mergeCell ref="A523:E523"/>
    <mergeCell ref="A524:E524"/>
    <mergeCell ref="A484:A485"/>
    <mergeCell ref="D484:D485"/>
    <mergeCell ref="E484:E485"/>
    <mergeCell ref="A491:E491"/>
    <mergeCell ref="A492:E492"/>
    <mergeCell ref="A493:B493"/>
    <mergeCell ref="A494:A495"/>
    <mergeCell ref="D494:D495"/>
    <mergeCell ref="E494:E495"/>
    <mergeCell ref="A470:E470"/>
    <mergeCell ref="A471:E471"/>
    <mergeCell ref="A472:B472"/>
    <mergeCell ref="A473:A474"/>
    <mergeCell ref="D473:D474"/>
    <mergeCell ref="E473:E474"/>
    <mergeCell ref="A481:E481"/>
    <mergeCell ref="A482:E482"/>
    <mergeCell ref="A483:B483"/>
    <mergeCell ref="A452:A453"/>
    <mergeCell ref="D452:D453"/>
    <mergeCell ref="E452:E453"/>
    <mergeCell ref="A460:E460"/>
    <mergeCell ref="A461:E461"/>
    <mergeCell ref="A462:B462"/>
    <mergeCell ref="A463:A464"/>
    <mergeCell ref="D463:D464"/>
    <mergeCell ref="E463:E464"/>
    <mergeCell ref="A439:E439"/>
    <mergeCell ref="A440:E440"/>
    <mergeCell ref="A441:B441"/>
    <mergeCell ref="A442:A443"/>
    <mergeCell ref="D442:D443"/>
    <mergeCell ref="E442:E443"/>
    <mergeCell ref="A449:E449"/>
    <mergeCell ref="A450:E450"/>
    <mergeCell ref="A451:B451"/>
    <mergeCell ref="A421:A422"/>
    <mergeCell ref="D421:D422"/>
    <mergeCell ref="E421:E422"/>
    <mergeCell ref="A429:E429"/>
    <mergeCell ref="A430:E430"/>
    <mergeCell ref="A431:B431"/>
    <mergeCell ref="A432:A433"/>
    <mergeCell ref="D432:D433"/>
    <mergeCell ref="E432:E433"/>
    <mergeCell ref="A408:E408"/>
    <mergeCell ref="A409:E409"/>
    <mergeCell ref="A410:B410"/>
    <mergeCell ref="A411:A412"/>
    <mergeCell ref="D411:D412"/>
    <mergeCell ref="E411:E412"/>
    <mergeCell ref="A418:E418"/>
    <mergeCell ref="A419:E419"/>
    <mergeCell ref="A420:B420"/>
    <mergeCell ref="A390:A391"/>
    <mergeCell ref="D390:D391"/>
    <mergeCell ref="E390:E391"/>
    <mergeCell ref="A398:E398"/>
    <mergeCell ref="A399:E399"/>
    <mergeCell ref="A400:B400"/>
    <mergeCell ref="A401:A402"/>
    <mergeCell ref="D401:D402"/>
    <mergeCell ref="E401:E402"/>
    <mergeCell ref="A376:E376"/>
    <mergeCell ref="A377:E377"/>
    <mergeCell ref="A378:B378"/>
    <mergeCell ref="A379:A380"/>
    <mergeCell ref="D379:D380"/>
    <mergeCell ref="E379:E380"/>
    <mergeCell ref="A387:E387"/>
    <mergeCell ref="A388:E388"/>
    <mergeCell ref="A389:B389"/>
    <mergeCell ref="A359:A360"/>
    <mergeCell ref="D359:D360"/>
    <mergeCell ref="E359:E360"/>
    <mergeCell ref="A366:E366"/>
    <mergeCell ref="A367:E367"/>
    <mergeCell ref="A368:B368"/>
    <mergeCell ref="A369:A370"/>
    <mergeCell ref="D369:D370"/>
    <mergeCell ref="E369:E370"/>
    <mergeCell ref="A345:E345"/>
    <mergeCell ref="A346:E346"/>
    <mergeCell ref="A347:B347"/>
    <mergeCell ref="A348:A349"/>
    <mergeCell ref="D348:D349"/>
    <mergeCell ref="E348:E349"/>
    <mergeCell ref="A356:E356"/>
    <mergeCell ref="A357:E357"/>
    <mergeCell ref="A358:B358"/>
    <mergeCell ref="A328:A329"/>
    <mergeCell ref="D328:D329"/>
    <mergeCell ref="E328:E329"/>
    <mergeCell ref="A335:E335"/>
    <mergeCell ref="A336:E336"/>
    <mergeCell ref="A337:B337"/>
    <mergeCell ref="A338:A339"/>
    <mergeCell ref="D338:D339"/>
    <mergeCell ref="E338:E339"/>
    <mergeCell ref="A314:E314"/>
    <mergeCell ref="A315:E315"/>
    <mergeCell ref="A316:B316"/>
    <mergeCell ref="A317:A318"/>
    <mergeCell ref="D317:D318"/>
    <mergeCell ref="E317:E318"/>
    <mergeCell ref="A325:E325"/>
    <mergeCell ref="A326:E326"/>
    <mergeCell ref="A327:B327"/>
    <mergeCell ref="A298:A299"/>
    <mergeCell ref="D298:D299"/>
    <mergeCell ref="E298:E299"/>
    <mergeCell ref="A305:E305"/>
    <mergeCell ref="A306:E306"/>
    <mergeCell ref="A307:B307"/>
    <mergeCell ref="A308:A309"/>
    <mergeCell ref="D308:D309"/>
    <mergeCell ref="E308:E309"/>
    <mergeCell ref="A284:E284"/>
    <mergeCell ref="A285:E285"/>
    <mergeCell ref="A286:B286"/>
    <mergeCell ref="A287:A288"/>
    <mergeCell ref="D287:D288"/>
    <mergeCell ref="E287:E288"/>
    <mergeCell ref="A295:E295"/>
    <mergeCell ref="A296:E296"/>
    <mergeCell ref="A297:B297"/>
    <mergeCell ref="A187:E187"/>
    <mergeCell ref="A26:E26"/>
    <mergeCell ref="A27:E27"/>
    <mergeCell ref="A28:B28"/>
    <mergeCell ref="A83:A84"/>
    <mergeCell ref="D83:D84"/>
    <mergeCell ref="E83:E84"/>
    <mergeCell ref="A81:E81"/>
    <mergeCell ref="A82:B82"/>
    <mergeCell ref="A80:E80"/>
    <mergeCell ref="A38:B38"/>
    <mergeCell ref="A39:A40"/>
    <mergeCell ref="D39:D40"/>
    <mergeCell ref="E39:E40"/>
    <mergeCell ref="A69:E69"/>
    <mergeCell ref="A70:E70"/>
    <mergeCell ref="A71:B71"/>
    <mergeCell ref="A72:A73"/>
    <mergeCell ref="D72:D73"/>
    <mergeCell ref="E72:E73"/>
    <mergeCell ref="A46:E46"/>
    <mergeCell ref="A47:E47"/>
    <mergeCell ref="A48:B48"/>
    <mergeCell ref="A49:A50"/>
    <mergeCell ref="A25:E25"/>
    <mergeCell ref="A37:E37"/>
    <mergeCell ref="A29:A30"/>
    <mergeCell ref="D29:D30"/>
    <mergeCell ref="E29:E30"/>
    <mergeCell ref="A35:E35"/>
    <mergeCell ref="A36:E36"/>
    <mergeCell ref="A5:E5"/>
    <mergeCell ref="A16:E16"/>
    <mergeCell ref="A17:E17"/>
    <mergeCell ref="A18:B18"/>
    <mergeCell ref="A19:A20"/>
    <mergeCell ref="D19:D20"/>
    <mergeCell ref="E19:E20"/>
    <mergeCell ref="A6:E6"/>
    <mergeCell ref="A7:E7"/>
    <mergeCell ref="A8:B8"/>
    <mergeCell ref="A9:A10"/>
    <mergeCell ref="D9:D10"/>
    <mergeCell ref="E9:E10"/>
    <mergeCell ref="D49:D50"/>
    <mergeCell ref="E49:E50"/>
    <mergeCell ref="A58:E58"/>
    <mergeCell ref="A59:E59"/>
    <mergeCell ref="A60:B60"/>
    <mergeCell ref="A61:A62"/>
    <mergeCell ref="D61:D62"/>
    <mergeCell ref="E61:E62"/>
    <mergeCell ref="A106:E106"/>
    <mergeCell ref="A107:E107"/>
    <mergeCell ref="A108:B108"/>
    <mergeCell ref="A109:A110"/>
    <mergeCell ref="D109:D110"/>
    <mergeCell ref="E109:E110"/>
    <mergeCell ref="A90:E90"/>
    <mergeCell ref="A91:E91"/>
    <mergeCell ref="A92:B92"/>
    <mergeCell ref="A93:A94"/>
    <mergeCell ref="D93:D94"/>
    <mergeCell ref="E93:E94"/>
    <mergeCell ref="A127:E127"/>
    <mergeCell ref="A128:E128"/>
    <mergeCell ref="A129:B129"/>
    <mergeCell ref="A130:A131"/>
    <mergeCell ref="D130:D131"/>
    <mergeCell ref="E130:E131"/>
    <mergeCell ref="A116:E116"/>
    <mergeCell ref="A117:E117"/>
    <mergeCell ref="A118:B118"/>
    <mergeCell ref="A119:A120"/>
    <mergeCell ref="D119:D120"/>
    <mergeCell ref="E119:E120"/>
    <mergeCell ref="A149:E149"/>
    <mergeCell ref="A150:E150"/>
    <mergeCell ref="A151:B151"/>
    <mergeCell ref="A152:A153"/>
    <mergeCell ref="D152:D153"/>
    <mergeCell ref="E152:E153"/>
    <mergeCell ref="A139:E139"/>
    <mergeCell ref="A140:E140"/>
    <mergeCell ref="A141:B141"/>
    <mergeCell ref="A142:A143"/>
    <mergeCell ref="D142:D143"/>
    <mergeCell ref="E142:E143"/>
    <mergeCell ref="A173:E173"/>
    <mergeCell ref="A174:E174"/>
    <mergeCell ref="A175:B175"/>
    <mergeCell ref="A176:A177"/>
    <mergeCell ref="D176:D177"/>
    <mergeCell ref="E176:E177"/>
    <mergeCell ref="A162:E162"/>
    <mergeCell ref="A163:E163"/>
    <mergeCell ref="A164:B164"/>
    <mergeCell ref="A165:A166"/>
    <mergeCell ref="D165:D166"/>
    <mergeCell ref="E165:E166"/>
    <mergeCell ref="A188:E188"/>
    <mergeCell ref="A189:B189"/>
    <mergeCell ref="A190:A191"/>
    <mergeCell ref="D190:D191"/>
    <mergeCell ref="E190:E191"/>
    <mergeCell ref="A208:E208"/>
    <mergeCell ref="A209:E209"/>
    <mergeCell ref="A210:B210"/>
    <mergeCell ref="A211:A212"/>
    <mergeCell ref="D211:D212"/>
    <mergeCell ref="E211:E212"/>
    <mergeCell ref="A200:A201"/>
    <mergeCell ref="D200:D201"/>
    <mergeCell ref="E200:E201"/>
    <mergeCell ref="A197:E197"/>
    <mergeCell ref="A198:E198"/>
    <mergeCell ref="A199:B199"/>
    <mergeCell ref="A219:E219"/>
    <mergeCell ref="A220:E220"/>
    <mergeCell ref="A221:B221"/>
    <mergeCell ref="A222:A223"/>
    <mergeCell ref="D222:D223"/>
    <mergeCell ref="E222:E223"/>
    <mergeCell ref="A229:E229"/>
    <mergeCell ref="A230:E230"/>
    <mergeCell ref="A231:B231"/>
    <mergeCell ref="A232:A233"/>
    <mergeCell ref="D232:D233"/>
    <mergeCell ref="E232:E233"/>
    <mergeCell ref="A239:E239"/>
    <mergeCell ref="A240:E240"/>
    <mergeCell ref="A241:B241"/>
    <mergeCell ref="A242:A243"/>
    <mergeCell ref="D242:D243"/>
    <mergeCell ref="E242:E243"/>
    <mergeCell ref="A250:E250"/>
    <mergeCell ref="A251:E251"/>
    <mergeCell ref="A252:B252"/>
    <mergeCell ref="A253:A254"/>
    <mergeCell ref="D253:D254"/>
    <mergeCell ref="E253:E254"/>
    <mergeCell ref="A260:E260"/>
    <mergeCell ref="A261:E261"/>
    <mergeCell ref="A262:B262"/>
    <mergeCell ref="A263:A264"/>
    <mergeCell ref="D263:D264"/>
    <mergeCell ref="E263:E264"/>
    <mergeCell ref="A271:E271"/>
    <mergeCell ref="A272:E272"/>
    <mergeCell ref="A273:B273"/>
    <mergeCell ref="A274:A275"/>
    <mergeCell ref="D274:D275"/>
    <mergeCell ref="E274:E275"/>
  </mergeCells>
  <printOptions verticalCentered="1"/>
  <pageMargins left="0.70866141732283472" right="0.70866141732283472" top="0.55118110236220474" bottom="0.55118110236220474" header="0.11811023622047245" footer="0.11811023622047245"/>
  <pageSetup paperSize="9" scale="78" fitToHeight="0" pageOrder="overThenDown" orientation="landscape" r:id="rId1"/>
  <headerFooter differentFirst="1">
    <oddFooter>Página &amp;P&amp;R</oddFooter>
  </headerFooter>
  <rowBreaks count="8" manualBreakCount="8">
    <brk id="34" max="16383" man="1"/>
    <brk id="67" max="16383" man="1"/>
    <brk id="104" max="4" man="1"/>
    <brk id="137" max="4" man="1"/>
    <brk id="171" max="16383" man="1"/>
    <brk id="206" max="4" man="1"/>
    <brk id="237" max="16383" man="1"/>
    <brk id="2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2009"/>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2" t="s">
        <v>1677</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6" t="s">
        <v>3</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7" t="s">
        <v>4</v>
      </c>
      <c r="B8" s="238"/>
      <c r="C8" s="7" t="s">
        <v>5</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9" t="s">
        <v>8</v>
      </c>
      <c r="B9" s="241" t="s">
        <v>9</v>
      </c>
      <c r="C9" s="238"/>
      <c r="D9" s="239" t="s">
        <v>10</v>
      </c>
      <c r="E9" s="242"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40"/>
      <c r="B10" s="12" t="s">
        <v>12</v>
      </c>
      <c r="C10" s="13" t="s">
        <v>13</v>
      </c>
      <c r="D10" s="240"/>
      <c r="E10" s="24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4"/>
      <c r="B14" s="235"/>
      <c r="C14" s="235"/>
      <c r="D14" s="235"/>
      <c r="E14" s="2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4" t="s">
        <v>2</v>
      </c>
      <c r="B15" s="235"/>
      <c r="C15" s="235"/>
      <c r="D15" s="235"/>
      <c r="E15" s="2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6" t="s">
        <v>21</v>
      </c>
      <c r="B16" s="235"/>
      <c r="C16" s="235"/>
      <c r="D16" s="235"/>
      <c r="E16" s="2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7" t="s">
        <v>22</v>
      </c>
      <c r="B17" s="238"/>
      <c r="C17" s="7" t="s">
        <v>23</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9" t="s">
        <v>8</v>
      </c>
      <c r="B18" s="241" t="s">
        <v>9</v>
      </c>
      <c r="C18" s="238"/>
      <c r="D18" s="239" t="s">
        <v>10</v>
      </c>
      <c r="E18" s="242"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40"/>
      <c r="B19" s="12" t="s">
        <v>12</v>
      </c>
      <c r="C19" s="13" t="s">
        <v>13</v>
      </c>
      <c r="D19" s="240"/>
      <c r="E19" s="240"/>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4"/>
      <c r="B29" s="235"/>
      <c r="C29" s="235"/>
      <c r="D29" s="235"/>
      <c r="E29" s="235"/>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4" t="s">
        <v>49</v>
      </c>
      <c r="B30" s="235"/>
      <c r="C30" s="235"/>
      <c r="D30" s="235"/>
      <c r="E30" s="235"/>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6" t="s">
        <v>21</v>
      </c>
      <c r="B31" s="235"/>
      <c r="C31" s="235"/>
      <c r="D31" s="235"/>
      <c r="E31" s="235"/>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7" t="s">
        <v>22</v>
      </c>
      <c r="B32" s="238"/>
      <c r="C32" s="7" t="s">
        <v>23</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9" t="s">
        <v>8</v>
      </c>
      <c r="B33" s="241" t="s">
        <v>9</v>
      </c>
      <c r="C33" s="238"/>
      <c r="D33" s="239" t="s">
        <v>10</v>
      </c>
      <c r="E33" s="24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0"/>
      <c r="B34" s="12" t="s">
        <v>12</v>
      </c>
      <c r="C34" s="13" t="s">
        <v>13</v>
      </c>
      <c r="D34" s="240"/>
      <c r="E34" s="2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34"/>
      <c r="B37" s="235"/>
      <c r="C37" s="235"/>
      <c r="D37" s="235"/>
      <c r="E37" s="235"/>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4" t="s">
        <v>2</v>
      </c>
      <c r="B38" s="235"/>
      <c r="C38" s="235"/>
      <c r="D38" s="235"/>
      <c r="E38" s="235"/>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6" t="s">
        <v>53</v>
      </c>
      <c r="B39" s="235"/>
      <c r="C39" s="235"/>
      <c r="D39" s="235"/>
      <c r="E39" s="235"/>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37" t="s">
        <v>54</v>
      </c>
      <c r="B40" s="238"/>
      <c r="C40" s="7" t="s">
        <v>55</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9" t="s">
        <v>8</v>
      </c>
      <c r="B41" s="241" t="s">
        <v>9</v>
      </c>
      <c r="C41" s="238"/>
      <c r="D41" s="239" t="s">
        <v>10</v>
      </c>
      <c r="E41" s="242"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40"/>
      <c r="B42" s="12" t="s">
        <v>12</v>
      </c>
      <c r="C42" s="13" t="s">
        <v>13</v>
      </c>
      <c r="D42" s="240"/>
      <c r="E42" s="240"/>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34"/>
      <c r="B46" s="235"/>
      <c r="C46" s="235"/>
      <c r="D46" s="235"/>
      <c r="E46" s="235"/>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4" t="s">
        <v>49</v>
      </c>
      <c r="B47" s="235"/>
      <c r="C47" s="235"/>
      <c r="D47" s="235"/>
      <c r="E47" s="235"/>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6" t="s">
        <v>63</v>
      </c>
      <c r="B48" s="235"/>
      <c r="C48" s="235"/>
      <c r="D48" s="235"/>
      <c r="E48" s="235"/>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37" t="s">
        <v>54</v>
      </c>
      <c r="B49" s="238"/>
      <c r="C49" s="7" t="s">
        <v>55</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9" t="s">
        <v>8</v>
      </c>
      <c r="B50" s="55" t="s">
        <v>9</v>
      </c>
      <c r="C50" s="147"/>
      <c r="D50" s="239" t="s">
        <v>10</v>
      </c>
      <c r="E50" s="24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40"/>
      <c r="B51" s="12" t="s">
        <v>12</v>
      </c>
      <c r="C51" s="13" t="s">
        <v>13</v>
      </c>
      <c r="D51" s="240"/>
      <c r="E51" s="240"/>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34"/>
      <c r="B57" s="235"/>
      <c r="C57" s="235"/>
      <c r="D57" s="235"/>
      <c r="E57" s="235"/>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4" t="s">
        <v>74</v>
      </c>
      <c r="B58" s="235"/>
      <c r="C58" s="235"/>
      <c r="D58" s="235"/>
      <c r="E58" s="235"/>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6" t="s">
        <v>75</v>
      </c>
      <c r="B59" s="235"/>
      <c r="C59" s="235"/>
      <c r="D59" s="235"/>
      <c r="E59" s="235"/>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37" t="s">
        <v>76</v>
      </c>
      <c r="B60" s="238"/>
      <c r="C60" s="7" t="s">
        <v>77</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9" t="s">
        <v>8</v>
      </c>
      <c r="B61" s="55" t="s">
        <v>9</v>
      </c>
      <c r="C61" s="147"/>
      <c r="D61" s="239" t="s">
        <v>10</v>
      </c>
      <c r="E61" s="24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40"/>
      <c r="B62" s="12" t="s">
        <v>12</v>
      </c>
      <c r="C62" s="13" t="s">
        <v>13</v>
      </c>
      <c r="D62" s="240"/>
      <c r="E62" s="240"/>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5"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34"/>
      <c r="B65" s="235"/>
      <c r="C65" s="235"/>
      <c r="D65" s="235"/>
      <c r="E65" s="23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4" t="s">
        <v>74</v>
      </c>
      <c r="B66" s="235"/>
      <c r="C66" s="235"/>
      <c r="D66" s="235"/>
      <c r="E66" s="2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6" t="s">
        <v>81</v>
      </c>
      <c r="B67" s="235"/>
      <c r="C67" s="235"/>
      <c r="D67" s="235"/>
      <c r="E67" s="2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37" t="s">
        <v>82</v>
      </c>
      <c r="B68" s="238"/>
      <c r="C68" s="7" t="s">
        <v>83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9" t="s">
        <v>8</v>
      </c>
      <c r="B69" s="55" t="s">
        <v>9</v>
      </c>
      <c r="C69" s="147"/>
      <c r="D69" s="239" t="s">
        <v>10</v>
      </c>
      <c r="E69" s="242"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40"/>
      <c r="B70" s="12" t="s">
        <v>12</v>
      </c>
      <c r="C70" s="13" t="s">
        <v>13</v>
      </c>
      <c r="D70" s="240"/>
      <c r="E70" s="240"/>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5"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34"/>
      <c r="B74" s="235"/>
      <c r="C74" s="235"/>
      <c r="D74" s="235"/>
      <c r="E74" s="23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4" t="s">
        <v>74</v>
      </c>
      <c r="B75" s="235"/>
      <c r="C75" s="235"/>
      <c r="D75" s="235"/>
      <c r="E75" s="2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6" t="s">
        <v>87</v>
      </c>
      <c r="B76" s="235"/>
      <c r="C76" s="235"/>
      <c r="D76" s="235"/>
      <c r="E76" s="2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37" t="s">
        <v>88</v>
      </c>
      <c r="B77" s="238"/>
      <c r="C77" s="7" t="s">
        <v>89</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9" t="s">
        <v>8</v>
      </c>
      <c r="B78" s="55" t="s">
        <v>9</v>
      </c>
      <c r="C78" s="147"/>
      <c r="D78" s="239" t="s">
        <v>10</v>
      </c>
      <c r="E78" s="24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40"/>
      <c r="B79" s="12" t="s">
        <v>12</v>
      </c>
      <c r="C79" s="13" t="s">
        <v>13</v>
      </c>
      <c r="D79" s="240"/>
      <c r="E79" s="240"/>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34"/>
      <c r="B96" s="235"/>
      <c r="C96" s="235"/>
      <c r="D96" s="235"/>
      <c r="E96" s="235"/>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34" t="s">
        <v>2</v>
      </c>
      <c r="B97" s="235"/>
      <c r="C97" s="235"/>
      <c r="D97" s="235"/>
      <c r="E97" s="235"/>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6" t="s">
        <v>127</v>
      </c>
      <c r="B98" s="235"/>
      <c r="C98" s="235"/>
      <c r="D98" s="235"/>
      <c r="E98" s="235"/>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7" t="s">
        <v>128</v>
      </c>
      <c r="B99" s="238"/>
      <c r="C99" s="7" t="s">
        <v>129</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9" t="s">
        <v>8</v>
      </c>
      <c r="B100" s="55" t="s">
        <v>9</v>
      </c>
      <c r="C100" s="41"/>
      <c r="D100" s="239" t="s">
        <v>10</v>
      </c>
      <c r="E100" s="242"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40"/>
      <c r="B101" s="12" t="s">
        <v>12</v>
      </c>
      <c r="C101" s="13" t="s">
        <v>13</v>
      </c>
      <c r="D101" s="240"/>
      <c r="E101" s="24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34" t="s">
        <v>74</v>
      </c>
      <c r="B110" s="235"/>
      <c r="C110" s="235"/>
      <c r="D110" s="235"/>
      <c r="E110" s="235"/>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36" t="s">
        <v>149</v>
      </c>
      <c r="B111" s="235"/>
      <c r="C111" s="235"/>
      <c r="D111" s="235"/>
      <c r="E111" s="2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7" t="s">
        <v>128</v>
      </c>
      <c r="B112" s="238"/>
      <c r="C112" s="7" t="s">
        <v>129</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9" t="s">
        <v>8</v>
      </c>
      <c r="B113" s="55" t="s">
        <v>9</v>
      </c>
      <c r="C113" s="147"/>
      <c r="D113" s="239" t="s">
        <v>10</v>
      </c>
      <c r="E113" s="24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0"/>
      <c r="B114" s="12" t="s">
        <v>12</v>
      </c>
      <c r="C114" s="13" t="s">
        <v>13</v>
      </c>
      <c r="D114" s="240"/>
      <c r="E114" s="240"/>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4" t="s">
        <v>188</v>
      </c>
      <c r="B133" s="235"/>
      <c r="C133" s="235"/>
      <c r="D133" s="235"/>
      <c r="E133" s="235"/>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36" t="s">
        <v>189</v>
      </c>
      <c r="B134" s="235"/>
      <c r="C134" s="235"/>
      <c r="D134" s="235"/>
      <c r="E134" s="2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37" t="s">
        <v>190</v>
      </c>
      <c r="B135" s="238"/>
      <c r="C135" s="7" t="s">
        <v>191</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9" t="s">
        <v>8</v>
      </c>
      <c r="B136" s="55" t="s">
        <v>9</v>
      </c>
      <c r="C136" s="147"/>
      <c r="D136" s="239" t="s">
        <v>10</v>
      </c>
      <c r="E136" s="24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40"/>
      <c r="B137" s="12" t="s">
        <v>12</v>
      </c>
      <c r="C137" s="13" t="s">
        <v>13</v>
      </c>
      <c r="D137" s="240"/>
      <c r="E137" s="240"/>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43" t="s">
        <v>74</v>
      </c>
      <c r="B142" s="244"/>
      <c r="C142" s="244"/>
      <c r="D142" s="244"/>
      <c r="E142" s="244"/>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37" t="s">
        <v>197</v>
      </c>
      <c r="B144" s="238"/>
      <c r="C144" s="7" t="s">
        <v>198</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9" t="s">
        <v>8</v>
      </c>
      <c r="B145" s="55" t="s">
        <v>9</v>
      </c>
      <c r="C145" s="147"/>
      <c r="D145" s="239" t="s">
        <v>10</v>
      </c>
      <c r="E145" s="24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0"/>
      <c r="B146" s="12" t="s">
        <v>12</v>
      </c>
      <c r="C146" s="12" t="s">
        <v>13</v>
      </c>
      <c r="D146" s="240"/>
      <c r="E146" s="240"/>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4" t="s">
        <v>74</v>
      </c>
      <c r="B166" s="235"/>
      <c r="C166" s="235"/>
      <c r="D166" s="235"/>
      <c r="E166" s="235"/>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36" t="s">
        <v>240</v>
      </c>
      <c r="B167" s="235"/>
      <c r="C167" s="235"/>
      <c r="D167" s="235"/>
      <c r="E167" s="2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37" t="s">
        <v>241</v>
      </c>
      <c r="B168" s="238"/>
      <c r="C168" s="7" t="s">
        <v>242</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9" t="s">
        <v>8</v>
      </c>
      <c r="B169" s="55" t="s">
        <v>9</v>
      </c>
      <c r="C169" s="147"/>
      <c r="D169" s="239" t="s">
        <v>10</v>
      </c>
      <c r="E169" s="24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0"/>
      <c r="B170" s="12" t="s">
        <v>12</v>
      </c>
      <c r="C170" s="12" t="s">
        <v>13</v>
      </c>
      <c r="D170" s="240"/>
      <c r="E170" s="240"/>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4" t="s">
        <v>2</v>
      </c>
      <c r="B177" s="235"/>
      <c r="C177" s="235"/>
      <c r="D177" s="235"/>
      <c r="E177" s="235"/>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6" t="s">
        <v>251</v>
      </c>
      <c r="B178" s="235"/>
      <c r="C178" s="235"/>
      <c r="D178" s="235"/>
      <c r="E178" s="2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7" t="s">
        <v>252</v>
      </c>
      <c r="B179" s="238"/>
      <c r="C179" s="7" t="s">
        <v>253</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9" t="s">
        <v>8</v>
      </c>
      <c r="B180" s="55" t="s">
        <v>9</v>
      </c>
      <c r="C180" s="147"/>
      <c r="D180" s="239" t="s">
        <v>10</v>
      </c>
      <c r="E180" s="24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0"/>
      <c r="B181" s="12" t="s">
        <v>12</v>
      </c>
      <c r="C181" s="13" t="s">
        <v>13</v>
      </c>
      <c r="D181" s="240"/>
      <c r="E181" s="240"/>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34" t="s">
        <v>74</v>
      </c>
      <c r="B188" s="235"/>
      <c r="C188" s="235"/>
      <c r="D188" s="235"/>
      <c r="E188" s="235"/>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36" t="s">
        <v>266</v>
      </c>
      <c r="B189" s="235"/>
      <c r="C189" s="235"/>
      <c r="D189" s="235"/>
      <c r="E189" s="2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7" t="s">
        <v>252</v>
      </c>
      <c r="B190" s="238"/>
      <c r="C190" s="7" t="s">
        <v>253</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9" t="s">
        <v>8</v>
      </c>
      <c r="B191" s="55" t="s">
        <v>9</v>
      </c>
      <c r="C191" s="56"/>
      <c r="D191" s="248" t="s">
        <v>10</v>
      </c>
      <c r="E191" s="24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0"/>
      <c r="B192" s="12" t="s">
        <v>12</v>
      </c>
      <c r="C192" s="13" t="s">
        <v>13</v>
      </c>
      <c r="D192" s="240"/>
      <c r="E192" s="240"/>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34" t="s">
        <v>2</v>
      </c>
      <c r="B199" s="235"/>
      <c r="C199" s="235"/>
      <c r="D199" s="235"/>
      <c r="E199" s="235"/>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6" t="s">
        <v>276</v>
      </c>
      <c r="B200" s="235"/>
      <c r="C200" s="235"/>
      <c r="D200" s="235"/>
      <c r="E200" s="235"/>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37" t="s">
        <v>277</v>
      </c>
      <c r="B201" s="238"/>
      <c r="C201" s="7" t="s">
        <v>278</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9" t="s">
        <v>8</v>
      </c>
      <c r="B202" s="55" t="s">
        <v>9</v>
      </c>
      <c r="C202" s="56"/>
      <c r="D202" s="239" t="s">
        <v>10</v>
      </c>
      <c r="E202" s="24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40"/>
      <c r="B203" s="12" t="s">
        <v>12</v>
      </c>
      <c r="C203" s="13" t="s">
        <v>13</v>
      </c>
      <c r="D203" s="240"/>
      <c r="E203" s="240"/>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4" t="s">
        <v>188</v>
      </c>
      <c r="B207" s="235"/>
      <c r="C207" s="235"/>
      <c r="D207" s="235"/>
      <c r="E207" s="235"/>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6" t="s">
        <v>280</v>
      </c>
      <c r="B208" s="235"/>
      <c r="C208" s="235"/>
      <c r="D208" s="235"/>
      <c r="E208" s="235"/>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37" t="s">
        <v>277</v>
      </c>
      <c r="B209" s="238"/>
      <c r="C209" s="7" t="s">
        <v>278</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9" t="s">
        <v>8</v>
      </c>
      <c r="B210" s="55" t="s">
        <v>9</v>
      </c>
      <c r="C210" s="56"/>
      <c r="D210" s="239" t="s">
        <v>10</v>
      </c>
      <c r="E210" s="24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0"/>
      <c r="B211" s="12" t="s">
        <v>12</v>
      </c>
      <c r="C211" s="13" t="s">
        <v>13</v>
      </c>
      <c r="D211" s="240"/>
      <c r="E211" s="240"/>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4" t="s">
        <v>2</v>
      </c>
      <c r="B216" s="235"/>
      <c r="C216" s="235"/>
      <c r="D216" s="235"/>
      <c r="E216" s="235"/>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6" t="s">
        <v>281</v>
      </c>
      <c r="B217" s="235"/>
      <c r="C217" s="235"/>
      <c r="D217" s="235"/>
      <c r="E217" s="2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7" t="s">
        <v>282</v>
      </c>
      <c r="B218" s="238"/>
      <c r="C218" s="7" t="s">
        <v>283</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9" t="s">
        <v>8</v>
      </c>
      <c r="B219" s="55" t="s">
        <v>9</v>
      </c>
      <c r="C219" s="56"/>
      <c r="D219" s="239" t="s">
        <v>10</v>
      </c>
      <c r="E219" s="24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0"/>
      <c r="B220" s="12" t="s">
        <v>12</v>
      </c>
      <c r="C220" s="13" t="s">
        <v>13</v>
      </c>
      <c r="D220" s="240"/>
      <c r="E220" s="240"/>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4" t="s">
        <v>74</v>
      </c>
      <c r="B230" s="235"/>
      <c r="C230" s="235"/>
      <c r="D230" s="235"/>
      <c r="E230" s="2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6" t="s">
        <v>281</v>
      </c>
      <c r="B231" s="235"/>
      <c r="C231" s="235"/>
      <c r="D231" s="235"/>
      <c r="E231" s="2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7" t="s">
        <v>282</v>
      </c>
      <c r="B232" s="238"/>
      <c r="C232" s="7" t="s">
        <v>283</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9" t="s">
        <v>8</v>
      </c>
      <c r="B233" s="55" t="s">
        <v>9</v>
      </c>
      <c r="C233" s="56"/>
      <c r="D233" s="239" t="s">
        <v>10</v>
      </c>
      <c r="E233" s="24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0"/>
      <c r="B234" s="12" t="s">
        <v>12</v>
      </c>
      <c r="C234" s="13" t="s">
        <v>13</v>
      </c>
      <c r="D234" s="240"/>
      <c r="E234" s="240"/>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4" t="s">
        <v>74</v>
      </c>
      <c r="B253" s="235"/>
      <c r="C253" s="235"/>
      <c r="D253" s="235"/>
      <c r="E253" s="235"/>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36" t="s">
        <v>322</v>
      </c>
      <c r="B254" s="235"/>
      <c r="C254" s="235"/>
      <c r="D254" s="235"/>
      <c r="E254" s="2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37" t="s">
        <v>323</v>
      </c>
      <c r="B255" s="238"/>
      <c r="C255" s="7" t="s">
        <v>324</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9" t="s">
        <v>8</v>
      </c>
      <c r="B256" s="55" t="s">
        <v>9</v>
      </c>
      <c r="C256" s="56"/>
      <c r="D256" s="239" t="s">
        <v>10</v>
      </c>
      <c r="E256" s="24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40"/>
      <c r="B257" s="12" t="s">
        <v>12</v>
      </c>
      <c r="C257" s="13" t="s">
        <v>13</v>
      </c>
      <c r="D257" s="240"/>
      <c r="E257" s="240"/>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4" t="s">
        <v>2</v>
      </c>
      <c r="B262" s="235"/>
      <c r="C262" s="235"/>
      <c r="D262" s="235"/>
      <c r="E262" s="235"/>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36" t="s">
        <v>330</v>
      </c>
      <c r="B263" s="235"/>
      <c r="C263" s="235"/>
      <c r="D263" s="235"/>
      <c r="E263" s="2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7" t="s">
        <v>331</v>
      </c>
      <c r="B264" s="238"/>
      <c r="C264" s="7" t="s">
        <v>332</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9" t="s">
        <v>8</v>
      </c>
      <c r="B265" s="55" t="s">
        <v>9</v>
      </c>
      <c r="C265" s="56"/>
      <c r="D265" s="249" t="s">
        <v>10</v>
      </c>
      <c r="E265" s="242"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40"/>
      <c r="B266" s="12" t="s">
        <v>12</v>
      </c>
      <c r="C266" s="13" t="s">
        <v>13</v>
      </c>
      <c r="D266" s="240"/>
      <c r="E266" s="240"/>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4" t="s">
        <v>74</v>
      </c>
      <c r="B283" s="235"/>
      <c r="C283" s="235"/>
      <c r="D283" s="235"/>
      <c r="E283" s="235"/>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6" t="s">
        <v>363</v>
      </c>
      <c r="B284" s="235"/>
      <c r="C284" s="235"/>
      <c r="D284" s="235"/>
      <c r="E284" s="235"/>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332</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9" t="s">
        <v>8</v>
      </c>
      <c r="B286" s="55" t="s">
        <v>9</v>
      </c>
      <c r="C286" s="56"/>
      <c r="D286" s="239" t="s">
        <v>10</v>
      </c>
      <c r="E286" s="24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0"/>
      <c r="B287" s="12" t="s">
        <v>12</v>
      </c>
      <c r="C287" s="13" t="s">
        <v>13</v>
      </c>
      <c r="D287" s="240"/>
      <c r="E287" s="240"/>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34" t="s">
        <v>2</v>
      </c>
      <c r="B307" s="235"/>
      <c r="C307" s="235"/>
      <c r="D307" s="235"/>
      <c r="E307" s="235"/>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36" t="s">
        <v>399</v>
      </c>
      <c r="B308" s="235"/>
      <c r="C308" s="235"/>
      <c r="D308" s="235"/>
      <c r="E308" s="2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7" t="s">
        <v>400</v>
      </c>
      <c r="B309" s="238"/>
      <c r="C309" s="7" t="s">
        <v>401</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9" t="s">
        <v>8</v>
      </c>
      <c r="B310" s="55" t="s">
        <v>9</v>
      </c>
      <c r="C310" s="56"/>
      <c r="D310" s="239" t="s">
        <v>10</v>
      </c>
      <c r="E310" s="242"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40"/>
      <c r="B311" s="12" t="s">
        <v>12</v>
      </c>
      <c r="C311" s="13" t="s">
        <v>13</v>
      </c>
      <c r="D311" s="240"/>
      <c r="E311" s="240"/>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4" t="s">
        <v>2</v>
      </c>
      <c r="B325" s="235"/>
      <c r="C325" s="235"/>
      <c r="D325" s="235"/>
      <c r="E325" s="235"/>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36" t="s">
        <v>431</v>
      </c>
      <c r="B326" s="235"/>
      <c r="C326" s="235"/>
      <c r="D326" s="235"/>
      <c r="E326" s="235"/>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7" t="s">
        <v>432</v>
      </c>
      <c r="B327" s="238"/>
      <c r="C327" s="7" t="s">
        <v>433</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9" t="s">
        <v>8</v>
      </c>
      <c r="B328" s="55" t="s">
        <v>9</v>
      </c>
      <c r="C328" s="56"/>
      <c r="D328" s="239" t="s">
        <v>10</v>
      </c>
      <c r="E328" s="242"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40"/>
      <c r="B329" s="12" t="s">
        <v>12</v>
      </c>
      <c r="C329" s="13" t="s">
        <v>13</v>
      </c>
      <c r="D329" s="240"/>
      <c r="E329" s="24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4" t="s">
        <v>2</v>
      </c>
      <c r="B340" s="235"/>
      <c r="C340" s="235"/>
      <c r="D340" s="235"/>
      <c r="E340" s="2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6" t="s">
        <v>438</v>
      </c>
      <c r="B341" s="235"/>
      <c r="C341" s="235"/>
      <c r="D341" s="235"/>
      <c r="E341" s="2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7" t="s">
        <v>439</v>
      </c>
      <c r="B342" s="238"/>
      <c r="C342" s="7" t="s">
        <v>440</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9" t="s">
        <v>8</v>
      </c>
      <c r="B343" s="55" t="s">
        <v>9</v>
      </c>
      <c r="C343" s="56"/>
      <c r="D343" s="249" t="s">
        <v>10</v>
      </c>
      <c r="E343" s="242"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40"/>
      <c r="B344" s="12" t="s">
        <v>12</v>
      </c>
      <c r="C344" s="13" t="s">
        <v>13</v>
      </c>
      <c r="D344" s="240"/>
      <c r="E344" s="240"/>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4" t="s">
        <v>74</v>
      </c>
      <c r="B354" s="235"/>
      <c r="C354" s="235"/>
      <c r="D354" s="235"/>
      <c r="E354" s="235"/>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6" t="s">
        <v>452</v>
      </c>
      <c r="B355" s="235"/>
      <c r="C355" s="235"/>
      <c r="D355" s="235"/>
      <c r="E355" s="235"/>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7" t="s">
        <v>439</v>
      </c>
      <c r="B356" s="238"/>
      <c r="C356" s="7" t="s">
        <v>440</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9" t="s">
        <v>8</v>
      </c>
      <c r="B357" s="55" t="s">
        <v>9</v>
      </c>
      <c r="C357" s="56"/>
      <c r="D357" s="239" t="s">
        <v>10</v>
      </c>
      <c r="E357" s="24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0"/>
      <c r="B358" s="12" t="s">
        <v>12</v>
      </c>
      <c r="C358" s="13" t="s">
        <v>13</v>
      </c>
      <c r="D358" s="240"/>
      <c r="E358" s="240"/>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34" t="s">
        <v>2</v>
      </c>
      <c r="B369" s="235"/>
      <c r="C369" s="235"/>
      <c r="D369" s="235"/>
      <c r="E369" s="2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36" t="s">
        <v>468</v>
      </c>
      <c r="B370" s="235"/>
      <c r="C370" s="235"/>
      <c r="D370" s="235"/>
      <c r="E370" s="2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7" t="s">
        <v>469</v>
      </c>
      <c r="B371" s="238"/>
      <c r="C371" s="7" t="s">
        <v>470</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9" t="s">
        <v>8</v>
      </c>
      <c r="B372" s="55" t="s">
        <v>9</v>
      </c>
      <c r="C372" s="56"/>
      <c r="D372" s="249" t="s">
        <v>10</v>
      </c>
      <c r="E372" s="242"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40"/>
      <c r="B373" s="12" t="s">
        <v>12</v>
      </c>
      <c r="C373" s="13" t="s">
        <v>13</v>
      </c>
      <c r="D373" s="240"/>
      <c r="E373" s="240"/>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4" t="s">
        <v>74</v>
      </c>
      <c r="B383" s="235"/>
      <c r="C383" s="235"/>
      <c r="D383" s="235"/>
      <c r="E383" s="235"/>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6" t="s">
        <v>493</v>
      </c>
      <c r="B384" s="235"/>
      <c r="C384" s="235"/>
      <c r="D384" s="235"/>
      <c r="E384" s="235"/>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7" t="s">
        <v>469</v>
      </c>
      <c r="B385" s="238"/>
      <c r="C385" s="7" t="s">
        <v>470</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9" t="s">
        <v>8</v>
      </c>
      <c r="B386" s="55" t="s">
        <v>9</v>
      </c>
      <c r="C386" s="56"/>
      <c r="D386" s="239" t="s">
        <v>10</v>
      </c>
      <c r="E386" s="242"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0"/>
      <c r="B387" s="12" t="s">
        <v>12</v>
      </c>
      <c r="C387" s="13" t="s">
        <v>13</v>
      </c>
      <c r="D387" s="240"/>
      <c r="E387" s="240"/>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34" t="s">
        <v>2</v>
      </c>
      <c r="B394" s="235"/>
      <c r="C394" s="235"/>
      <c r="D394" s="235"/>
      <c r="E394" s="235"/>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6" t="s">
        <v>502</v>
      </c>
      <c r="B395" s="235"/>
      <c r="C395" s="235"/>
      <c r="D395" s="235"/>
      <c r="E395" s="235"/>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7" t="s">
        <v>503</v>
      </c>
      <c r="B396" s="238"/>
      <c r="C396" s="7" t="s">
        <v>504</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9" t="s">
        <v>8</v>
      </c>
      <c r="B397" s="55" t="s">
        <v>9</v>
      </c>
      <c r="C397" s="56"/>
      <c r="D397" s="239" t="s">
        <v>10</v>
      </c>
      <c r="E397" s="242"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40"/>
      <c r="B398" s="12" t="s">
        <v>12</v>
      </c>
      <c r="C398" s="13" t="s">
        <v>13</v>
      </c>
      <c r="D398" s="240"/>
      <c r="E398" s="240"/>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4" t="s">
        <v>74</v>
      </c>
      <c r="B402" s="235"/>
      <c r="C402" s="235"/>
      <c r="D402" s="235"/>
      <c r="E402" s="235"/>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6" t="s">
        <v>502</v>
      </c>
      <c r="B403" s="235"/>
      <c r="C403" s="235"/>
      <c r="D403" s="235"/>
      <c r="E403" s="235"/>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503</v>
      </c>
      <c r="B404" s="238"/>
      <c r="C404" s="7" t="s">
        <v>504</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9" t="s">
        <v>8</v>
      </c>
      <c r="B405" s="55" t="s">
        <v>9</v>
      </c>
      <c r="C405" s="56"/>
      <c r="D405" s="239" t="s">
        <v>10</v>
      </c>
      <c r="E405" s="24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0"/>
      <c r="B406" s="12" t="s">
        <v>12</v>
      </c>
      <c r="C406" s="13" t="s">
        <v>13</v>
      </c>
      <c r="D406" s="240"/>
      <c r="E406" s="240"/>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34" t="s">
        <v>74</v>
      </c>
      <c r="B413" s="235"/>
      <c r="C413" s="235"/>
      <c r="D413" s="235"/>
      <c r="E413" s="235"/>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6" t="s">
        <v>514</v>
      </c>
      <c r="B414" s="235"/>
      <c r="C414" s="235"/>
      <c r="D414" s="235"/>
      <c r="E414" s="235"/>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515</v>
      </c>
      <c r="B415" s="238"/>
      <c r="C415" s="7" t="s">
        <v>516</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9" t="s">
        <v>8</v>
      </c>
      <c r="B416" s="55" t="s">
        <v>9</v>
      </c>
      <c r="C416" s="56"/>
      <c r="D416" s="239" t="s">
        <v>10</v>
      </c>
      <c r="E416" s="24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0"/>
      <c r="B417" s="12" t="s">
        <v>12</v>
      </c>
      <c r="C417" s="13" t="s">
        <v>13</v>
      </c>
      <c r="D417" s="240"/>
      <c r="E417" s="240"/>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34" t="s">
        <v>2</v>
      </c>
      <c r="B424" s="235"/>
      <c r="C424" s="235"/>
      <c r="D424" s="235"/>
      <c r="E424" s="2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6" t="s">
        <v>527</v>
      </c>
      <c r="B425" s="235"/>
      <c r="C425" s="235"/>
      <c r="D425" s="235"/>
      <c r="E425" s="2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528</v>
      </c>
      <c r="B426" s="238"/>
      <c r="C426" s="7" t="s">
        <v>529</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9" t="s">
        <v>8</v>
      </c>
      <c r="B427" s="55" t="s">
        <v>9</v>
      </c>
      <c r="C427" s="56"/>
      <c r="D427" s="249" t="s">
        <v>10</v>
      </c>
      <c r="E427" s="242"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40"/>
      <c r="B428" s="12" t="s">
        <v>12</v>
      </c>
      <c r="C428" s="13" t="s">
        <v>13</v>
      </c>
      <c r="D428" s="240"/>
      <c r="E428" s="240"/>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4" t="s">
        <v>2</v>
      </c>
      <c r="B435" s="235"/>
      <c r="C435" s="235"/>
      <c r="D435" s="235"/>
      <c r="E435" s="235"/>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6" t="s">
        <v>538</v>
      </c>
      <c r="B436" s="235"/>
      <c r="C436" s="235"/>
      <c r="D436" s="235"/>
      <c r="E436" s="235"/>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7" t="s">
        <v>539</v>
      </c>
      <c r="B437" s="238"/>
      <c r="C437" s="7" t="s">
        <v>540</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9" t="s">
        <v>8</v>
      </c>
      <c r="B438" s="55" t="s">
        <v>9</v>
      </c>
      <c r="C438" s="56"/>
      <c r="D438" s="249" t="s">
        <v>10</v>
      </c>
      <c r="E438" s="242"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40"/>
      <c r="B439" s="12" t="s">
        <v>12</v>
      </c>
      <c r="C439" s="13" t="s">
        <v>13</v>
      </c>
      <c r="D439" s="240"/>
      <c r="E439" s="240"/>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4" t="s">
        <v>74</v>
      </c>
      <c r="B448" s="235"/>
      <c r="C448" s="235"/>
      <c r="D448" s="235"/>
      <c r="E448" s="235"/>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6" t="s">
        <v>538</v>
      </c>
      <c r="B449" s="235"/>
      <c r="C449" s="235"/>
      <c r="D449" s="235"/>
      <c r="E449" s="235"/>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7" t="s">
        <v>539</v>
      </c>
      <c r="B450" s="238"/>
      <c r="C450" s="7" t="s">
        <v>540</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9" t="s">
        <v>8</v>
      </c>
      <c r="B451" s="55" t="s">
        <v>9</v>
      </c>
      <c r="C451" s="56"/>
      <c r="D451" s="239" t="s">
        <v>10</v>
      </c>
      <c r="E451" s="24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0"/>
      <c r="B452" s="12" t="s">
        <v>12</v>
      </c>
      <c r="C452" s="13" t="s">
        <v>13</v>
      </c>
      <c r="D452" s="240"/>
      <c r="E452" s="240"/>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43" t="s">
        <v>562</v>
      </c>
      <c r="B456" s="244"/>
      <c r="C456" s="244"/>
      <c r="D456" s="244"/>
      <c r="E456" s="244"/>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37" t="s">
        <v>197</v>
      </c>
      <c r="B458" s="238"/>
      <c r="C458" s="7" t="s">
        <v>198</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9" t="s">
        <v>8</v>
      </c>
      <c r="B459" s="55" t="s">
        <v>9</v>
      </c>
      <c r="C459" s="147"/>
      <c r="D459" s="239" t="s">
        <v>10</v>
      </c>
      <c r="E459" s="24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0"/>
      <c r="B460" s="12" t="s">
        <v>12</v>
      </c>
      <c r="C460" s="12" t="s">
        <v>13</v>
      </c>
      <c r="D460" s="240"/>
      <c r="E460" s="240"/>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3" t="s">
        <v>562</v>
      </c>
      <c r="B464" s="244"/>
      <c r="C464" s="244"/>
      <c r="D464" s="244"/>
      <c r="E464" s="244"/>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37" t="s">
        <v>569</v>
      </c>
      <c r="B466" s="238"/>
      <c r="C466" s="7" t="s">
        <v>570</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9" t="s">
        <v>8</v>
      </c>
      <c r="B467" s="55" t="s">
        <v>9</v>
      </c>
      <c r="C467" s="147"/>
      <c r="D467" s="239" t="s">
        <v>10</v>
      </c>
      <c r="E467" s="24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0"/>
      <c r="B468" s="12" t="s">
        <v>12</v>
      </c>
      <c r="C468" s="12" t="s">
        <v>13</v>
      </c>
      <c r="D468" s="240"/>
      <c r="E468" s="240"/>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4" t="s">
        <v>2</v>
      </c>
      <c r="B472" s="235"/>
      <c r="C472" s="235"/>
      <c r="D472" s="235"/>
      <c r="E472" s="23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36" t="s">
        <v>573</v>
      </c>
      <c r="B473" s="235"/>
      <c r="C473" s="235"/>
      <c r="D473" s="235"/>
      <c r="E473" s="235"/>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37" t="s">
        <v>574</v>
      </c>
      <c r="B474" s="238"/>
      <c r="C474" s="7" t="s">
        <v>575</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9" t="s">
        <v>8</v>
      </c>
      <c r="B475" s="55" t="s">
        <v>9</v>
      </c>
      <c r="C475" s="56"/>
      <c r="D475" s="249" t="s">
        <v>10</v>
      </c>
      <c r="E475" s="242"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40"/>
      <c r="B476" s="12" t="s">
        <v>12</v>
      </c>
      <c r="C476" s="13" t="s">
        <v>13</v>
      </c>
      <c r="D476" s="240"/>
      <c r="E476" s="240"/>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4" t="s">
        <v>74</v>
      </c>
      <c r="B494" s="235"/>
      <c r="C494" s="235"/>
      <c r="D494" s="235"/>
      <c r="E494" s="235"/>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36" t="s">
        <v>573</v>
      </c>
      <c r="B495" s="235"/>
      <c r="C495" s="235"/>
      <c r="D495" s="235"/>
      <c r="E495" s="235"/>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37" t="s">
        <v>574</v>
      </c>
      <c r="B496" s="238"/>
      <c r="C496" s="7" t="s">
        <v>575</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9" t="s">
        <v>8</v>
      </c>
      <c r="B497" s="55" t="s">
        <v>9</v>
      </c>
      <c r="C497" s="56"/>
      <c r="D497" s="239" t="s">
        <v>10</v>
      </c>
      <c r="E497" s="24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0"/>
      <c r="B498" s="12" t="s">
        <v>12</v>
      </c>
      <c r="C498" s="13" t="s">
        <v>13</v>
      </c>
      <c r="D498" s="240"/>
      <c r="E498" s="240"/>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43" t="s">
        <v>562</v>
      </c>
      <c r="B505" s="244"/>
      <c r="C505" s="244"/>
      <c r="D505" s="244"/>
      <c r="E505" s="244"/>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37" t="s">
        <v>606</v>
      </c>
      <c r="B507" s="238"/>
      <c r="C507" s="7" t="s">
        <v>607</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9" t="s">
        <v>8</v>
      </c>
      <c r="B508" s="55" t="s">
        <v>9</v>
      </c>
      <c r="C508" s="147"/>
      <c r="D508" s="239" t="s">
        <v>10</v>
      </c>
      <c r="E508" s="24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0"/>
      <c r="B509" s="12" t="s">
        <v>12</v>
      </c>
      <c r="C509" s="12" t="s">
        <v>13</v>
      </c>
      <c r="D509" s="240"/>
      <c r="E509" s="240"/>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4" t="s">
        <v>74</v>
      </c>
      <c r="B515" s="235"/>
      <c r="C515" s="235"/>
      <c r="D515" s="235"/>
      <c r="E515" s="235"/>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6" t="s">
        <v>611</v>
      </c>
      <c r="B516" s="235"/>
      <c r="C516" s="235"/>
      <c r="D516" s="235"/>
      <c r="E516" s="235"/>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37" t="s">
        <v>612</v>
      </c>
      <c r="B517" s="238"/>
      <c r="C517" s="7" t="s">
        <v>613</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9" t="s">
        <v>8</v>
      </c>
      <c r="B518" s="55" t="s">
        <v>9</v>
      </c>
      <c r="C518" s="56"/>
      <c r="D518" s="239" t="s">
        <v>10</v>
      </c>
      <c r="E518" s="24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0"/>
      <c r="B519" s="12" t="s">
        <v>12</v>
      </c>
      <c r="C519" s="13" t="s">
        <v>13</v>
      </c>
      <c r="D519" s="240"/>
      <c r="E519" s="240"/>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34" t="s">
        <v>2</v>
      </c>
      <c r="B528" s="235"/>
      <c r="C528" s="235"/>
      <c r="D528" s="235"/>
      <c r="E528" s="23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36" t="s">
        <v>629</v>
      </c>
      <c r="B529" s="235"/>
      <c r="C529" s="235"/>
      <c r="D529" s="235"/>
      <c r="E529" s="23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37" t="s">
        <v>630</v>
      </c>
      <c r="B530" s="238"/>
      <c r="C530" s="7" t="s">
        <v>631</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9" t="s">
        <v>8</v>
      </c>
      <c r="B531" s="55" t="s">
        <v>9</v>
      </c>
      <c r="C531" s="56"/>
      <c r="D531" s="249" t="s">
        <v>10</v>
      </c>
      <c r="E531" s="242"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40"/>
      <c r="B532" s="12" t="s">
        <v>12</v>
      </c>
      <c r="C532" s="13" t="s">
        <v>13</v>
      </c>
      <c r="D532" s="240"/>
      <c r="E532" s="240"/>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4" t="s">
        <v>74</v>
      </c>
      <c r="B537" s="235"/>
      <c r="C537" s="235"/>
      <c r="D537" s="235"/>
      <c r="E537" s="235"/>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36" t="s">
        <v>636</v>
      </c>
      <c r="B538" s="235"/>
      <c r="C538" s="235"/>
      <c r="D538" s="235"/>
      <c r="E538" s="235"/>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7" t="s">
        <v>630</v>
      </c>
      <c r="B539" s="238"/>
      <c r="C539" s="7" t="s">
        <v>631</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9" t="s">
        <v>8</v>
      </c>
      <c r="B540" s="55" t="s">
        <v>9</v>
      </c>
      <c r="C540" s="56"/>
      <c r="D540" s="239" t="s">
        <v>10</v>
      </c>
      <c r="E540" s="24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0"/>
      <c r="B541" s="12" t="s">
        <v>12</v>
      </c>
      <c r="C541" s="13" t="s">
        <v>13</v>
      </c>
      <c r="D541" s="240"/>
      <c r="E541" s="240"/>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34" t="s">
        <v>2</v>
      </c>
      <c r="B545" s="235"/>
      <c r="C545" s="235"/>
      <c r="D545" s="235"/>
      <c r="E545" s="235"/>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36" t="s">
        <v>639</v>
      </c>
      <c r="B546" s="235"/>
      <c r="C546" s="235"/>
      <c r="D546" s="235"/>
      <c r="E546" s="235"/>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37" t="s">
        <v>640</v>
      </c>
      <c r="B547" s="238"/>
      <c r="C547" s="7" t="s">
        <v>641</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9" t="s">
        <v>8</v>
      </c>
      <c r="B548" s="55" t="s">
        <v>9</v>
      </c>
      <c r="C548" s="56"/>
      <c r="D548" s="249" t="s">
        <v>10</v>
      </c>
      <c r="E548" s="242"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40"/>
      <c r="B549" s="12" t="s">
        <v>12</v>
      </c>
      <c r="C549" s="13" t="s">
        <v>13</v>
      </c>
      <c r="D549" s="240"/>
      <c r="E549" s="240"/>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4" t="s">
        <v>74</v>
      </c>
      <c r="B553" s="235"/>
      <c r="C553" s="235"/>
      <c r="D553" s="235"/>
      <c r="E553" s="235"/>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6" t="s">
        <v>646</v>
      </c>
      <c r="B554" s="235"/>
      <c r="C554" s="235"/>
      <c r="D554" s="235"/>
      <c r="E554" s="235"/>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37" t="s">
        <v>647</v>
      </c>
      <c r="B555" s="238"/>
      <c r="C555" s="7" t="s">
        <v>648</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9" t="s">
        <v>8</v>
      </c>
      <c r="B556" s="55" t="s">
        <v>9</v>
      </c>
      <c r="C556" s="56"/>
      <c r="D556" s="239" t="s">
        <v>10</v>
      </c>
      <c r="E556" s="24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0"/>
      <c r="B557" s="12" t="s">
        <v>12</v>
      </c>
      <c r="C557" s="13" t="s">
        <v>13</v>
      </c>
      <c r="D557" s="240"/>
      <c r="E557" s="240"/>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34" t="s">
        <v>74</v>
      </c>
      <c r="B564" s="235"/>
      <c r="C564" s="235"/>
      <c r="D564" s="235"/>
      <c r="E564" s="235"/>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36" t="s">
        <v>657</v>
      </c>
      <c r="B565" s="235"/>
      <c r="C565" s="235"/>
      <c r="D565" s="235"/>
      <c r="E565" s="235"/>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37" t="s">
        <v>658</v>
      </c>
      <c r="B566" s="238"/>
      <c r="C566" s="7" t="s">
        <v>659</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9" t="s">
        <v>8</v>
      </c>
      <c r="B567" s="55" t="s">
        <v>9</v>
      </c>
      <c r="C567" s="56"/>
      <c r="D567" s="239" t="s">
        <v>10</v>
      </c>
      <c r="E567" s="24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0"/>
      <c r="B568" s="12" t="s">
        <v>12</v>
      </c>
      <c r="C568" s="13" t="s">
        <v>13</v>
      </c>
      <c r="D568" s="240"/>
      <c r="E568" s="240"/>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43" t="s">
        <v>562</v>
      </c>
      <c r="B583" s="244"/>
      <c r="C583" s="244"/>
      <c r="D583" s="244"/>
      <c r="E583" s="244"/>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37" t="s">
        <v>675</v>
      </c>
      <c r="B585" s="238"/>
      <c r="C585" s="7" t="s">
        <v>676</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9" t="s">
        <v>8</v>
      </c>
      <c r="B586" s="55" t="s">
        <v>9</v>
      </c>
      <c r="C586" s="147"/>
      <c r="D586" s="239" t="s">
        <v>10</v>
      </c>
      <c r="E586" s="24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0"/>
      <c r="B587" s="12" t="s">
        <v>12</v>
      </c>
      <c r="C587" s="12" t="s">
        <v>13</v>
      </c>
      <c r="D587" s="240"/>
      <c r="E587" s="240"/>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43" t="s">
        <v>2</v>
      </c>
      <c r="B591" s="244"/>
      <c r="C591" s="244"/>
      <c r="D591" s="244"/>
      <c r="E591" s="244"/>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37" t="s">
        <v>675</v>
      </c>
      <c r="B593" s="238"/>
      <c r="C593" s="7" t="s">
        <v>676</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9" t="s">
        <v>8</v>
      </c>
      <c r="B594" s="55" t="s">
        <v>9</v>
      </c>
      <c r="C594" s="147"/>
      <c r="D594" s="239" t="s">
        <v>10</v>
      </c>
      <c r="E594" s="24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0"/>
      <c r="B595" s="12" t="s">
        <v>12</v>
      </c>
      <c r="C595" s="12" t="s">
        <v>13</v>
      </c>
      <c r="D595" s="240"/>
      <c r="E595" s="240"/>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4" t="s">
        <v>74</v>
      </c>
      <c r="B603" s="235"/>
      <c r="C603" s="235"/>
      <c r="D603" s="235"/>
      <c r="E603" s="235"/>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36" t="s">
        <v>697</v>
      </c>
      <c r="B604" s="235"/>
      <c r="C604" s="235"/>
      <c r="D604" s="235"/>
      <c r="E604" s="235"/>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7" t="s">
        <v>640</v>
      </c>
      <c r="B605" s="238"/>
      <c r="C605" s="7" t="s">
        <v>641</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9" t="s">
        <v>8</v>
      </c>
      <c r="B606" s="55" t="s">
        <v>9</v>
      </c>
      <c r="C606" s="56"/>
      <c r="D606" s="249" t="s">
        <v>10</v>
      </c>
      <c r="E606" s="242"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40"/>
      <c r="B607" s="12" t="s">
        <v>12</v>
      </c>
      <c r="C607" s="13" t="s">
        <v>13</v>
      </c>
      <c r="D607" s="240"/>
      <c r="E607" s="240"/>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4" t="s">
        <v>74</v>
      </c>
      <c r="B612" s="235"/>
      <c r="C612" s="235"/>
      <c r="D612" s="235"/>
      <c r="E612" s="235"/>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6" t="s">
        <v>705</v>
      </c>
      <c r="B613" s="235"/>
      <c r="C613" s="235"/>
      <c r="D613" s="235"/>
      <c r="E613" s="235"/>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7" t="s">
        <v>706</v>
      </c>
      <c r="B614" s="238"/>
      <c r="C614" s="7" t="s">
        <v>707</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9" t="s">
        <v>8</v>
      </c>
      <c r="B615" s="55" t="s">
        <v>9</v>
      </c>
      <c r="C615" s="56"/>
      <c r="D615" s="249" t="s">
        <v>10</v>
      </c>
      <c r="E615" s="242"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0"/>
      <c r="B616" s="12" t="s">
        <v>12</v>
      </c>
      <c r="C616" s="13" t="s">
        <v>13</v>
      </c>
      <c r="D616" s="240"/>
      <c r="E616" s="240"/>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43" t="s">
        <v>2</v>
      </c>
      <c r="B620" s="244"/>
      <c r="C620" s="244"/>
      <c r="D620" s="244"/>
      <c r="E620" s="244"/>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712</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7" t="s">
        <v>713</v>
      </c>
      <c r="B622" s="238"/>
      <c r="C622" s="7" t="s">
        <v>714</v>
      </c>
      <c r="D622" s="8" t="s">
        <v>715</v>
      </c>
      <c r="E622" s="9"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9" t="s">
        <v>8</v>
      </c>
      <c r="B623" s="55" t="s">
        <v>9</v>
      </c>
      <c r="C623" s="147"/>
      <c r="D623" s="239" t="s">
        <v>10</v>
      </c>
      <c r="E623" s="24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0"/>
      <c r="B624" s="12" t="s">
        <v>12</v>
      </c>
      <c r="C624" s="12" t="s">
        <v>13</v>
      </c>
      <c r="D624" s="240"/>
      <c r="E624" s="240"/>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v>45391</v>
      </c>
      <c r="B625" s="82" t="s">
        <v>716</v>
      </c>
      <c r="C625" s="42" t="s">
        <v>717</v>
      </c>
      <c r="D625" s="23" t="s">
        <v>718</v>
      </c>
      <c r="E625" s="45">
        <v>1850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v>45404</v>
      </c>
      <c r="B626" s="82" t="s">
        <v>719</v>
      </c>
      <c r="C626" s="42" t="s">
        <v>720</v>
      </c>
      <c r="D626" s="23" t="s">
        <v>721</v>
      </c>
      <c r="E626" s="45">
        <v>453</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4" t="s">
        <v>2</v>
      </c>
      <c r="B629" s="235"/>
      <c r="C629" s="235"/>
      <c r="D629" s="235"/>
      <c r="E629" s="23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36" t="s">
        <v>722</v>
      </c>
      <c r="B630" s="235"/>
      <c r="C630" s="235"/>
      <c r="D630" s="235"/>
      <c r="E630" s="235"/>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7" t="s">
        <v>723</v>
      </c>
      <c r="B631" s="238"/>
      <c r="C631" s="7" t="s">
        <v>724</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9" t="s">
        <v>8</v>
      </c>
      <c r="B632" s="55" t="s">
        <v>9</v>
      </c>
      <c r="C632" s="56"/>
      <c r="D632" s="249" t="s">
        <v>10</v>
      </c>
      <c r="E632" s="242"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40"/>
      <c r="B633" s="12" t="s">
        <v>12</v>
      </c>
      <c r="C633" s="13" t="s">
        <v>13</v>
      </c>
      <c r="D633" s="240"/>
      <c r="E633" s="240"/>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4" t="s">
        <v>74</v>
      </c>
      <c r="B639" s="235"/>
      <c r="C639" s="235"/>
      <c r="D639" s="235"/>
      <c r="E639" s="235"/>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6" t="s">
        <v>734</v>
      </c>
      <c r="B640" s="235"/>
      <c r="C640" s="235"/>
      <c r="D640" s="235"/>
      <c r="E640" s="235"/>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7" t="s">
        <v>723</v>
      </c>
      <c r="B641" s="238"/>
      <c r="C641" s="7" t="s">
        <v>724</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9" t="s">
        <v>8</v>
      </c>
      <c r="B642" s="55" t="s">
        <v>9</v>
      </c>
      <c r="C642" s="56"/>
      <c r="D642" s="239" t="s">
        <v>10</v>
      </c>
      <c r="E642" s="24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0"/>
      <c r="B643" s="12" t="s">
        <v>12</v>
      </c>
      <c r="C643" s="13" t="s">
        <v>13</v>
      </c>
      <c r="D643" s="240"/>
      <c r="E643" s="240"/>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4" t="s">
        <v>2</v>
      </c>
      <c r="B650" s="235"/>
      <c r="C650" s="235"/>
      <c r="D650" s="235"/>
      <c r="E650" s="235"/>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36" t="s">
        <v>742</v>
      </c>
      <c r="B651" s="235"/>
      <c r="C651" s="235"/>
      <c r="D651" s="235"/>
      <c r="E651" s="235"/>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37" t="s">
        <v>743</v>
      </c>
      <c r="B652" s="238"/>
      <c r="C652" s="7" t="s">
        <v>744</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9" t="s">
        <v>8</v>
      </c>
      <c r="B653" s="55" t="s">
        <v>9</v>
      </c>
      <c r="C653" s="56"/>
      <c r="D653" s="249" t="s">
        <v>10</v>
      </c>
      <c r="E653" s="242"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40"/>
      <c r="B654" s="12" t="s">
        <v>12</v>
      </c>
      <c r="C654" s="13" t="s">
        <v>13</v>
      </c>
      <c r="D654" s="240"/>
      <c r="E654" s="240"/>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34" t="s">
        <v>74</v>
      </c>
      <c r="B662" s="235"/>
      <c r="C662" s="235"/>
      <c r="D662" s="235"/>
      <c r="E662" s="235"/>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36" t="s">
        <v>759</v>
      </c>
      <c r="B663" s="235"/>
      <c r="C663" s="235"/>
      <c r="D663" s="235"/>
      <c r="E663" s="23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37" t="s">
        <v>743</v>
      </c>
      <c r="B664" s="238"/>
      <c r="C664" s="7" t="s">
        <v>744</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9" t="s">
        <v>8</v>
      </c>
      <c r="B665" s="55" t="s">
        <v>9</v>
      </c>
      <c r="C665" s="56"/>
      <c r="D665" s="239" t="s">
        <v>10</v>
      </c>
      <c r="E665" s="242"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0"/>
      <c r="B666" s="12" t="s">
        <v>12</v>
      </c>
      <c r="C666" s="13" t="s">
        <v>13</v>
      </c>
      <c r="D666" s="240"/>
      <c r="E666" s="240"/>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34" t="s">
        <v>2</v>
      </c>
      <c r="B686" s="235"/>
      <c r="C686" s="235"/>
      <c r="D686" s="235"/>
      <c r="E686" s="235"/>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6" t="s">
        <v>789</v>
      </c>
      <c r="B687" s="235"/>
      <c r="C687" s="235"/>
      <c r="D687" s="235"/>
      <c r="E687" s="235"/>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790</v>
      </c>
      <c r="B688" s="238"/>
      <c r="C688" s="7" t="s">
        <v>791</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9" t="s">
        <v>8</v>
      </c>
      <c r="B689" s="55" t="s">
        <v>9</v>
      </c>
      <c r="C689" s="56"/>
      <c r="D689" s="249" t="s">
        <v>10</v>
      </c>
      <c r="E689" s="239"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40"/>
      <c r="B690" s="12" t="s">
        <v>12</v>
      </c>
      <c r="C690" s="13" t="s">
        <v>13</v>
      </c>
      <c r="D690" s="240"/>
      <c r="E690" s="240"/>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4" t="s">
        <v>74</v>
      </c>
      <c r="B725" s="235"/>
      <c r="C725" s="235"/>
      <c r="D725" s="235"/>
      <c r="E725" s="235"/>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36" t="s">
        <v>789</v>
      </c>
      <c r="B726" s="235"/>
      <c r="C726" s="235"/>
      <c r="D726" s="235"/>
      <c r="E726" s="235"/>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37" t="s">
        <v>790</v>
      </c>
      <c r="B727" s="238"/>
      <c r="C727" s="7" t="s">
        <v>854</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9" t="s">
        <v>8</v>
      </c>
      <c r="B728" s="55" t="s">
        <v>9</v>
      </c>
      <c r="C728" s="56"/>
      <c r="D728" s="239" t="s">
        <v>10</v>
      </c>
      <c r="E728" s="24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0"/>
      <c r="B729" s="12" t="s">
        <v>12</v>
      </c>
      <c r="C729" s="13" t="s">
        <v>13</v>
      </c>
      <c r="D729" s="240"/>
      <c r="E729" s="240"/>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34" t="s">
        <v>2</v>
      </c>
      <c r="B738" s="235"/>
      <c r="C738" s="235"/>
      <c r="D738" s="235"/>
      <c r="E738" s="235"/>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36" t="s">
        <v>861</v>
      </c>
      <c r="B739" s="235"/>
      <c r="C739" s="235"/>
      <c r="D739" s="235"/>
      <c r="E739" s="235"/>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7" t="s">
        <v>862</v>
      </c>
      <c r="B740" s="238"/>
      <c r="C740" s="7" t="s">
        <v>191</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9" t="s">
        <v>8</v>
      </c>
      <c r="B741" s="55" t="s">
        <v>9</v>
      </c>
      <c r="C741" s="56"/>
      <c r="D741" s="249" t="s">
        <v>10</v>
      </c>
      <c r="E741" s="242"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40"/>
      <c r="B742" s="12" t="s">
        <v>12</v>
      </c>
      <c r="C742" s="13" t="s">
        <v>13</v>
      </c>
      <c r="D742" s="240"/>
      <c r="E742" s="240"/>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4" t="s">
        <v>74</v>
      </c>
      <c r="B746" s="235"/>
      <c r="C746" s="235"/>
      <c r="D746" s="235"/>
      <c r="E746" s="235"/>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36" t="s">
        <v>861</v>
      </c>
      <c r="B747" s="235"/>
      <c r="C747" s="235"/>
      <c r="D747" s="235"/>
      <c r="E747" s="235"/>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7" t="s">
        <v>862</v>
      </c>
      <c r="B748" s="238"/>
      <c r="C748" s="7" t="s">
        <v>191</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9" t="s">
        <v>8</v>
      </c>
      <c r="B749" s="55" t="s">
        <v>9</v>
      </c>
      <c r="C749" s="56"/>
      <c r="D749" s="239" t="s">
        <v>10</v>
      </c>
      <c r="E749" s="24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0"/>
      <c r="B750" s="12" t="s">
        <v>12</v>
      </c>
      <c r="C750" s="13" t="s">
        <v>13</v>
      </c>
      <c r="D750" s="240"/>
      <c r="E750" s="240"/>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34" t="s">
        <v>74</v>
      </c>
      <c r="B756" s="235"/>
      <c r="C756" s="235"/>
      <c r="D756" s="235"/>
      <c r="E756" s="235"/>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36" t="s">
        <v>869</v>
      </c>
      <c r="B757" s="235"/>
      <c r="C757" s="235"/>
      <c r="D757" s="235"/>
      <c r="E757" s="235"/>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7" t="s">
        <v>870</v>
      </c>
      <c r="B758" s="238"/>
      <c r="C758" s="7" t="s">
        <v>871</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9" t="s">
        <v>8</v>
      </c>
      <c r="B759" s="55" t="s">
        <v>9</v>
      </c>
      <c r="C759" s="56"/>
      <c r="D759" s="239" t="s">
        <v>10</v>
      </c>
      <c r="E759" s="24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0"/>
      <c r="B760" s="12" t="s">
        <v>12</v>
      </c>
      <c r="C760" s="13" t="s">
        <v>13</v>
      </c>
      <c r="D760" s="240"/>
      <c r="E760" s="240"/>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34" t="s">
        <v>74</v>
      </c>
      <c r="B765" s="235"/>
      <c r="C765" s="235"/>
      <c r="D765" s="235"/>
      <c r="E765" s="235"/>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6" t="s">
        <v>875</v>
      </c>
      <c r="B766" s="235"/>
      <c r="C766" s="235"/>
      <c r="D766" s="235"/>
      <c r="E766" s="235"/>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7" t="s">
        <v>876</v>
      </c>
      <c r="B767" s="238"/>
      <c r="C767" s="7" t="s">
        <v>877</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9" t="s">
        <v>8</v>
      </c>
      <c r="B768" s="55" t="s">
        <v>9</v>
      </c>
      <c r="C768" s="56"/>
      <c r="D768" s="239" t="s">
        <v>10</v>
      </c>
      <c r="E768" s="24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0"/>
      <c r="B769" s="12" t="s">
        <v>12</v>
      </c>
      <c r="C769" s="13" t="s">
        <v>13</v>
      </c>
      <c r="D769" s="240"/>
      <c r="E769" s="240"/>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34" t="s">
        <v>2</v>
      </c>
      <c r="B778" s="235"/>
      <c r="C778" s="235"/>
      <c r="D778" s="235"/>
      <c r="E778" s="235"/>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6" t="s">
        <v>1678</v>
      </c>
      <c r="B779" s="235"/>
      <c r="C779" s="235"/>
      <c r="D779" s="235"/>
      <c r="E779" s="235"/>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37" t="s">
        <v>888</v>
      </c>
      <c r="B780" s="238"/>
      <c r="C780" s="7" t="s">
        <v>889</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9" t="s">
        <v>8</v>
      </c>
      <c r="B781" s="55" t="s">
        <v>9</v>
      </c>
      <c r="C781" s="56"/>
      <c r="D781" s="249" t="s">
        <v>10</v>
      </c>
      <c r="E781" s="242"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40"/>
      <c r="B782" s="12" t="s">
        <v>12</v>
      </c>
      <c r="C782" s="13" t="s">
        <v>13</v>
      </c>
      <c r="D782" s="240"/>
      <c r="E782" s="240"/>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4" t="s">
        <v>74</v>
      </c>
      <c r="B787" s="235"/>
      <c r="C787" s="235"/>
      <c r="D787" s="235"/>
      <c r="E787" s="235"/>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6" t="s">
        <v>1679</v>
      </c>
      <c r="B788" s="235"/>
      <c r="C788" s="235"/>
      <c r="D788" s="235"/>
      <c r="E788" s="235"/>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37" t="s">
        <v>888</v>
      </c>
      <c r="B789" s="238"/>
      <c r="C789" s="7" t="s">
        <v>889</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9" t="s">
        <v>8</v>
      </c>
      <c r="B790" s="55" t="s">
        <v>9</v>
      </c>
      <c r="C790" s="56"/>
      <c r="D790" s="239" t="s">
        <v>10</v>
      </c>
      <c r="E790" s="24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0"/>
      <c r="B791" s="12" t="s">
        <v>12</v>
      </c>
      <c r="C791" s="13" t="s">
        <v>13</v>
      </c>
      <c r="D791" s="240"/>
      <c r="E791" s="240"/>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34" t="s">
        <v>2</v>
      </c>
      <c r="B796" s="235"/>
      <c r="C796" s="235"/>
      <c r="D796" s="235"/>
      <c r="E796" s="235"/>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6" t="s">
        <v>899</v>
      </c>
      <c r="B797" s="235"/>
      <c r="C797" s="235"/>
      <c r="D797" s="235"/>
      <c r="E797" s="235"/>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37" t="s">
        <v>900</v>
      </c>
      <c r="B798" s="238"/>
      <c r="C798" s="7" t="s">
        <v>901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9" t="s">
        <v>8</v>
      </c>
      <c r="B799" s="55" t="s">
        <v>9</v>
      </c>
      <c r="C799" s="56"/>
      <c r="D799" s="249" t="s">
        <v>10</v>
      </c>
      <c r="E799" s="242"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40"/>
      <c r="B800" s="12" t="s">
        <v>12</v>
      </c>
      <c r="C800" s="13" t="s">
        <v>13</v>
      </c>
      <c r="D800" s="240"/>
      <c r="E800" s="240"/>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4" t="s">
        <v>74</v>
      </c>
      <c r="B804" s="235"/>
      <c r="C804" s="235"/>
      <c r="D804" s="235"/>
      <c r="E804" s="235"/>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6" t="s">
        <v>899</v>
      </c>
      <c r="B805" s="235"/>
      <c r="C805" s="235"/>
      <c r="D805" s="235"/>
      <c r="E805" s="235"/>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7" t="s">
        <v>900</v>
      </c>
      <c r="B806" s="238"/>
      <c r="C806" s="7" t="s">
        <v>901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9" t="s">
        <v>8</v>
      </c>
      <c r="B807" s="55" t="s">
        <v>9</v>
      </c>
      <c r="C807" s="56"/>
      <c r="D807" s="239" t="s">
        <v>10</v>
      </c>
      <c r="E807" s="242"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0"/>
      <c r="B808" s="12" t="s">
        <v>12</v>
      </c>
      <c r="C808" s="13" t="s">
        <v>13</v>
      </c>
      <c r="D808" s="240"/>
      <c r="E808" s="240"/>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34" t="s">
        <v>2</v>
      </c>
      <c r="B813" s="235"/>
      <c r="C813" s="235"/>
      <c r="D813" s="235"/>
      <c r="E813" s="23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6" t="s">
        <v>1680</v>
      </c>
      <c r="B814" s="235"/>
      <c r="C814" s="235"/>
      <c r="D814" s="235"/>
      <c r="E814" s="235"/>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7" t="s">
        <v>910</v>
      </c>
      <c r="B815" s="238"/>
      <c r="C815" s="7" t="s">
        <v>911</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9" t="s">
        <v>8</v>
      </c>
      <c r="B816" s="55" t="s">
        <v>9</v>
      </c>
      <c r="C816" s="56"/>
      <c r="D816" s="249" t="s">
        <v>10</v>
      </c>
      <c r="E816" s="242"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40"/>
      <c r="B817" s="12" t="s">
        <v>12</v>
      </c>
      <c r="C817" s="13" t="s">
        <v>13</v>
      </c>
      <c r="D817" s="240"/>
      <c r="E817" s="240"/>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4" t="s">
        <v>74</v>
      </c>
      <c r="B822" s="235"/>
      <c r="C822" s="235"/>
      <c r="D822" s="235"/>
      <c r="E822" s="235"/>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6" t="s">
        <v>1681</v>
      </c>
      <c r="B823" s="235"/>
      <c r="C823" s="235"/>
      <c r="D823" s="235"/>
      <c r="E823" s="235"/>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7" t="s">
        <v>910</v>
      </c>
      <c r="B824" s="238"/>
      <c r="C824" s="7" t="s">
        <v>911</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9" t="s">
        <v>8</v>
      </c>
      <c r="B825" s="55" t="s">
        <v>9</v>
      </c>
      <c r="C825" s="56"/>
      <c r="D825" s="239" t="s">
        <v>10</v>
      </c>
      <c r="E825" s="242"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0"/>
      <c r="B826" s="12" t="s">
        <v>12</v>
      </c>
      <c r="C826" s="13" t="s">
        <v>13</v>
      </c>
      <c r="D826" s="240"/>
      <c r="E826" s="240"/>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34" t="s">
        <v>2</v>
      </c>
      <c r="B831" s="235"/>
      <c r="C831" s="235"/>
      <c r="D831" s="235"/>
      <c r="E831" s="23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6" t="s">
        <v>918</v>
      </c>
      <c r="B832" s="235"/>
      <c r="C832" s="235"/>
      <c r="D832" s="235"/>
      <c r="E832" s="235"/>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7" t="s">
        <v>919</v>
      </c>
      <c r="B833" s="238"/>
      <c r="C833" s="7" t="s">
        <v>920</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9" t="s">
        <v>8</v>
      </c>
      <c r="B834" s="55" t="s">
        <v>9</v>
      </c>
      <c r="C834" s="56"/>
      <c r="D834" s="249" t="s">
        <v>10</v>
      </c>
      <c r="E834" s="242"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40"/>
      <c r="B835" s="12" t="s">
        <v>12</v>
      </c>
      <c r="C835" s="13" t="s">
        <v>13</v>
      </c>
      <c r="D835" s="240"/>
      <c r="E835" s="240"/>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34" t="s">
        <v>74</v>
      </c>
      <c r="B853" s="235"/>
      <c r="C853" s="235"/>
      <c r="D853" s="235"/>
      <c r="E853" s="235"/>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6" t="s">
        <v>918</v>
      </c>
      <c r="B854" s="235"/>
      <c r="C854" s="235"/>
      <c r="D854" s="235"/>
      <c r="E854" s="235"/>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7" t="s">
        <v>919</v>
      </c>
      <c r="B855" s="238"/>
      <c r="C855" s="7" t="s">
        <v>920</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9" t="s">
        <v>8</v>
      </c>
      <c r="B856" s="55" t="s">
        <v>9</v>
      </c>
      <c r="C856" s="56"/>
      <c r="D856" s="239" t="s">
        <v>10</v>
      </c>
      <c r="E856" s="24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0"/>
      <c r="B857" s="12" t="s">
        <v>12</v>
      </c>
      <c r="C857" s="13" t="s">
        <v>13</v>
      </c>
      <c r="D857" s="240"/>
      <c r="E857" s="240"/>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34" t="s">
        <v>74</v>
      </c>
      <c r="B880" s="235"/>
      <c r="C880" s="235"/>
      <c r="D880" s="235"/>
      <c r="E880" s="235"/>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36" t="s">
        <v>974</v>
      </c>
      <c r="B881" s="235"/>
      <c r="C881" s="235"/>
      <c r="D881" s="235"/>
      <c r="E881" s="235"/>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37" t="s">
        <v>975</v>
      </c>
      <c r="B882" s="238"/>
      <c r="C882" s="7" t="s">
        <v>976</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9" t="s">
        <v>8</v>
      </c>
      <c r="B883" s="55" t="s">
        <v>9</v>
      </c>
      <c r="C883" s="56"/>
      <c r="D883" s="239" t="s">
        <v>10</v>
      </c>
      <c r="E883" s="24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0"/>
      <c r="B884" s="12" t="s">
        <v>12</v>
      </c>
      <c r="C884" s="13" t="s">
        <v>13</v>
      </c>
      <c r="D884" s="240"/>
      <c r="E884" s="240"/>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34" t="s">
        <v>74</v>
      </c>
      <c r="B888" s="235"/>
      <c r="C888" s="235"/>
      <c r="D888" s="235"/>
      <c r="E888" s="235"/>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36" t="s">
        <v>981</v>
      </c>
      <c r="B889" s="235"/>
      <c r="C889" s="235"/>
      <c r="D889" s="235"/>
      <c r="E889" s="235"/>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37" t="s">
        <v>982</v>
      </c>
      <c r="B890" s="238"/>
      <c r="C890" s="7" t="s">
        <v>983</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9" t="s">
        <v>8</v>
      </c>
      <c r="B891" s="55" t="s">
        <v>9</v>
      </c>
      <c r="C891" s="56"/>
      <c r="D891" s="239" t="s">
        <v>10</v>
      </c>
      <c r="E891" s="242"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0"/>
      <c r="B892" s="12" t="s">
        <v>12</v>
      </c>
      <c r="C892" s="13" t="s">
        <v>13</v>
      </c>
      <c r="D892" s="240"/>
      <c r="E892" s="240"/>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34" t="s">
        <v>74</v>
      </c>
      <c r="B903" s="235"/>
      <c r="C903" s="235"/>
      <c r="D903" s="235"/>
      <c r="E903" s="235"/>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36" t="s">
        <v>999</v>
      </c>
      <c r="B904" s="235"/>
      <c r="C904" s="235"/>
      <c r="D904" s="235"/>
      <c r="E904" s="235"/>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37" t="s">
        <v>1000</v>
      </c>
      <c r="B905" s="238"/>
      <c r="C905" s="7" t="s">
        <v>1001</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9" t="s">
        <v>8</v>
      </c>
      <c r="B906" s="55" t="s">
        <v>9</v>
      </c>
      <c r="C906" s="56"/>
      <c r="D906" s="239" t="s">
        <v>10</v>
      </c>
      <c r="E906" s="24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0"/>
      <c r="B907" s="12" t="s">
        <v>12</v>
      </c>
      <c r="C907" s="13" t="s">
        <v>13</v>
      </c>
      <c r="D907" s="240"/>
      <c r="E907" s="240"/>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34" t="s">
        <v>74</v>
      </c>
      <c r="B921" s="235"/>
      <c r="C921" s="235"/>
      <c r="D921" s="235"/>
      <c r="E921" s="23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36" t="s">
        <v>1019</v>
      </c>
      <c r="B922" s="235"/>
      <c r="C922" s="235"/>
      <c r="D922" s="235"/>
      <c r="E922" s="235"/>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37" t="s">
        <v>1020</v>
      </c>
      <c r="B923" s="238"/>
      <c r="C923" s="7" t="s">
        <v>1021</v>
      </c>
      <c r="D923" s="8" t="s">
        <v>1022</v>
      </c>
      <c r="E923" s="9"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9" t="s">
        <v>8</v>
      </c>
      <c r="B924" s="55" t="s">
        <v>9</v>
      </c>
      <c r="C924" s="56"/>
      <c r="D924" s="239" t="s">
        <v>10</v>
      </c>
      <c r="E924" s="24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0"/>
      <c r="B925" s="12" t="s">
        <v>12</v>
      </c>
      <c r="C925" s="13" t="s">
        <v>13</v>
      </c>
      <c r="D925" s="240"/>
      <c r="E925" s="240"/>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v>45428</v>
      </c>
      <c r="B926" s="70" t="s">
        <v>1023</v>
      </c>
      <c r="C926" s="48" t="s">
        <v>1024</v>
      </c>
      <c r="D926" s="70" t="s">
        <v>1025</v>
      </c>
      <c r="E926" s="45">
        <v>4085</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t="s">
        <v>1026</v>
      </c>
      <c r="E927" s="45">
        <v>215</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11">
        <v>45428</v>
      </c>
      <c r="B928" s="70" t="s">
        <v>1027</v>
      </c>
      <c r="C928" s="48" t="s">
        <v>454</v>
      </c>
      <c r="D928" s="70" t="s">
        <v>1028</v>
      </c>
      <c r="E928" s="45">
        <v>4500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7" t="s">
        <v>20</v>
      </c>
      <c r="B929" s="49"/>
      <c r="C929" s="50"/>
      <c r="D929" s="208"/>
      <c r="E929" s="30">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03"/>
      <c r="B930" s="204"/>
      <c r="C930" s="205"/>
      <c r="D930" s="204"/>
      <c r="E930" s="206"/>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row>
    <row r="931" spans="1:50" ht="15.75" customHeight="1">
      <c r="A931" s="234" t="s">
        <v>74</v>
      </c>
      <c r="B931" s="235"/>
      <c r="C931" s="235"/>
      <c r="D931" s="235"/>
      <c r="E931" s="235"/>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36" t="s">
        <v>1029</v>
      </c>
      <c r="B932" s="235"/>
      <c r="C932" s="235"/>
      <c r="D932" s="235"/>
      <c r="E932" s="235"/>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7" t="s">
        <v>1030</v>
      </c>
      <c r="B933" s="238"/>
      <c r="C933" s="7" t="s">
        <v>1031</v>
      </c>
      <c r="D933" s="8" t="s">
        <v>1032</v>
      </c>
      <c r="E933" s="9" t="s">
        <v>7</v>
      </c>
      <c r="F933" s="32"/>
      <c r="G933" s="32"/>
      <c r="H933" s="32"/>
      <c r="I933" s="32"/>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39" t="s">
        <v>8</v>
      </c>
      <c r="B934" s="55" t="s">
        <v>9</v>
      </c>
      <c r="C934" s="56"/>
      <c r="D934" s="239" t="s">
        <v>10</v>
      </c>
      <c r="E934" s="242"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40"/>
      <c r="B935" s="12" t="s">
        <v>12</v>
      </c>
      <c r="C935" s="13" t="s">
        <v>13</v>
      </c>
      <c r="D935" s="240"/>
      <c r="E935" s="240"/>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8">
        <v>45433</v>
      </c>
      <c r="B936" s="99" t="s">
        <v>1033</v>
      </c>
      <c r="C936" s="99" t="s">
        <v>1034</v>
      </c>
      <c r="D936" s="99" t="s">
        <v>1035</v>
      </c>
      <c r="E936" s="100">
        <v>5880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8">
        <v>45433</v>
      </c>
      <c r="B937" s="98" t="s">
        <v>247</v>
      </c>
      <c r="C937" s="98" t="s">
        <v>154</v>
      </c>
      <c r="D937" s="98" t="s">
        <v>1036</v>
      </c>
      <c r="E937" s="101">
        <v>120</v>
      </c>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row>
    <row r="938" spans="1:50" ht="15.75" customHeight="1">
      <c r="A938" s="102">
        <v>45434</v>
      </c>
      <c r="B938" s="103" t="s">
        <v>1037</v>
      </c>
      <c r="C938" s="104" t="s">
        <v>459</v>
      </c>
      <c r="D938" s="104" t="s">
        <v>1038</v>
      </c>
      <c r="E938" s="101">
        <v>979.9</v>
      </c>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105">
        <v>45434</v>
      </c>
      <c r="B939" s="103" t="s">
        <v>247</v>
      </c>
      <c r="C939" s="104" t="s">
        <v>154</v>
      </c>
      <c r="D939" s="104" t="s">
        <v>1039</v>
      </c>
      <c r="E939" s="101">
        <v>20.100000000000001</v>
      </c>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row>
    <row r="940" spans="1:50" ht="15.75" customHeight="1">
      <c r="A940" s="105">
        <v>45449</v>
      </c>
      <c r="B940" s="103" t="s">
        <v>1040</v>
      </c>
      <c r="C940" s="104" t="s">
        <v>185</v>
      </c>
      <c r="D940" s="104" t="s">
        <v>1041</v>
      </c>
      <c r="E940" s="101">
        <v>489.4</v>
      </c>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105">
        <v>45449</v>
      </c>
      <c r="B941" s="103" t="s">
        <v>247</v>
      </c>
      <c r="C941" s="104" t="s">
        <v>965</v>
      </c>
      <c r="D941" s="104" t="s">
        <v>1042</v>
      </c>
      <c r="E941" s="101">
        <v>15.6</v>
      </c>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row>
    <row r="942" spans="1:50" ht="15.75" customHeight="1">
      <c r="A942" s="105">
        <v>45497</v>
      </c>
      <c r="B942" s="103" t="s">
        <v>1043</v>
      </c>
      <c r="C942" s="104" t="s">
        <v>965</v>
      </c>
      <c r="D942" s="104" t="s">
        <v>1044</v>
      </c>
      <c r="E942" s="101">
        <v>95</v>
      </c>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106">
        <v>45497</v>
      </c>
      <c r="B943" s="107" t="s">
        <v>247</v>
      </c>
      <c r="C943" s="108" t="s">
        <v>965</v>
      </c>
      <c r="D943" s="108" t="s">
        <v>1045</v>
      </c>
      <c r="E943" s="101">
        <v>5</v>
      </c>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row>
    <row r="944" spans="1:50" ht="15.75" customHeight="1">
      <c r="A944" s="207" t="s">
        <v>20</v>
      </c>
      <c r="B944" s="49"/>
      <c r="C944" s="50"/>
      <c r="D944" s="208"/>
      <c r="E944" s="30">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03"/>
      <c r="B945" s="204"/>
      <c r="C945" s="205"/>
      <c r="D945" s="204"/>
      <c r="E945" s="206"/>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34" t="s">
        <v>2</v>
      </c>
      <c r="B946" s="235"/>
      <c r="C946" s="235"/>
      <c r="D946" s="235"/>
      <c r="E946" s="235"/>
      <c r="F946" s="32"/>
      <c r="G946" s="32"/>
      <c r="H946" s="32"/>
      <c r="I946" s="32"/>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36" t="s">
        <v>1046</v>
      </c>
      <c r="B947" s="235"/>
      <c r="C947" s="235"/>
      <c r="D947" s="235"/>
      <c r="E947" s="235"/>
      <c r="F947" s="32"/>
      <c r="G947" s="32"/>
      <c r="H947" s="32"/>
      <c r="I947" s="32"/>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37" t="s">
        <v>1047</v>
      </c>
      <c r="B948" s="238"/>
      <c r="C948" s="7" t="s">
        <v>324</v>
      </c>
      <c r="D948" s="8" t="s">
        <v>1048</v>
      </c>
      <c r="E948" s="9" t="s">
        <v>279</v>
      </c>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9" t="s">
        <v>8</v>
      </c>
      <c r="B949" s="55" t="s">
        <v>9</v>
      </c>
      <c r="C949" s="56"/>
      <c r="D949" s="239" t="s">
        <v>10</v>
      </c>
      <c r="E949" s="242"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40"/>
      <c r="B950" s="12" t="s">
        <v>12</v>
      </c>
      <c r="C950" s="13" t="s">
        <v>13</v>
      </c>
      <c r="D950" s="240"/>
      <c r="E950" s="240"/>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106">
        <v>45468</v>
      </c>
      <c r="B951" s="107" t="s">
        <v>1049</v>
      </c>
      <c r="C951" s="108" t="s">
        <v>1050</v>
      </c>
      <c r="D951" s="108" t="s">
        <v>1051</v>
      </c>
      <c r="E951" s="101">
        <v>725.68</v>
      </c>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105">
        <v>45474</v>
      </c>
      <c r="B952" s="103" t="s">
        <v>247</v>
      </c>
      <c r="C952" s="104" t="s">
        <v>154</v>
      </c>
      <c r="D952" s="104" t="s">
        <v>1052</v>
      </c>
      <c r="E952" s="101">
        <v>26.32</v>
      </c>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row>
    <row r="953" spans="1:50" ht="15.75" customHeight="1">
      <c r="A953" s="106">
        <v>45489</v>
      </c>
      <c r="B953" s="107" t="s">
        <v>1053</v>
      </c>
      <c r="C953" s="108" t="s">
        <v>1054</v>
      </c>
      <c r="D953" s="108" t="s">
        <v>1055</v>
      </c>
      <c r="E953" s="101">
        <v>250</v>
      </c>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row>
    <row r="954" spans="1:50" ht="15.75" customHeight="1">
      <c r="A954" s="106">
        <v>45498</v>
      </c>
      <c r="B954" s="107" t="s">
        <v>1056</v>
      </c>
      <c r="C954" s="108" t="s">
        <v>1057</v>
      </c>
      <c r="D954" s="108" t="s">
        <v>1066</v>
      </c>
      <c r="E954" s="101">
        <v>3800</v>
      </c>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106">
        <v>45525</v>
      </c>
      <c r="B955" s="107" t="s">
        <v>1059</v>
      </c>
      <c r="C955" s="108" t="s">
        <v>1060</v>
      </c>
      <c r="D955" s="108" t="s">
        <v>1061</v>
      </c>
      <c r="E955" s="101">
        <v>1000</v>
      </c>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row>
    <row r="956" spans="1:50" ht="15.75" customHeight="1">
      <c r="A956" s="106">
        <v>45547</v>
      </c>
      <c r="B956" s="107" t="s">
        <v>1062</v>
      </c>
      <c r="C956" s="108" t="s">
        <v>1063</v>
      </c>
      <c r="D956" s="108" t="s">
        <v>1064</v>
      </c>
      <c r="E956" s="101">
        <v>1635.65</v>
      </c>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105"/>
      <c r="B957" s="103" t="s">
        <v>247</v>
      </c>
      <c r="C957" s="104" t="s">
        <v>154</v>
      </c>
      <c r="D957" s="104" t="s">
        <v>1052</v>
      </c>
      <c r="E957" s="101">
        <v>44.35</v>
      </c>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row>
    <row r="958" spans="1:50" ht="15.75" customHeight="1">
      <c r="A958" s="207" t="s">
        <v>20</v>
      </c>
      <c r="B958" s="49"/>
      <c r="C958" s="50"/>
      <c r="D958" s="208"/>
      <c r="E958" s="30">
        <f>SUM(E951:E957)</f>
        <v>7482</v>
      </c>
      <c r="F958" s="111">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03"/>
      <c r="B959" s="204"/>
      <c r="C959" s="205"/>
      <c r="D959" s="204"/>
      <c r="E959" s="206"/>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row>
    <row r="960" spans="1:50" ht="15.75" customHeight="1">
      <c r="A960" s="234" t="s">
        <v>74</v>
      </c>
      <c r="B960" s="235"/>
      <c r="C960" s="235"/>
      <c r="D960" s="235"/>
      <c r="E960" s="235"/>
      <c r="F960" s="32"/>
      <c r="G960" s="32"/>
      <c r="H960" s="32"/>
      <c r="I960" s="32"/>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36" t="s">
        <v>1682</v>
      </c>
      <c r="B961" s="235"/>
      <c r="C961" s="235"/>
      <c r="D961" s="235"/>
      <c r="E961" s="235"/>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37" t="s">
        <v>1047</v>
      </c>
      <c r="B962" s="238"/>
      <c r="C962" s="7" t="s">
        <v>324</v>
      </c>
      <c r="D962" s="8" t="s">
        <v>1048</v>
      </c>
      <c r="E962" s="9" t="s">
        <v>279</v>
      </c>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9" t="s">
        <v>8</v>
      </c>
      <c r="B963" s="55" t="s">
        <v>9</v>
      </c>
      <c r="C963" s="56"/>
      <c r="D963" s="239" t="s">
        <v>10</v>
      </c>
      <c r="E963" s="242"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40"/>
      <c r="B964" s="12" t="s">
        <v>12</v>
      </c>
      <c r="C964" s="13" t="s">
        <v>13</v>
      </c>
      <c r="D964" s="240"/>
      <c r="E964" s="240"/>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11"/>
      <c r="B965" s="70"/>
      <c r="C965" s="48"/>
      <c r="D965" s="70"/>
      <c r="E965" s="4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2"/>
      <c r="D966" s="23"/>
      <c r="E966" s="45"/>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row>
    <row r="967" spans="1:50" ht="15.75" customHeight="1">
      <c r="A967" s="207" t="s">
        <v>20</v>
      </c>
      <c r="B967" s="49"/>
      <c r="C967" s="50"/>
      <c r="D967" s="208"/>
      <c r="E967" s="30">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03"/>
      <c r="B968" s="204"/>
      <c r="C968" s="205"/>
      <c r="D968" s="204"/>
      <c r="E968" s="206"/>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row>
    <row r="969" spans="1:50" ht="15.75" customHeight="1">
      <c r="A969" s="234" t="s">
        <v>562</v>
      </c>
      <c r="B969" s="235"/>
      <c r="C969" s="235"/>
      <c r="D969" s="235"/>
      <c r="E969" s="235"/>
      <c r="F969" s="32"/>
      <c r="G969" s="32"/>
      <c r="H969" s="32"/>
      <c r="I969" s="32"/>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36" t="s">
        <v>1067</v>
      </c>
      <c r="B970" s="235"/>
      <c r="C970" s="235"/>
      <c r="D970" s="235"/>
      <c r="E970" s="235"/>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37" t="s">
        <v>1068</v>
      </c>
      <c r="B971" s="238"/>
      <c r="C971" s="7" t="s">
        <v>332</v>
      </c>
      <c r="D971" s="8" t="s">
        <v>1069</v>
      </c>
      <c r="E971" s="9" t="s">
        <v>7</v>
      </c>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9" t="s">
        <v>8</v>
      </c>
      <c r="B972" s="55" t="s">
        <v>9</v>
      </c>
      <c r="C972" s="56"/>
      <c r="D972" s="239" t="s">
        <v>10</v>
      </c>
      <c r="E972" s="242"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40"/>
      <c r="B973" s="12" t="s">
        <v>12</v>
      </c>
      <c r="C973" s="13" t="s">
        <v>13</v>
      </c>
      <c r="D973" s="240"/>
      <c r="E973" s="240"/>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14">
        <v>45448</v>
      </c>
      <c r="B974" s="92" t="s">
        <v>1070</v>
      </c>
      <c r="C974" s="93" t="s">
        <v>1071</v>
      </c>
      <c r="D974" s="23" t="s">
        <v>1072</v>
      </c>
      <c r="E974" s="45">
        <v>2893</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14">
        <v>45448</v>
      </c>
      <c r="B975" s="92" t="s">
        <v>1073</v>
      </c>
      <c r="C975" s="93" t="s">
        <v>1074</v>
      </c>
      <c r="D975" s="23" t="s">
        <v>1075</v>
      </c>
      <c r="E975" s="45">
        <v>2089.0500000000002</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07" t="s">
        <v>20</v>
      </c>
      <c r="B976" s="49"/>
      <c r="C976" s="50"/>
      <c r="D976" s="208"/>
      <c r="E976" s="30">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03"/>
      <c r="B977" s="204"/>
      <c r="C977" s="205"/>
      <c r="D977" s="204"/>
      <c r="E977" s="206"/>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row>
    <row r="978" spans="1:50" ht="15.75" customHeight="1">
      <c r="A978" s="234" t="s">
        <v>2</v>
      </c>
      <c r="B978" s="235"/>
      <c r="C978" s="235"/>
      <c r="D978" s="235"/>
      <c r="E978" s="235"/>
      <c r="F978" s="32"/>
      <c r="G978" s="32"/>
      <c r="H978" s="32"/>
      <c r="I978" s="32"/>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36" t="s">
        <v>1076</v>
      </c>
      <c r="B979" s="235"/>
      <c r="C979" s="235"/>
      <c r="D979" s="235"/>
      <c r="E979" s="235"/>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37" t="s">
        <v>54</v>
      </c>
      <c r="B980" s="238"/>
      <c r="C980" s="7" t="s">
        <v>55</v>
      </c>
      <c r="D980" s="8" t="s">
        <v>1077</v>
      </c>
      <c r="E980" s="9" t="s">
        <v>7</v>
      </c>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9" t="s">
        <v>8</v>
      </c>
      <c r="B981" s="55" t="s">
        <v>9</v>
      </c>
      <c r="C981" s="56"/>
      <c r="D981" s="239" t="s">
        <v>10</v>
      </c>
      <c r="E981" s="242"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40"/>
      <c r="B982" s="12" t="s">
        <v>12</v>
      </c>
      <c r="C982" s="13" t="s">
        <v>13</v>
      </c>
      <c r="D982" s="240"/>
      <c r="E982" s="240"/>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113">
        <v>45460</v>
      </c>
      <c r="B983" s="70" t="s">
        <v>57</v>
      </c>
      <c r="C983" s="70" t="s">
        <v>58</v>
      </c>
      <c r="D983" s="70" t="s">
        <v>1078</v>
      </c>
      <c r="E983" s="114">
        <v>2878</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113">
        <v>45462</v>
      </c>
      <c r="B984" s="70" t="s">
        <v>1079</v>
      </c>
      <c r="C984" s="70" t="s">
        <v>1080</v>
      </c>
      <c r="D984" s="70" t="s">
        <v>1081</v>
      </c>
      <c r="E984" s="114">
        <v>45</v>
      </c>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row>
    <row r="985" spans="1:50" ht="15.75" customHeight="1">
      <c r="A985" s="113">
        <v>45464</v>
      </c>
      <c r="B985" s="70" t="s">
        <v>1082</v>
      </c>
      <c r="C985" s="70" t="s">
        <v>1083</v>
      </c>
      <c r="D985" s="70" t="s">
        <v>1084</v>
      </c>
      <c r="E985" s="114">
        <v>700</v>
      </c>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113">
        <v>45476</v>
      </c>
      <c r="B986" s="70" t="s">
        <v>1085</v>
      </c>
      <c r="C986" s="70" t="s">
        <v>1086</v>
      </c>
      <c r="D986" s="70" t="s">
        <v>1087</v>
      </c>
      <c r="E986" s="114">
        <v>27</v>
      </c>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row>
    <row r="987" spans="1:50" ht="15.75" customHeight="1">
      <c r="A987" s="113">
        <v>45478</v>
      </c>
      <c r="B987" s="70" t="s">
        <v>1088</v>
      </c>
      <c r="C987" s="70" t="s">
        <v>1089</v>
      </c>
      <c r="D987" s="70" t="s">
        <v>1090</v>
      </c>
      <c r="E987" s="114">
        <v>140</v>
      </c>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113">
        <v>45491</v>
      </c>
      <c r="B988" s="70" t="s">
        <v>57</v>
      </c>
      <c r="C988" s="70" t="s">
        <v>58</v>
      </c>
      <c r="D988" s="70" t="s">
        <v>1091</v>
      </c>
      <c r="E988" s="114">
        <v>2520</v>
      </c>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row>
    <row r="989" spans="1:50" ht="15.75" customHeight="1">
      <c r="A989" s="113">
        <v>45530</v>
      </c>
      <c r="B989" s="70" t="s">
        <v>1092</v>
      </c>
      <c r="C989" s="70" t="s">
        <v>1093</v>
      </c>
      <c r="D989" s="70" t="s">
        <v>1094</v>
      </c>
      <c r="E989" s="114">
        <v>472</v>
      </c>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row>
    <row r="990" spans="1:50" ht="15.75" customHeight="1">
      <c r="A990" s="113">
        <v>45530</v>
      </c>
      <c r="B990" s="70" t="s">
        <v>1095</v>
      </c>
      <c r="C990" s="70" t="s">
        <v>1096</v>
      </c>
      <c r="D990" s="70" t="s">
        <v>1097</v>
      </c>
      <c r="E990" s="114">
        <v>15</v>
      </c>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113">
        <v>45527</v>
      </c>
      <c r="B991" s="70" t="s">
        <v>1098</v>
      </c>
      <c r="C991" s="70" t="s">
        <v>1099</v>
      </c>
      <c r="D991" s="70" t="s">
        <v>1100</v>
      </c>
      <c r="E991" s="114">
        <v>359.7</v>
      </c>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row>
    <row r="992" spans="1:50" ht="15.75" customHeight="1">
      <c r="A992" s="113">
        <v>45530</v>
      </c>
      <c r="B992" s="70" t="s">
        <v>1101</v>
      </c>
      <c r="C992" s="70" t="s">
        <v>1102</v>
      </c>
      <c r="D992" s="70" t="s">
        <v>1103</v>
      </c>
      <c r="E992" s="114">
        <v>241.61</v>
      </c>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113">
        <v>45530</v>
      </c>
      <c r="B993" s="70" t="s">
        <v>1104</v>
      </c>
      <c r="C993" s="70" t="s">
        <v>1105</v>
      </c>
      <c r="D993" s="70" t="s">
        <v>1106</v>
      </c>
      <c r="E993" s="114">
        <v>1050</v>
      </c>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row>
    <row r="994" spans="1:50" ht="15.75" customHeight="1">
      <c r="A994" s="113">
        <v>45531</v>
      </c>
      <c r="B994" s="70" t="s">
        <v>1107</v>
      </c>
      <c r="C994" s="70" t="s">
        <v>1108</v>
      </c>
      <c r="D994" s="70" t="s">
        <v>1109</v>
      </c>
      <c r="E994" s="114">
        <v>265.39999999999998</v>
      </c>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row>
    <row r="995" spans="1:50" ht="15.75" customHeight="1">
      <c r="A995" s="207" t="s">
        <v>20</v>
      </c>
      <c r="B995" s="49"/>
      <c r="C995" s="50"/>
      <c r="D995" s="208"/>
      <c r="E995" s="30">
        <f>SUM(E983:E994)</f>
        <v>8713.7099999999991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03"/>
      <c r="B996" s="204"/>
      <c r="C996" s="205"/>
      <c r="D996" s="204"/>
      <c r="E996" s="206"/>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row>
    <row r="997" spans="1:50" ht="15.75" customHeight="1">
      <c r="A997" s="234" t="s">
        <v>74</v>
      </c>
      <c r="B997" s="235"/>
      <c r="C997" s="235"/>
      <c r="D997" s="235"/>
      <c r="E997" s="235"/>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36" t="s">
        <v>1110</v>
      </c>
      <c r="B998" s="235"/>
      <c r="C998" s="235"/>
      <c r="D998" s="235"/>
      <c r="E998" s="235"/>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37" t="s">
        <v>54</v>
      </c>
      <c r="B999" s="238"/>
      <c r="C999" s="7" t="s">
        <v>55</v>
      </c>
      <c r="D999" s="8" t="s">
        <v>1077</v>
      </c>
      <c r="E999" s="9" t="s">
        <v>7</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9" t="s">
        <v>8</v>
      </c>
      <c r="B1000" s="55" t="s">
        <v>9</v>
      </c>
      <c r="C1000" s="56"/>
      <c r="D1000" s="239" t="s">
        <v>10</v>
      </c>
      <c r="E1000" s="242"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40"/>
      <c r="B1001" s="12" t="s">
        <v>12</v>
      </c>
      <c r="C1001" s="13" t="s">
        <v>13</v>
      </c>
      <c r="D1001" s="240"/>
      <c r="E1001" s="240"/>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11">
        <v>45468</v>
      </c>
      <c r="B1002" s="70" t="s">
        <v>70</v>
      </c>
      <c r="C1002" s="48" t="s">
        <v>71</v>
      </c>
      <c r="D1002" s="70" t="s">
        <v>1111</v>
      </c>
      <c r="E1002" s="45">
        <v>450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11">
        <v>45468</v>
      </c>
      <c r="B1003" s="70" t="s">
        <v>67</v>
      </c>
      <c r="C1003" s="42" t="s">
        <v>68</v>
      </c>
      <c r="D1003" s="70" t="s">
        <v>1112</v>
      </c>
      <c r="E1003" s="45">
        <v>81</v>
      </c>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11">
        <v>45539</v>
      </c>
      <c r="B1004" s="70" t="s">
        <v>1113</v>
      </c>
      <c r="C1004" s="42" t="s">
        <v>1114</v>
      </c>
      <c r="D1004" s="70" t="s">
        <v>1115</v>
      </c>
      <c r="E1004" s="45">
        <v>380</v>
      </c>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row>
    <row r="1005" spans="1:50" ht="15.75" customHeight="1">
      <c r="A1005" s="211">
        <v>45541</v>
      </c>
      <c r="B1005" s="70" t="s">
        <v>1116</v>
      </c>
      <c r="C1005" s="42" t="s">
        <v>1117</v>
      </c>
      <c r="D1005" s="70" t="s">
        <v>1118</v>
      </c>
      <c r="E1005" s="45">
        <v>700</v>
      </c>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5.75" customHeight="1">
      <c r="A1006" s="211">
        <v>45544</v>
      </c>
      <c r="B1006" s="70" t="s">
        <v>1119</v>
      </c>
      <c r="C1006" s="42" t="s">
        <v>1120</v>
      </c>
      <c r="D1006" s="70" t="s">
        <v>1121</v>
      </c>
      <c r="E1006" s="45">
        <v>225</v>
      </c>
      <c r="F1006" s="57"/>
      <c r="G1006" s="57"/>
      <c r="H1006" s="57"/>
      <c r="I1006" s="57"/>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row>
    <row r="1007" spans="1:50" ht="15.75" customHeight="1">
      <c r="A1007" s="207" t="s">
        <v>20</v>
      </c>
      <c r="B1007" s="49"/>
      <c r="C1007" s="50"/>
      <c r="D1007" s="208"/>
      <c r="E1007" s="30">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03"/>
      <c r="B1008" s="204"/>
      <c r="C1008" s="205"/>
      <c r="D1008" s="204"/>
      <c r="E1008" s="206"/>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34" t="s">
        <v>74</v>
      </c>
      <c r="B1009" s="235"/>
      <c r="C1009" s="235"/>
      <c r="D1009" s="235"/>
      <c r="E1009" s="235"/>
      <c r="F1009" s="32"/>
      <c r="G1009" s="32"/>
      <c r="H1009" s="32"/>
      <c r="I1009" s="32"/>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36" t="s">
        <v>1122</v>
      </c>
      <c r="B1010" s="235"/>
      <c r="C1010" s="235"/>
      <c r="D1010" s="235"/>
      <c r="E1010" s="235"/>
      <c r="F1010" s="32"/>
      <c r="G1010" s="32"/>
      <c r="H1010" s="32"/>
      <c r="I1010" s="32"/>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237" t="s">
        <v>1123</v>
      </c>
      <c r="B1011" s="238"/>
      <c r="C1011" s="7" t="s">
        <v>1124</v>
      </c>
      <c r="D1011" s="8" t="s">
        <v>1125</v>
      </c>
      <c r="E1011" s="9" t="s">
        <v>7</v>
      </c>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9" t="s">
        <v>8</v>
      </c>
      <c r="B1012" s="55" t="s">
        <v>9</v>
      </c>
      <c r="C1012" s="56"/>
      <c r="D1012" s="239" t="s">
        <v>10</v>
      </c>
      <c r="E1012" s="242"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40"/>
      <c r="B1013" s="12" t="s">
        <v>12</v>
      </c>
      <c r="C1013" s="13" t="s">
        <v>13</v>
      </c>
      <c r="D1013" s="240"/>
      <c r="E1013" s="240"/>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11">
        <v>45449</v>
      </c>
      <c r="B1014" s="70" t="s">
        <v>1126</v>
      </c>
      <c r="C1014" s="48" t="s">
        <v>1127</v>
      </c>
      <c r="D1014" s="70" t="s">
        <v>1128</v>
      </c>
      <c r="E1014" s="45">
        <v>400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11">
        <v>45451</v>
      </c>
      <c r="B1015" s="70" t="s">
        <v>1129</v>
      </c>
      <c r="C1015" s="42" t="s">
        <v>1130</v>
      </c>
      <c r="D1015" s="23" t="s">
        <v>1131</v>
      </c>
      <c r="E1015" s="45">
        <v>800</v>
      </c>
      <c r="F1015" s="57"/>
      <c r="G1015" s="57"/>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row>
    <row r="1016" spans="1:50" ht="15.75" customHeight="1">
      <c r="A1016" s="207" t="s">
        <v>20</v>
      </c>
      <c r="B1016" s="49"/>
      <c r="C1016" s="50"/>
      <c r="D1016" s="208"/>
      <c r="E1016" s="30">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03"/>
      <c r="B1017" s="204"/>
      <c r="C1017" s="205"/>
      <c r="D1017" s="204"/>
      <c r="E1017" s="206"/>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34" t="s">
        <v>562</v>
      </c>
      <c r="B1018" s="235"/>
      <c r="C1018" s="235"/>
      <c r="D1018" s="235"/>
      <c r="E1018" s="235"/>
      <c r="F1018" s="32"/>
      <c r="G1018" s="32"/>
      <c r="H1018" s="32"/>
      <c r="I1018" s="32"/>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36" t="s">
        <v>1132</v>
      </c>
      <c r="B1019" s="235"/>
      <c r="C1019" s="235"/>
      <c r="D1019" s="235"/>
      <c r="E1019" s="235"/>
      <c r="F1019" s="32"/>
      <c r="G1019" s="32"/>
      <c r="H1019" s="32"/>
      <c r="I1019" s="32"/>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37" t="s">
        <v>1133</v>
      </c>
      <c r="B1020" s="238"/>
      <c r="C1020" s="7" t="s">
        <v>1134</v>
      </c>
      <c r="D1020" s="8" t="s">
        <v>1135</v>
      </c>
      <c r="E1020" s="9" t="s">
        <v>7</v>
      </c>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9" t="s">
        <v>8</v>
      </c>
      <c r="B1021" s="55" t="s">
        <v>9</v>
      </c>
      <c r="C1021" s="56"/>
      <c r="D1021" s="239" t="s">
        <v>10</v>
      </c>
      <c r="E1021" s="242"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40"/>
      <c r="B1022" s="12" t="s">
        <v>12</v>
      </c>
      <c r="C1022" s="13" t="s">
        <v>13</v>
      </c>
      <c r="D1022" s="240"/>
      <c r="E1022" s="240"/>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11">
        <v>45469</v>
      </c>
      <c r="B1023" s="70" t="s">
        <v>1136</v>
      </c>
      <c r="C1023" s="48" t="s">
        <v>1137</v>
      </c>
      <c r="D1023" s="70" t="s">
        <v>1138</v>
      </c>
      <c r="E1023" s="45">
        <v>280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11"/>
      <c r="B1024" s="70"/>
      <c r="C1024" s="42"/>
      <c r="D1024" s="23"/>
      <c r="E1024" s="45"/>
      <c r="F1024" s="57"/>
      <c r="G1024" s="57"/>
      <c r="H1024" s="57"/>
      <c r="I1024" s="57"/>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row>
    <row r="1025" spans="1:50" ht="15.75" customHeight="1">
      <c r="A1025" s="207" t="s">
        <v>20</v>
      </c>
      <c r="B1025" s="49"/>
      <c r="C1025" s="50"/>
      <c r="D1025" s="208"/>
      <c r="E1025" s="30">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3"/>
      <c r="B1026" s="204"/>
      <c r="C1026" s="205"/>
      <c r="D1026" s="204"/>
      <c r="E1026" s="206"/>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34" t="s">
        <v>2</v>
      </c>
      <c r="B1027" s="235"/>
      <c r="C1027" s="235"/>
      <c r="D1027" s="235"/>
      <c r="E1027" s="235"/>
      <c r="F1027" s="32"/>
      <c r="G1027" s="32"/>
      <c r="H1027" s="32"/>
      <c r="I1027" s="32"/>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36" t="s">
        <v>1139</v>
      </c>
      <c r="B1028" s="235"/>
      <c r="C1028" s="235"/>
      <c r="D1028" s="235"/>
      <c r="E1028" s="235"/>
      <c r="F1028" s="32"/>
      <c r="G1028" s="32"/>
      <c r="H1028" s="32"/>
      <c r="I1028" s="32"/>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37" t="s">
        <v>1133</v>
      </c>
      <c r="B1029" s="238"/>
      <c r="C1029" s="7" t="s">
        <v>1134</v>
      </c>
      <c r="D1029" s="8" t="s">
        <v>1135</v>
      </c>
      <c r="E1029" s="9" t="s">
        <v>7</v>
      </c>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9" t="s">
        <v>8</v>
      </c>
      <c r="B1030" s="55" t="s">
        <v>9</v>
      </c>
      <c r="C1030" s="56"/>
      <c r="D1030" s="239" t="s">
        <v>10</v>
      </c>
      <c r="E1030" s="242"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40"/>
      <c r="B1031" s="12" t="s">
        <v>12</v>
      </c>
      <c r="C1031" s="13" t="s">
        <v>13</v>
      </c>
      <c r="D1031" s="240"/>
      <c r="E1031" s="240"/>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11">
        <v>45462</v>
      </c>
      <c r="B1032" s="70" t="s">
        <v>1140</v>
      </c>
      <c r="C1032" s="48" t="s">
        <v>1141</v>
      </c>
      <c r="D1032" s="70" t="s">
        <v>1142</v>
      </c>
      <c r="E1032" s="45">
        <v>2072.3000000000002</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11">
        <v>45537</v>
      </c>
      <c r="B1033" s="70" t="s">
        <v>1143</v>
      </c>
      <c r="C1033" s="48" t="s">
        <v>1144</v>
      </c>
      <c r="D1033" s="70" t="s">
        <v>1145</v>
      </c>
      <c r="E1033" s="45">
        <v>300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6" t="s">
        <v>20</v>
      </c>
      <c r="B1034" s="60"/>
      <c r="C1034" s="61"/>
      <c r="D1034" s="60"/>
      <c r="E1034" s="30">
        <f>SUM(E1032:E1033)</f>
        <v>2372.3000000000002</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03"/>
      <c r="B1035" s="204"/>
      <c r="C1035" s="205"/>
      <c r="D1035" s="204"/>
      <c r="E1035" s="206"/>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34" t="s">
        <v>2</v>
      </c>
      <c r="B1036" s="235"/>
      <c r="C1036" s="235"/>
      <c r="D1036" s="235"/>
      <c r="E1036" s="235"/>
      <c r="F1036" s="32"/>
      <c r="G1036" s="32"/>
      <c r="H1036" s="32"/>
      <c r="I1036" s="32"/>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36" t="s">
        <v>1146</v>
      </c>
      <c r="B1037" s="235"/>
      <c r="C1037" s="235"/>
      <c r="D1037" s="235"/>
      <c r="E1037" s="235"/>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37" t="s">
        <v>1147</v>
      </c>
      <c r="B1038" s="238"/>
      <c r="C1038" s="7" t="s">
        <v>1148</v>
      </c>
      <c r="D1038" s="8" t="s">
        <v>1077</v>
      </c>
      <c r="E1038" s="9" t="s">
        <v>7</v>
      </c>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9" t="s">
        <v>8</v>
      </c>
      <c r="B1039" s="55" t="s">
        <v>9</v>
      </c>
      <c r="C1039" s="56"/>
      <c r="D1039" s="239" t="s">
        <v>10</v>
      </c>
      <c r="E1039" s="242"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40"/>
      <c r="B1040" s="12" t="s">
        <v>12</v>
      </c>
      <c r="C1040" s="13" t="s">
        <v>13</v>
      </c>
      <c r="D1040" s="240"/>
      <c r="E1040" s="240"/>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11">
        <v>45531</v>
      </c>
      <c r="B1041" s="70" t="s">
        <v>1149</v>
      </c>
      <c r="C1041" s="48" t="s">
        <v>795</v>
      </c>
      <c r="D1041" s="70" t="s">
        <v>1150</v>
      </c>
      <c r="E1041" s="45">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v>45506</v>
      </c>
      <c r="B1042" s="70" t="s">
        <v>1151</v>
      </c>
      <c r="C1042" s="48" t="s">
        <v>1152</v>
      </c>
      <c r="D1042" s="70" t="s">
        <v>1153</v>
      </c>
      <c r="E1042" s="45">
        <v>60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v>45528</v>
      </c>
      <c r="B1043" s="70" t="s">
        <v>1154</v>
      </c>
      <c r="C1043" s="48" t="s">
        <v>819</v>
      </c>
      <c r="D1043" s="70" t="s">
        <v>1155</v>
      </c>
      <c r="E1043" s="45">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11">
        <v>45531</v>
      </c>
      <c r="B1044" s="70" t="s">
        <v>1154</v>
      </c>
      <c r="C1044" s="48" t="s">
        <v>819</v>
      </c>
      <c r="D1044" s="70" t="s">
        <v>1156</v>
      </c>
      <c r="E1044" s="45">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11">
        <v>45464</v>
      </c>
      <c r="B1045" s="70" t="s">
        <v>1157</v>
      </c>
      <c r="C1045" s="48" t="s">
        <v>1158</v>
      </c>
      <c r="D1045" s="70" t="s">
        <v>1159</v>
      </c>
      <c r="E1045" s="45">
        <v>8</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v>45468</v>
      </c>
      <c r="B1046" s="70" t="s">
        <v>1160</v>
      </c>
      <c r="C1046" s="48" t="s">
        <v>1161</v>
      </c>
      <c r="D1046" s="70" t="s">
        <v>1162</v>
      </c>
      <c r="E1046" s="45">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v>45488</v>
      </c>
      <c r="B1047" s="70" t="s">
        <v>1163</v>
      </c>
      <c r="C1047" s="48" t="s">
        <v>1164</v>
      </c>
      <c r="D1047" s="70" t="s">
        <v>1165</v>
      </c>
      <c r="E1047" s="45">
        <v>58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11">
        <v>45461</v>
      </c>
      <c r="B1048" s="70" t="s">
        <v>1157</v>
      </c>
      <c r="C1048" s="48" t="s">
        <v>1166</v>
      </c>
      <c r="D1048" s="70" t="s">
        <v>1167</v>
      </c>
      <c r="E1048" s="45">
        <v>202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11"/>
      <c r="B1049" s="70"/>
      <c r="C1049" s="48"/>
      <c r="D1049" s="70"/>
      <c r="E1049" s="4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11"/>
      <c r="B1050" s="70"/>
      <c r="C1050" s="48"/>
      <c r="D1050" s="70"/>
      <c r="E1050" s="4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2"/>
      <c r="D1051" s="23"/>
      <c r="E1051" s="45"/>
      <c r="F1051" s="57"/>
      <c r="G1051" s="57"/>
      <c r="H1051" s="57"/>
      <c r="I1051" s="57"/>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row>
    <row r="1052" spans="1:50" ht="15.75" customHeight="1">
      <c r="A1052" s="207" t="s">
        <v>20</v>
      </c>
      <c r="B1052" s="49"/>
      <c r="C1052" s="50"/>
      <c r="D1052" s="208"/>
      <c r="E1052" s="30">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3"/>
      <c r="B1053" s="204"/>
      <c r="C1053" s="205"/>
      <c r="D1053" s="204"/>
      <c r="E1053" s="206"/>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34" t="s">
        <v>74</v>
      </c>
      <c r="B1054" s="235"/>
      <c r="C1054" s="235"/>
      <c r="D1054" s="235"/>
      <c r="E1054" s="235"/>
      <c r="F1054" s="32"/>
      <c r="G1054" s="32"/>
      <c r="H1054" s="32"/>
      <c r="I1054" s="32"/>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236" t="s">
        <v>1146</v>
      </c>
      <c r="B1055" s="235"/>
      <c r="C1055" s="235"/>
      <c r="D1055" s="235"/>
      <c r="E1055" s="235"/>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37" t="s">
        <v>1147</v>
      </c>
      <c r="B1056" s="238"/>
      <c r="C1056" s="7" t="s">
        <v>1148</v>
      </c>
      <c r="D1056" s="8" t="s">
        <v>1077</v>
      </c>
      <c r="E1056" s="9" t="s">
        <v>7</v>
      </c>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9" t="s">
        <v>8</v>
      </c>
      <c r="B1057" s="55" t="s">
        <v>9</v>
      </c>
      <c r="C1057" s="56"/>
      <c r="D1057" s="239" t="s">
        <v>10</v>
      </c>
      <c r="E1057" s="242"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40"/>
      <c r="B1058" s="12" t="s">
        <v>12</v>
      </c>
      <c r="C1058" s="13" t="s">
        <v>13</v>
      </c>
      <c r="D1058" s="240"/>
      <c r="E1058" s="240"/>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11">
        <v>45485</v>
      </c>
      <c r="B1059" s="70" t="s">
        <v>1168</v>
      </c>
      <c r="C1059" s="48" t="s">
        <v>1169</v>
      </c>
      <c r="D1059" s="70" t="s">
        <v>1170</v>
      </c>
      <c r="E1059" s="45">
        <v>750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v>45495</v>
      </c>
      <c r="B1060" s="70" t="s">
        <v>1171</v>
      </c>
      <c r="C1060" s="42" t="s">
        <v>1172</v>
      </c>
      <c r="D1060" s="23" t="s">
        <v>1173</v>
      </c>
      <c r="E1060" s="45">
        <v>450</v>
      </c>
      <c r="F1060" s="57"/>
      <c r="G1060" s="57"/>
      <c r="H1060" s="57"/>
      <c r="I1060" s="57"/>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row>
    <row r="1061" spans="1:50" ht="15.75" customHeight="1">
      <c r="A1061" s="211">
        <v>45488</v>
      </c>
      <c r="B1061" s="70" t="s">
        <v>1174</v>
      </c>
      <c r="C1061" s="42" t="s">
        <v>1175</v>
      </c>
      <c r="D1061" s="23" t="s">
        <v>1176</v>
      </c>
      <c r="E1061" s="45">
        <v>3150</v>
      </c>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11">
        <v>45484</v>
      </c>
      <c r="B1062" s="70" t="s">
        <v>1177</v>
      </c>
      <c r="C1062" s="42" t="s">
        <v>1178</v>
      </c>
      <c r="D1062" s="23" t="s">
        <v>1179</v>
      </c>
      <c r="E1062" s="45">
        <v>1395</v>
      </c>
      <c r="F1062" s="57"/>
      <c r="G1062" s="57"/>
      <c r="H1062" s="57"/>
      <c r="I1062" s="57"/>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row>
    <row r="1063" spans="1:50" ht="15.75" customHeight="1">
      <c r="A1063" s="211">
        <v>45530</v>
      </c>
      <c r="B1063" s="70" t="s">
        <v>1180</v>
      </c>
      <c r="C1063" s="42" t="s">
        <v>1181</v>
      </c>
      <c r="D1063" s="23" t="s">
        <v>1182</v>
      </c>
      <c r="E1063" s="45">
        <v>420</v>
      </c>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07" t="s">
        <v>20</v>
      </c>
      <c r="B1064" s="49"/>
      <c r="C1064" s="50"/>
      <c r="D1064" s="208"/>
      <c r="E1064" s="30">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03"/>
      <c r="B1065" s="204"/>
      <c r="C1065" s="205"/>
      <c r="D1065" s="204"/>
      <c r="E1065" s="206"/>
      <c r="F1065" s="57"/>
      <c r="G1065" s="57"/>
      <c r="H1065" s="57"/>
      <c r="I1065" s="57"/>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row>
    <row r="1066" spans="1:50" ht="15.75" customHeight="1">
      <c r="A1066" s="234" t="s">
        <v>74</v>
      </c>
      <c r="B1066" s="235"/>
      <c r="C1066" s="235"/>
      <c r="D1066" s="235"/>
      <c r="E1066" s="235"/>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6" t="s">
        <v>1183</v>
      </c>
      <c r="B1067" s="235"/>
      <c r="C1067" s="235"/>
      <c r="D1067" s="235"/>
      <c r="E1067" s="235"/>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7" t="s">
        <v>675</v>
      </c>
      <c r="B1068" s="238"/>
      <c r="C1068" s="7" t="s">
        <v>1184</v>
      </c>
      <c r="D1068" s="8" t="s">
        <v>1077</v>
      </c>
      <c r="E1068" s="9" t="s">
        <v>279</v>
      </c>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9" t="s">
        <v>8</v>
      </c>
      <c r="B1069" s="55" t="s">
        <v>9</v>
      </c>
      <c r="C1069" s="56"/>
      <c r="D1069" s="239" t="s">
        <v>10</v>
      </c>
      <c r="E1069" s="242"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40"/>
      <c r="B1070" s="12" t="s">
        <v>12</v>
      </c>
      <c r="C1070" s="13" t="s">
        <v>13</v>
      </c>
      <c r="D1070" s="240"/>
      <c r="E1070" s="240"/>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11"/>
      <c r="B1071" s="70"/>
      <c r="C1071" s="48"/>
      <c r="D1071" s="70"/>
      <c r="E1071" s="4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2"/>
      <c r="D1072" s="23"/>
      <c r="E1072" s="45"/>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07" t="s">
        <v>20</v>
      </c>
      <c r="B1073" s="49"/>
      <c r="C1073" s="50"/>
      <c r="D1073" s="208"/>
      <c r="E1073" s="30">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03"/>
      <c r="B1074" s="204"/>
      <c r="C1074" s="205"/>
      <c r="D1074" s="204"/>
      <c r="E1074" s="206"/>
      <c r="F1074" s="57"/>
      <c r="G1074" s="57"/>
      <c r="H1074" s="57"/>
      <c r="I1074" s="57"/>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row>
    <row r="1075" spans="1:50" ht="15.75" customHeight="1">
      <c r="A1075" s="234" t="s">
        <v>2</v>
      </c>
      <c r="B1075" s="235"/>
      <c r="C1075" s="235"/>
      <c r="D1075" s="235"/>
      <c r="E1075" s="235"/>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6" t="s">
        <v>1185</v>
      </c>
      <c r="B1076" s="235"/>
      <c r="C1076" s="235"/>
      <c r="D1076" s="235"/>
      <c r="E1076" s="235"/>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7" t="s">
        <v>439</v>
      </c>
      <c r="B1077" s="238"/>
      <c r="C1077" s="7" t="s">
        <v>440</v>
      </c>
      <c r="D1077" s="8" t="s">
        <v>1186</v>
      </c>
      <c r="E1077" s="9" t="s">
        <v>7</v>
      </c>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9" t="s">
        <v>8</v>
      </c>
      <c r="B1078" s="55" t="s">
        <v>9</v>
      </c>
      <c r="C1078" s="56"/>
      <c r="D1078" s="249" t="s">
        <v>10</v>
      </c>
      <c r="E1078" s="242" t="s">
        <v>11</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3.5" customHeight="1">
      <c r="A1079" s="240"/>
      <c r="B1079" s="12" t="s">
        <v>12</v>
      </c>
      <c r="C1079" s="13" t="s">
        <v>13</v>
      </c>
      <c r="D1079" s="240"/>
      <c r="E1079" s="240"/>
      <c r="F1079" s="32"/>
      <c r="G1079" s="32"/>
      <c r="H1079" s="32"/>
      <c r="I1079" s="32"/>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3.5" customHeight="1">
      <c r="A1080" s="209">
        <v>45468</v>
      </c>
      <c r="B1080" s="37" t="s">
        <v>441</v>
      </c>
      <c r="C1080" s="42" t="s">
        <v>442</v>
      </c>
      <c r="D1080" s="23" t="s">
        <v>1187</v>
      </c>
      <c r="E1080" s="45">
        <v>2880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14">
        <v>45490</v>
      </c>
      <c r="B1081" s="37" t="s">
        <v>441</v>
      </c>
      <c r="C1081" s="42" t="s">
        <v>442</v>
      </c>
      <c r="D1081" s="23" t="s">
        <v>1188</v>
      </c>
      <c r="E1081" s="45">
        <v>520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6" t="s">
        <v>20</v>
      </c>
      <c r="B1082" s="60"/>
      <c r="C1082" s="61"/>
      <c r="D1082" s="60"/>
      <c r="E1082" s="30">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163"/>
      <c r="B1083" s="162"/>
      <c r="C1083" s="189"/>
      <c r="D1083" s="162"/>
      <c r="E1083" s="162"/>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34" t="s">
        <v>74</v>
      </c>
      <c r="B1084" s="235"/>
      <c r="C1084" s="235"/>
      <c r="D1084" s="235"/>
      <c r="E1084" s="235"/>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6" t="s">
        <v>1189</v>
      </c>
      <c r="B1085" s="235"/>
      <c r="C1085" s="235"/>
      <c r="D1085" s="235"/>
      <c r="E1085" s="235"/>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7" t="s">
        <v>439</v>
      </c>
      <c r="B1086" s="238"/>
      <c r="C1086" s="7" t="s">
        <v>440</v>
      </c>
      <c r="D1086" s="8" t="s">
        <v>1186</v>
      </c>
      <c r="E1086" s="9" t="s">
        <v>7</v>
      </c>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9" t="s">
        <v>8</v>
      </c>
      <c r="B1087" s="55" t="s">
        <v>9</v>
      </c>
      <c r="C1087" s="56"/>
      <c r="D1087" s="239" t="s">
        <v>10</v>
      </c>
      <c r="E1087" s="242"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40"/>
      <c r="B1088" s="12" t="s">
        <v>12</v>
      </c>
      <c r="C1088" s="13" t="s">
        <v>13</v>
      </c>
      <c r="D1088" s="240"/>
      <c r="E1088" s="240"/>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09">
        <v>45467</v>
      </c>
      <c r="B1089" s="23" t="s">
        <v>458</v>
      </c>
      <c r="C1089" s="42" t="s">
        <v>459</v>
      </c>
      <c r="D1089" s="70" t="s">
        <v>1190</v>
      </c>
      <c r="E1089" s="45">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9">
        <v>45467</v>
      </c>
      <c r="B1090" s="23" t="s">
        <v>1191</v>
      </c>
      <c r="C1090" s="42"/>
      <c r="D1090" s="23" t="s">
        <v>1192</v>
      </c>
      <c r="E1090" s="45">
        <v>9.0500000000000007</v>
      </c>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09">
        <v>45484</v>
      </c>
      <c r="B1091" s="23" t="s">
        <v>1193</v>
      </c>
      <c r="C1091" s="42" t="s">
        <v>1194</v>
      </c>
      <c r="D1091" s="23" t="s">
        <v>1195</v>
      </c>
      <c r="E1091" s="45">
        <v>294</v>
      </c>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9">
        <v>45524</v>
      </c>
      <c r="B1092" s="23" t="s">
        <v>1196</v>
      </c>
      <c r="C1092" s="42" t="s">
        <v>185</v>
      </c>
      <c r="D1092" s="23" t="s">
        <v>1197</v>
      </c>
      <c r="E1092" s="45">
        <v>1126.5</v>
      </c>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row>
    <row r="1093" spans="1:50" ht="15.75" customHeight="1">
      <c r="A1093" s="209">
        <v>45524</v>
      </c>
      <c r="B1093" s="23" t="s">
        <v>1191</v>
      </c>
      <c r="C1093" s="61"/>
      <c r="D1093" s="23" t="s">
        <v>1198</v>
      </c>
      <c r="E1093" s="45">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07" t="s">
        <v>20</v>
      </c>
      <c r="B1094" s="49"/>
      <c r="C1094" s="50"/>
      <c r="D1094" s="208"/>
      <c r="E1094" s="30">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03"/>
      <c r="B1095" s="204"/>
      <c r="C1095" s="205"/>
      <c r="D1095" s="204"/>
      <c r="E1095" s="206"/>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row>
    <row r="1096" spans="1:50" ht="13.5" customHeight="1">
      <c r="A1096" s="234" t="s">
        <v>74</v>
      </c>
      <c r="B1096" s="235"/>
      <c r="C1096" s="235"/>
      <c r="D1096" s="235"/>
      <c r="E1096" s="23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3.5" customHeight="1">
      <c r="A1097" s="236" t="s">
        <v>1199</v>
      </c>
      <c r="B1097" s="235"/>
      <c r="C1097" s="235"/>
      <c r="D1097" s="235"/>
      <c r="E1097" s="235"/>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37" t="s">
        <v>76</v>
      </c>
      <c r="B1098" s="238"/>
      <c r="C1098" s="7" t="s">
        <v>77</v>
      </c>
      <c r="D1098" s="8" t="s">
        <v>1200</v>
      </c>
      <c r="E1098" s="109" t="s">
        <v>7</v>
      </c>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row>
    <row r="1099" spans="1:50" ht="13.5" customHeight="1">
      <c r="A1099" s="239" t="s">
        <v>8</v>
      </c>
      <c r="B1099" s="55" t="s">
        <v>9</v>
      </c>
      <c r="C1099" s="147"/>
      <c r="D1099" s="239" t="s">
        <v>10</v>
      </c>
      <c r="E1099" s="242"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40"/>
      <c r="B1100" s="12" t="s">
        <v>12</v>
      </c>
      <c r="C1100" s="13" t="s">
        <v>13</v>
      </c>
      <c r="D1100" s="240"/>
      <c r="E1100" s="240"/>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36">
        <v>45513</v>
      </c>
      <c r="B1101" s="23" t="s">
        <v>1201</v>
      </c>
      <c r="C1101" s="16" t="s">
        <v>1202</v>
      </c>
      <c r="D1101" s="37" t="s">
        <v>1203</v>
      </c>
      <c r="E1101" s="38">
        <v>244</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36">
        <v>45513</v>
      </c>
      <c r="B1102" s="23" t="s">
        <v>1201</v>
      </c>
      <c r="C1102" s="16" t="s">
        <v>1202</v>
      </c>
      <c r="D1102" s="37" t="s">
        <v>1204</v>
      </c>
      <c r="E1102" s="212">
        <v>1008</v>
      </c>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c r="AK1102" s="32"/>
      <c r="AL1102" s="32"/>
      <c r="AM1102" s="32"/>
      <c r="AN1102" s="32"/>
      <c r="AO1102" s="32"/>
      <c r="AP1102" s="32"/>
      <c r="AQ1102" s="32"/>
      <c r="AR1102" s="32"/>
      <c r="AS1102" s="32"/>
      <c r="AT1102" s="32"/>
      <c r="AU1102" s="32"/>
      <c r="AV1102" s="32"/>
      <c r="AW1102" s="32"/>
      <c r="AX1102" s="32"/>
    </row>
    <row r="1103" spans="1:50" ht="15.75" customHeight="1">
      <c r="A1103" s="194" t="s">
        <v>20</v>
      </c>
      <c r="B1103" s="195"/>
      <c r="C1103" s="196"/>
      <c r="D1103" s="197"/>
      <c r="E1103" s="198">
        <f>SUM(E1101:E1102)</f>
        <v>1252</v>
      </c>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c r="AD1103" s="32"/>
      <c r="AE1103" s="32"/>
      <c r="AF1103" s="32"/>
      <c r="AG1103" s="32"/>
      <c r="AH1103" s="32"/>
      <c r="AI1103" s="32"/>
      <c r="AJ1103" s="32"/>
      <c r="AK1103" s="32"/>
      <c r="AL1103" s="32"/>
      <c r="AM1103" s="32"/>
      <c r="AN1103" s="32"/>
      <c r="AO1103" s="32"/>
      <c r="AP1103" s="32"/>
      <c r="AQ1103" s="32"/>
      <c r="AR1103" s="32"/>
      <c r="AS1103" s="32"/>
      <c r="AT1103" s="32"/>
      <c r="AU1103" s="32"/>
      <c r="AV1103" s="32"/>
      <c r="AW1103" s="32"/>
      <c r="AX1103" s="32"/>
    </row>
    <row r="1104" spans="1:50" ht="15.75" customHeight="1">
      <c r="A1104" s="203"/>
      <c r="B1104" s="204"/>
      <c r="C1104" s="205"/>
      <c r="D1104" s="204"/>
      <c r="E1104" s="206"/>
      <c r="F1104" s="57"/>
      <c r="G1104" s="57"/>
      <c r="H1104" s="57"/>
      <c r="I1104" s="57"/>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row>
    <row r="1105" spans="1:50" ht="15.75" customHeight="1">
      <c r="A1105" s="234" t="s">
        <v>2</v>
      </c>
      <c r="B1105" s="235"/>
      <c r="C1105" s="235"/>
      <c r="D1105" s="235"/>
      <c r="E1105" s="235"/>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6" t="s">
        <v>1205</v>
      </c>
      <c r="B1106" s="235"/>
      <c r="C1106" s="235"/>
      <c r="D1106" s="235"/>
      <c r="E1106" s="235"/>
      <c r="F1106" s="32"/>
      <c r="G1106" s="32"/>
      <c r="H1106" s="32"/>
      <c r="I1106" s="32"/>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37" t="s">
        <v>1206</v>
      </c>
      <c r="B1107" s="238"/>
      <c r="C1107" s="7" t="s">
        <v>1207</v>
      </c>
      <c r="D1107" s="8" t="s">
        <v>1208</v>
      </c>
      <c r="E1107" s="9" t="s">
        <v>7</v>
      </c>
      <c r="F1107" s="32"/>
      <c r="G1107" s="32"/>
      <c r="H1107" s="32"/>
      <c r="I1107" s="32"/>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39" t="s">
        <v>8</v>
      </c>
      <c r="B1108" s="55" t="s">
        <v>9</v>
      </c>
      <c r="C1108" s="56"/>
      <c r="D1108" s="239" t="s">
        <v>10</v>
      </c>
      <c r="E1108" s="242"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40"/>
      <c r="B1109" s="12" t="s">
        <v>12</v>
      </c>
      <c r="C1109" s="13" t="s">
        <v>13</v>
      </c>
      <c r="D1109" s="240"/>
      <c r="E1109" s="240"/>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8">
        <v>45478</v>
      </c>
      <c r="B1110" s="99" t="s">
        <v>1209</v>
      </c>
      <c r="C1110" s="99" t="s">
        <v>303</v>
      </c>
      <c r="D1110" s="99" t="s">
        <v>1210</v>
      </c>
      <c r="E1110" s="115">
        <v>90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8">
        <v>45478</v>
      </c>
      <c r="B1111" s="99" t="s">
        <v>1211</v>
      </c>
      <c r="C1111" s="99" t="s">
        <v>819</v>
      </c>
      <c r="D1111" s="99" t="s">
        <v>1212</v>
      </c>
      <c r="E1111" s="115">
        <v>491.1</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98">
        <v>45495</v>
      </c>
      <c r="B1112" s="99" t="s">
        <v>1213</v>
      </c>
      <c r="C1112" s="99" t="s">
        <v>1214</v>
      </c>
      <c r="D1112" s="99" t="s">
        <v>1215</v>
      </c>
      <c r="E1112" s="115">
        <v>159.97</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98">
        <v>45495</v>
      </c>
      <c r="B1113" s="99" t="s">
        <v>1209</v>
      </c>
      <c r="C1113" s="99" t="s">
        <v>303</v>
      </c>
      <c r="D1113" s="99" t="s">
        <v>1216</v>
      </c>
      <c r="E1113" s="115">
        <f>205.48-149.99</f>
        <v>55.489999999999981</v>
      </c>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98">
        <v>45496</v>
      </c>
      <c r="B1114" s="99" t="s">
        <v>1211</v>
      </c>
      <c r="C1114" s="99" t="s">
        <v>819</v>
      </c>
      <c r="D1114" s="99" t="s">
        <v>1217</v>
      </c>
      <c r="E1114" s="115">
        <f>1042.9-325-99-371.5</f>
        <v>247.40000000000009</v>
      </c>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98">
        <v>45497</v>
      </c>
      <c r="B1115" s="99" t="s">
        <v>1218</v>
      </c>
      <c r="C1115" s="99" t="s">
        <v>420</v>
      </c>
      <c r="D1115" s="99" t="s">
        <v>1219</v>
      </c>
      <c r="E1115" s="115">
        <f>188-130</f>
        <v>58</v>
      </c>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98">
        <v>45497</v>
      </c>
      <c r="B1116" s="99" t="s">
        <v>1220</v>
      </c>
      <c r="C1116" s="99" t="s">
        <v>924</v>
      </c>
      <c r="D1116" s="99" t="s">
        <v>1221</v>
      </c>
      <c r="E1116" s="115">
        <f>482.19-158.86</f>
        <v>323.33</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98">
        <v>45499</v>
      </c>
      <c r="B1117" s="99" t="s">
        <v>1222</v>
      </c>
      <c r="C1117" s="99" t="s">
        <v>1223</v>
      </c>
      <c r="D1117" s="99" t="s">
        <v>1224</v>
      </c>
      <c r="E1117" s="115">
        <v>143.97</v>
      </c>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98">
        <v>45509</v>
      </c>
      <c r="B1118" s="99" t="s">
        <v>1220</v>
      </c>
      <c r="C1118" s="99" t="s">
        <v>924</v>
      </c>
      <c r="D1118" s="99" t="s">
        <v>1225</v>
      </c>
      <c r="E1118" s="115">
        <v>30.84</v>
      </c>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98">
        <v>45509</v>
      </c>
      <c r="B1119" s="99" t="s">
        <v>1226</v>
      </c>
      <c r="C1119" s="99" t="s">
        <v>61</v>
      </c>
      <c r="D1119" s="99" t="s">
        <v>1227</v>
      </c>
      <c r="E1119" s="115">
        <v>600</v>
      </c>
      <c r="F1119" s="57"/>
      <c r="G1119" s="57"/>
      <c r="H1119" s="57"/>
      <c r="I1119" s="57"/>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row>
    <row r="1120" spans="1:50" ht="15.75" customHeight="1">
      <c r="A1120" s="207" t="s">
        <v>20</v>
      </c>
      <c r="B1120" s="49"/>
      <c r="C1120" s="50"/>
      <c r="D1120" s="208"/>
      <c r="E1120" s="30">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03"/>
      <c r="B1121" s="204"/>
      <c r="C1121" s="205"/>
      <c r="D1121" s="204"/>
      <c r="E1121" s="206"/>
      <c r="F1121" s="57"/>
      <c r="G1121" s="57"/>
      <c r="H1121" s="57"/>
      <c r="I1121" s="57"/>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row>
    <row r="1122" spans="1:50" ht="15.75" customHeight="1">
      <c r="A1122" s="234" t="s">
        <v>74</v>
      </c>
      <c r="B1122" s="235"/>
      <c r="C1122" s="235"/>
      <c r="D1122" s="235"/>
      <c r="E1122" s="235"/>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36" t="s">
        <v>1228</v>
      </c>
      <c r="B1123" s="235"/>
      <c r="C1123" s="235"/>
      <c r="D1123" s="235"/>
      <c r="E1123" s="235"/>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7" t="s">
        <v>1206</v>
      </c>
      <c r="B1124" s="238"/>
      <c r="C1124" s="7" t="s">
        <v>1207</v>
      </c>
      <c r="D1124" s="8" t="s">
        <v>1208</v>
      </c>
      <c r="E1124" s="9" t="s">
        <v>7</v>
      </c>
      <c r="F1124" s="32"/>
      <c r="G1124" s="32"/>
      <c r="H1124" s="32"/>
      <c r="I1124" s="32"/>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39" t="s">
        <v>8</v>
      </c>
      <c r="B1125" s="55" t="s">
        <v>9</v>
      </c>
      <c r="C1125" s="56"/>
      <c r="D1125" s="239" t="s">
        <v>10</v>
      </c>
      <c r="E1125" s="242"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40"/>
      <c r="B1126" s="12" t="s">
        <v>12</v>
      </c>
      <c r="C1126" s="13" t="s">
        <v>13</v>
      </c>
      <c r="D1126" s="240"/>
      <c r="E1126" s="240"/>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v>45492</v>
      </c>
      <c r="B1127" s="70" t="s">
        <v>1229</v>
      </c>
      <c r="C1127" s="48" t="s">
        <v>116</v>
      </c>
      <c r="D1127" s="70" t="s">
        <v>1230</v>
      </c>
      <c r="E1127" s="45">
        <v>1132.0899999999999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211">
        <v>45560</v>
      </c>
      <c r="B1128" s="70" t="s">
        <v>153</v>
      </c>
      <c r="C1128" s="42" t="s">
        <v>154</v>
      </c>
      <c r="D1128" s="23" t="s">
        <v>1231</v>
      </c>
      <c r="E1128" s="45">
        <v>37.909999999999997</v>
      </c>
      <c r="F1128" s="57"/>
      <c r="G1128" s="57"/>
      <c r="H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row>
    <row r="1129" spans="1:50" ht="15.75" customHeight="1">
      <c r="A1129" s="211">
        <v>45513</v>
      </c>
      <c r="B1129" s="70" t="s">
        <v>1232</v>
      </c>
      <c r="C1129" s="42" t="s">
        <v>996</v>
      </c>
      <c r="D1129" s="23" t="s">
        <v>1233</v>
      </c>
      <c r="E1129" s="45">
        <v>1092.04</v>
      </c>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11">
        <v>45517</v>
      </c>
      <c r="B1130" s="70" t="s">
        <v>153</v>
      </c>
      <c r="C1130" s="42" t="s">
        <v>154</v>
      </c>
      <c r="D1130" s="23" t="s">
        <v>1234</v>
      </c>
      <c r="E1130" s="45">
        <v>32.96</v>
      </c>
      <c r="F1130" s="57"/>
      <c r="G1130" s="57"/>
      <c r="H1130" s="57"/>
      <c r="I1130" s="57"/>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row>
    <row r="1131" spans="1:50" ht="15.75" customHeight="1">
      <c r="A1131" s="211">
        <v>45513</v>
      </c>
      <c r="B1131" s="70" t="s">
        <v>1235</v>
      </c>
      <c r="C1131" s="42" t="s">
        <v>1236</v>
      </c>
      <c r="D1131" s="23" t="s">
        <v>1237</v>
      </c>
      <c r="E1131" s="45">
        <v>250</v>
      </c>
      <c r="F1131" s="57"/>
      <c r="G1131" s="57"/>
      <c r="H1131" s="57"/>
      <c r="I1131" s="57"/>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row>
    <row r="1132" spans="1:50" ht="15.75" customHeight="1">
      <c r="A1132" s="211">
        <v>45519</v>
      </c>
      <c r="B1132" s="70" t="s">
        <v>1238</v>
      </c>
      <c r="C1132" s="42" t="s">
        <v>1239</v>
      </c>
      <c r="D1132" s="23" t="s">
        <v>1240</v>
      </c>
      <c r="E1132" s="45">
        <v>71.25</v>
      </c>
      <c r="F1132" s="57"/>
      <c r="G1132" s="57"/>
      <c r="H1132" s="57"/>
      <c r="I1132" s="57"/>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row>
    <row r="1133" spans="1:50" ht="15.75" customHeight="1">
      <c r="A1133" s="211">
        <v>45538</v>
      </c>
      <c r="B1133" s="70" t="s">
        <v>153</v>
      </c>
      <c r="C1133" s="42" t="s">
        <v>154</v>
      </c>
      <c r="D1133" s="23" t="s">
        <v>1241</v>
      </c>
      <c r="E1133" s="45">
        <v>3.75</v>
      </c>
      <c r="F1133" s="57"/>
      <c r="G1133" s="57"/>
      <c r="H1133" s="57"/>
      <c r="I1133" s="57"/>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row>
    <row r="1134" spans="1:50" ht="15.75" customHeight="1">
      <c r="A1134" s="211">
        <v>45522</v>
      </c>
      <c r="B1134" s="70" t="s">
        <v>1242</v>
      </c>
      <c r="C1134" s="42" t="s">
        <v>1243</v>
      </c>
      <c r="D1134" s="23" t="s">
        <v>1244</v>
      </c>
      <c r="E1134" s="45">
        <v>100</v>
      </c>
      <c r="F1134" s="57"/>
      <c r="G1134" s="57"/>
      <c r="H1134" s="57"/>
      <c r="I1134" s="57"/>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row>
    <row r="1135" spans="1:50" ht="15.75" customHeight="1">
      <c r="A1135" s="211">
        <v>45523</v>
      </c>
      <c r="B1135" s="70" t="s">
        <v>1245</v>
      </c>
      <c r="C1135" s="42" t="s">
        <v>1246</v>
      </c>
      <c r="D1135" s="23" t="s">
        <v>1247</v>
      </c>
      <c r="E1135" s="45">
        <v>1041.27</v>
      </c>
      <c r="F1135" s="57"/>
      <c r="G1135" s="57"/>
      <c r="H1135" s="57"/>
      <c r="I1135" s="57"/>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row>
    <row r="1136" spans="1:50" ht="15.75" customHeight="1">
      <c r="A1136" s="211">
        <v>45560</v>
      </c>
      <c r="B1136" s="70" t="s">
        <v>153</v>
      </c>
      <c r="C1136" s="42" t="s">
        <v>154</v>
      </c>
      <c r="D1136" s="23" t="s">
        <v>1248</v>
      </c>
      <c r="E1136" s="45">
        <v>36.979999999999997</v>
      </c>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11">
        <v>45527</v>
      </c>
      <c r="B1137" s="70" t="s">
        <v>1249</v>
      </c>
      <c r="C1137" s="42" t="s">
        <v>1089</v>
      </c>
      <c r="D1137" s="23" t="s">
        <v>1250</v>
      </c>
      <c r="E1137" s="45">
        <v>12</v>
      </c>
      <c r="F1137" s="57"/>
      <c r="G1137" s="57"/>
      <c r="H1137" s="57"/>
      <c r="I1137" s="57"/>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row>
    <row r="1138" spans="1:50" ht="15.75" customHeight="1">
      <c r="A1138" s="207" t="s">
        <v>20</v>
      </c>
      <c r="B1138" s="49"/>
      <c r="C1138" s="50"/>
      <c r="D1138" s="208"/>
      <c r="E1138" s="30">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203"/>
      <c r="B1139" s="204"/>
      <c r="C1139" s="205"/>
      <c r="D1139" s="204"/>
      <c r="E1139" s="206"/>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row>
    <row r="1140" spans="1:50" ht="15.75" customHeight="1">
      <c r="A1140" s="203"/>
      <c r="B1140" s="204"/>
      <c r="C1140" s="205"/>
      <c r="D1140" s="204"/>
      <c r="E1140" s="206"/>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row>
    <row r="1141" spans="1:50" ht="15.75" customHeight="1">
      <c r="A1141" s="234" t="s">
        <v>74</v>
      </c>
      <c r="B1141" s="235"/>
      <c r="C1141" s="235"/>
      <c r="D1141" s="235"/>
      <c r="E1141" s="235"/>
      <c r="F1141" s="32"/>
      <c r="G1141" s="32"/>
      <c r="H1141" s="32"/>
      <c r="I1141" s="32"/>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36" t="s">
        <v>1251</v>
      </c>
      <c r="B1142" s="235"/>
      <c r="C1142" s="235"/>
      <c r="D1142" s="235"/>
      <c r="E1142" s="235"/>
      <c r="F1142" s="32"/>
      <c r="G1142" s="32"/>
      <c r="H1142" s="32"/>
      <c r="I1142" s="32"/>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7" t="s">
        <v>1252</v>
      </c>
      <c r="B1143" s="238"/>
      <c r="C1143" s="7" t="s">
        <v>1253</v>
      </c>
      <c r="D1143" s="8" t="s">
        <v>1254</v>
      </c>
      <c r="E1143" s="9" t="s">
        <v>7</v>
      </c>
      <c r="F1143" s="32"/>
      <c r="G1143" s="32"/>
      <c r="H1143" s="32"/>
      <c r="I1143" s="32"/>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39" t="s">
        <v>8</v>
      </c>
      <c r="B1144" s="55" t="s">
        <v>9</v>
      </c>
      <c r="C1144" s="56"/>
      <c r="D1144" s="239" t="s">
        <v>10</v>
      </c>
      <c r="E1144" s="242"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40"/>
      <c r="B1145" s="12" t="s">
        <v>12</v>
      </c>
      <c r="C1145" s="13" t="s">
        <v>13</v>
      </c>
      <c r="D1145" s="240"/>
      <c r="E1145" s="240"/>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45478</v>
      </c>
      <c r="B1146" s="70" t="s">
        <v>760</v>
      </c>
      <c r="C1146" s="48" t="s">
        <v>151</v>
      </c>
      <c r="D1146" s="70" t="s">
        <v>1255</v>
      </c>
      <c r="E1146" s="45">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45576</v>
      </c>
      <c r="B1147" s="70" t="s">
        <v>762</v>
      </c>
      <c r="C1147" s="42" t="s">
        <v>154</v>
      </c>
      <c r="D1147" s="23" t="s">
        <v>1256</v>
      </c>
      <c r="E1147" s="45">
        <v>16.82</v>
      </c>
      <c r="F1147" s="57"/>
      <c r="G1147" s="57"/>
      <c r="H1147" s="57"/>
      <c r="I1147" s="57"/>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row>
    <row r="1148" spans="1:50" ht="15.75" customHeight="1">
      <c r="A1148" s="207" t="s">
        <v>20</v>
      </c>
      <c r="B1148" s="49"/>
      <c r="C1148" s="50"/>
      <c r="D1148" s="208"/>
      <c r="E1148" s="30">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57"/>
      <c r="G1149" s="57"/>
      <c r="H1149" s="57"/>
      <c r="I1149" s="57"/>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row>
    <row r="1150" spans="1:50" ht="15.75" customHeight="1">
      <c r="A1150" s="234" t="s">
        <v>2</v>
      </c>
      <c r="B1150" s="235"/>
      <c r="C1150" s="235"/>
      <c r="D1150" s="235"/>
      <c r="E1150" s="235"/>
      <c r="F1150" s="32"/>
      <c r="G1150" s="32"/>
      <c r="H1150" s="32"/>
      <c r="I1150" s="32"/>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36" t="s">
        <v>1257</v>
      </c>
      <c r="B1151" s="235"/>
      <c r="C1151" s="235"/>
      <c r="D1151" s="235"/>
      <c r="E1151" s="235"/>
      <c r="F1151" s="32"/>
      <c r="G1151" s="32"/>
      <c r="H1151" s="32"/>
      <c r="I1151" s="32"/>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37" t="s">
        <v>1258</v>
      </c>
      <c r="B1152" s="238"/>
      <c r="C1152" s="7" t="s">
        <v>1259</v>
      </c>
      <c r="D1152" s="8" t="s">
        <v>1260</v>
      </c>
      <c r="E1152" s="9" t="s">
        <v>7</v>
      </c>
      <c r="F1152" s="32"/>
      <c r="G1152" s="32"/>
      <c r="H1152" s="32"/>
      <c r="I1152" s="32"/>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9" t="s">
        <v>8</v>
      </c>
      <c r="B1153" s="55" t="s">
        <v>9</v>
      </c>
      <c r="C1153" s="56"/>
      <c r="D1153" s="239" t="s">
        <v>10</v>
      </c>
      <c r="E1153" s="242"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40"/>
      <c r="B1154" s="12" t="s">
        <v>12</v>
      </c>
      <c r="C1154" s="13" t="s">
        <v>13</v>
      </c>
      <c r="D1154" s="240"/>
      <c r="E1154" s="240"/>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11"/>
      <c r="B1155" s="70"/>
      <c r="C1155" s="48"/>
      <c r="D1155" s="70" t="s">
        <v>1261</v>
      </c>
      <c r="E1155" s="4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07" t="s">
        <v>20</v>
      </c>
      <c r="B1156" s="49"/>
      <c r="C1156" s="50"/>
      <c r="D1156" s="208"/>
      <c r="E1156" s="30">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03"/>
      <c r="B1157" s="204"/>
      <c r="C1157" s="205"/>
      <c r="D1157" s="204"/>
      <c r="E1157" s="206"/>
      <c r="F1157" s="57"/>
      <c r="G1157" s="57"/>
      <c r="H1157" s="57"/>
      <c r="I1157" s="57"/>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row>
    <row r="1158" spans="1:50" ht="15.75" customHeight="1">
      <c r="A1158" s="234" t="s">
        <v>74</v>
      </c>
      <c r="B1158" s="235"/>
      <c r="C1158" s="235"/>
      <c r="D1158" s="235"/>
      <c r="E1158" s="235"/>
      <c r="F1158" s="32"/>
      <c r="G1158" s="32"/>
      <c r="H1158" s="32"/>
      <c r="I1158" s="32"/>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36" t="s">
        <v>1262</v>
      </c>
      <c r="B1159" s="235"/>
      <c r="C1159" s="235"/>
      <c r="D1159" s="235"/>
      <c r="E1159" s="235"/>
      <c r="F1159" s="32"/>
      <c r="G1159" s="32"/>
      <c r="H1159" s="32"/>
      <c r="I1159" s="32"/>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237" t="s">
        <v>1258</v>
      </c>
      <c r="B1160" s="238"/>
      <c r="C1160" s="7" t="s">
        <v>1259</v>
      </c>
      <c r="D1160" s="8" t="s">
        <v>1260</v>
      </c>
      <c r="E1160" s="9" t="s">
        <v>7</v>
      </c>
      <c r="F1160" s="32"/>
      <c r="G1160" s="32"/>
      <c r="H1160" s="32"/>
      <c r="I1160" s="32"/>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9" t="s">
        <v>8</v>
      </c>
      <c r="B1161" s="55" t="s">
        <v>9</v>
      </c>
      <c r="C1161" s="56"/>
      <c r="D1161" s="239" t="s">
        <v>10</v>
      </c>
      <c r="E1161" s="242"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40"/>
      <c r="B1162" s="12" t="s">
        <v>12</v>
      </c>
      <c r="C1162" s="13" t="s">
        <v>13</v>
      </c>
      <c r="D1162" s="240"/>
      <c r="E1162" s="240"/>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11">
        <v>45497</v>
      </c>
      <c r="B1163" s="70" t="s">
        <v>760</v>
      </c>
      <c r="C1163" s="48" t="s">
        <v>151</v>
      </c>
      <c r="D1163" s="70" t="s">
        <v>1263</v>
      </c>
      <c r="E1163" s="45">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11">
        <v>45564</v>
      </c>
      <c r="B1164" s="70" t="s">
        <v>1264</v>
      </c>
      <c r="C1164" s="42" t="s">
        <v>154</v>
      </c>
      <c r="D1164" s="23" t="s">
        <v>1265</v>
      </c>
      <c r="E1164" s="45">
        <v>15.01</v>
      </c>
      <c r="F1164" s="57"/>
      <c r="G1164" s="57"/>
      <c r="H1164" s="57"/>
      <c r="I1164" s="57"/>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row>
    <row r="1165" spans="1:50" ht="15.75" customHeight="1">
      <c r="A1165" s="211">
        <v>45503</v>
      </c>
      <c r="B1165" s="70" t="s">
        <v>749</v>
      </c>
      <c r="C1165" s="42" t="s">
        <v>750</v>
      </c>
      <c r="D1165" s="23" t="s">
        <v>1266</v>
      </c>
      <c r="E1165" s="45">
        <v>100</v>
      </c>
      <c r="F1165" s="57"/>
      <c r="G1165" s="57"/>
      <c r="H1165" s="57"/>
      <c r="I1165" s="57"/>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row>
    <row r="1166" spans="1:50" ht="15.75" customHeight="1">
      <c r="A1166" s="211">
        <v>45503</v>
      </c>
      <c r="B1166" s="70" t="s">
        <v>775</v>
      </c>
      <c r="C1166" s="42" t="s">
        <v>171</v>
      </c>
      <c r="D1166" s="23" t="s">
        <v>1267</v>
      </c>
      <c r="E1166" s="45">
        <v>869</v>
      </c>
      <c r="F1166" s="57"/>
      <c r="G1166" s="57"/>
      <c r="H1166" s="57"/>
      <c r="I1166" s="57"/>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row>
    <row r="1167" spans="1:50" ht="15.75" customHeight="1">
      <c r="A1167" s="211">
        <v>45504</v>
      </c>
      <c r="B1167" s="70" t="s">
        <v>760</v>
      </c>
      <c r="C1167" s="48" t="s">
        <v>151</v>
      </c>
      <c r="D1167" s="70" t="s">
        <v>1268</v>
      </c>
      <c r="E1167" s="45">
        <v>1513.46</v>
      </c>
      <c r="F1167" s="57"/>
      <c r="G1167" s="57"/>
      <c r="H1167" s="57"/>
      <c r="I1167" s="57"/>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row>
    <row r="1168" spans="1:50" ht="15.75" customHeight="1">
      <c r="A1168" s="211">
        <v>45564</v>
      </c>
      <c r="B1168" s="70" t="s">
        <v>1264</v>
      </c>
      <c r="C1168" s="42" t="s">
        <v>154</v>
      </c>
      <c r="D1168" s="23" t="s">
        <v>1269</v>
      </c>
      <c r="E1168" s="45">
        <v>31.04</v>
      </c>
      <c r="F1168" s="57"/>
      <c r="G1168" s="57"/>
      <c r="H1168" s="57"/>
      <c r="I1168" s="57"/>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row>
    <row r="1169" spans="1:50" ht="15.75" customHeight="1">
      <c r="A1169" s="211">
        <v>45526</v>
      </c>
      <c r="B1169" s="70" t="s">
        <v>1270</v>
      </c>
      <c r="C1169" s="42" t="s">
        <v>1271</v>
      </c>
      <c r="D1169" s="23" t="s">
        <v>1272</v>
      </c>
      <c r="E1169" s="45">
        <v>341.92</v>
      </c>
      <c r="F1169" s="57"/>
      <c r="G1169" s="57"/>
      <c r="H1169" s="57"/>
      <c r="I1169" s="57"/>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row>
    <row r="1170" spans="1:50" ht="15.75" customHeight="1">
      <c r="A1170" s="211">
        <v>45564</v>
      </c>
      <c r="B1170" s="70" t="s">
        <v>1264</v>
      </c>
      <c r="C1170" s="42" t="s">
        <v>154</v>
      </c>
      <c r="D1170" s="23" t="s">
        <v>1273</v>
      </c>
      <c r="E1170" s="45">
        <v>7.08</v>
      </c>
      <c r="F1170" s="57"/>
      <c r="G1170" s="57"/>
      <c r="H1170" s="57"/>
      <c r="I1170" s="57"/>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row>
    <row r="1171" spans="1:50" ht="15.75" customHeight="1">
      <c r="A1171" s="211">
        <v>45539</v>
      </c>
      <c r="B1171" s="70" t="s">
        <v>1270</v>
      </c>
      <c r="C1171" s="42" t="s">
        <v>1271</v>
      </c>
      <c r="D1171" s="23" t="s">
        <v>1274</v>
      </c>
      <c r="E1171" s="45">
        <v>102.89</v>
      </c>
      <c r="F1171" s="57"/>
      <c r="G1171" s="57"/>
      <c r="H1171" s="57"/>
      <c r="I1171" s="57"/>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row>
    <row r="1172" spans="1:50" ht="15.75" customHeight="1">
      <c r="A1172" s="211">
        <v>45564</v>
      </c>
      <c r="B1172" s="70" t="s">
        <v>1264</v>
      </c>
      <c r="C1172" s="42" t="s">
        <v>154</v>
      </c>
      <c r="D1172" s="23" t="s">
        <v>1273</v>
      </c>
      <c r="E1172" s="45">
        <v>2.35</v>
      </c>
      <c r="F1172" s="57"/>
      <c r="G1172" s="57"/>
      <c r="H1172" s="57"/>
      <c r="I1172" s="57"/>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row>
    <row r="1173" spans="1:50" ht="15.75" customHeight="1">
      <c r="A1173" s="211">
        <v>45562</v>
      </c>
      <c r="B1173" s="70" t="s">
        <v>1275</v>
      </c>
      <c r="C1173" s="42" t="s">
        <v>1276</v>
      </c>
      <c r="D1173" s="23" t="s">
        <v>1277</v>
      </c>
      <c r="E1173" s="45">
        <v>1302.3499999999999</v>
      </c>
      <c r="F1173" s="57"/>
      <c r="G1173" s="57"/>
      <c r="H1173" s="57"/>
      <c r="I1173" s="57"/>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row>
    <row r="1174" spans="1:50" ht="15.75" customHeight="1">
      <c r="A1174" s="211">
        <v>45564</v>
      </c>
      <c r="B1174" s="70" t="s">
        <v>1264</v>
      </c>
      <c r="C1174" s="42" t="s">
        <v>154</v>
      </c>
      <c r="D1174" s="23" t="s">
        <v>1278</v>
      </c>
      <c r="E1174" s="45">
        <v>68.55</v>
      </c>
      <c r="F1174" s="57"/>
      <c r="G1174" s="57"/>
      <c r="H1174" s="57"/>
      <c r="I1174" s="57"/>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row>
    <row r="1175" spans="1:50" ht="15.75" customHeight="1">
      <c r="A1175" s="207" t="s">
        <v>20</v>
      </c>
      <c r="B1175" s="49"/>
      <c r="C1175" s="50"/>
      <c r="D1175" s="208"/>
      <c r="E1175" s="30">
        <f>SUM(E1163:E1174)</f>
        <v>5085.6400000000003</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03"/>
      <c r="B1176" s="204"/>
      <c r="C1176" s="205"/>
      <c r="D1176" s="204"/>
      <c r="E1176" s="206"/>
      <c r="F1176" s="57"/>
      <c r="G1176" s="57"/>
      <c r="H1176" s="57"/>
      <c r="I1176" s="57"/>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row>
    <row r="1177" spans="1:50" ht="15.75" customHeight="1">
      <c r="A1177" s="234" t="s">
        <v>2</v>
      </c>
      <c r="B1177" s="235"/>
      <c r="C1177" s="235"/>
      <c r="D1177" s="235"/>
      <c r="E1177" s="235"/>
      <c r="F1177" s="32"/>
      <c r="G1177" s="32"/>
      <c r="H1177" s="32"/>
      <c r="I1177" s="32"/>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36" t="s">
        <v>1683</v>
      </c>
      <c r="B1178" s="235"/>
      <c r="C1178" s="235"/>
      <c r="D1178" s="235"/>
      <c r="E1178" s="235"/>
      <c r="F1178" s="32"/>
      <c r="G1178" s="32"/>
      <c r="H1178" s="32"/>
      <c r="I1178" s="32"/>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37" t="s">
        <v>1280</v>
      </c>
      <c r="B1179" s="238"/>
      <c r="C1179" s="7" t="s">
        <v>1281</v>
      </c>
      <c r="D1179" s="8" t="s">
        <v>1282</v>
      </c>
      <c r="E1179" s="9" t="s">
        <v>279</v>
      </c>
      <c r="F1179" s="32"/>
      <c r="G1179" s="32"/>
      <c r="H1179" s="32"/>
      <c r="I1179" s="32"/>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9" t="s">
        <v>8</v>
      </c>
      <c r="B1180" s="55" t="s">
        <v>9</v>
      </c>
      <c r="C1180" s="56"/>
      <c r="D1180" s="239" t="s">
        <v>10</v>
      </c>
      <c r="E1180" s="242"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40"/>
      <c r="B1181" s="12" t="s">
        <v>12</v>
      </c>
      <c r="C1181" s="13" t="s">
        <v>13</v>
      </c>
      <c r="D1181" s="240"/>
      <c r="E1181" s="240"/>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11"/>
      <c r="B1182" s="70"/>
      <c r="C1182" s="48"/>
      <c r="D1182" s="70"/>
      <c r="E1182" s="4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11"/>
      <c r="B1183" s="70"/>
      <c r="C1183" s="42"/>
      <c r="D1183" s="23"/>
      <c r="E1183" s="45"/>
      <c r="F1183" s="57"/>
      <c r="G1183" s="57"/>
      <c r="H1183" s="57"/>
      <c r="I1183" s="57"/>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row>
    <row r="1184" spans="1:50" ht="15.75" customHeight="1">
      <c r="A1184" s="207" t="s">
        <v>20</v>
      </c>
      <c r="B1184" s="49"/>
      <c r="C1184" s="50"/>
      <c r="D1184" s="208"/>
      <c r="E1184" s="30">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03"/>
      <c r="B1185" s="204"/>
      <c r="C1185" s="205"/>
      <c r="D1185" s="204"/>
      <c r="E1185" s="206"/>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row>
    <row r="1186" spans="1:50" ht="15.75" customHeight="1">
      <c r="A1186" s="234" t="s">
        <v>74</v>
      </c>
      <c r="B1186" s="235"/>
      <c r="C1186" s="235"/>
      <c r="D1186" s="235"/>
      <c r="E1186" s="235"/>
      <c r="F1186" s="32"/>
      <c r="G1186" s="32"/>
      <c r="H1186" s="32"/>
      <c r="I1186" s="32"/>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36" t="s">
        <v>1684</v>
      </c>
      <c r="B1187" s="235"/>
      <c r="C1187" s="235"/>
      <c r="D1187" s="235"/>
      <c r="E1187" s="235"/>
      <c r="F1187" s="32"/>
      <c r="G1187" s="32"/>
      <c r="H1187" s="32"/>
      <c r="I1187" s="32"/>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237" t="s">
        <v>1280</v>
      </c>
      <c r="B1188" s="238"/>
      <c r="C1188" s="7" t="s">
        <v>1281</v>
      </c>
      <c r="D1188" s="8" t="s">
        <v>1282</v>
      </c>
      <c r="E1188" s="9" t="s">
        <v>279</v>
      </c>
      <c r="F1188" s="32"/>
      <c r="G1188" s="32"/>
      <c r="H1188" s="32"/>
      <c r="I1188" s="32"/>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9" t="s">
        <v>8</v>
      </c>
      <c r="B1189" s="55" t="s">
        <v>9</v>
      </c>
      <c r="C1189" s="56"/>
      <c r="D1189" s="239" t="s">
        <v>10</v>
      </c>
      <c r="E1189" s="242"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40"/>
      <c r="B1190" s="12" t="s">
        <v>12</v>
      </c>
      <c r="C1190" s="13" t="s">
        <v>13</v>
      </c>
      <c r="D1190" s="240"/>
      <c r="E1190" s="240"/>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11"/>
      <c r="B1191" s="70"/>
      <c r="C1191" s="48"/>
      <c r="D1191" s="70"/>
      <c r="E1191" s="4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11"/>
      <c r="B1192" s="70"/>
      <c r="C1192" s="42"/>
      <c r="D1192" s="23"/>
      <c r="E1192" s="45"/>
      <c r="F1192" s="57"/>
      <c r="G1192" s="57"/>
      <c r="H1192" s="57"/>
      <c r="I1192" s="57"/>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row>
    <row r="1193" spans="1:50" ht="15.75" customHeight="1">
      <c r="A1193" s="207" t="s">
        <v>20</v>
      </c>
      <c r="B1193" s="49"/>
      <c r="C1193" s="50"/>
      <c r="D1193" s="208"/>
      <c r="E1193" s="30">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03"/>
      <c r="B1194" s="204"/>
      <c r="C1194" s="205"/>
      <c r="D1194" s="204"/>
      <c r="E1194" s="206"/>
      <c r="F1194" s="57"/>
      <c r="G1194" s="57"/>
      <c r="H1194" s="57"/>
      <c r="I1194" s="57"/>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row>
    <row r="1195" spans="1:50" ht="15.75" customHeight="1">
      <c r="A1195" s="110"/>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34" t="s">
        <v>74</v>
      </c>
      <c r="B1196" s="235"/>
      <c r="C1196" s="235"/>
      <c r="D1196" s="235"/>
      <c r="E1196" s="235"/>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236" t="s">
        <v>1315</v>
      </c>
      <c r="B1197" s="235"/>
      <c r="C1197" s="235"/>
      <c r="D1197" s="235"/>
      <c r="E1197" s="235"/>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7" t="s">
        <v>1316</v>
      </c>
      <c r="B1198" s="238"/>
      <c r="C1198" s="7" t="s">
        <v>1317</v>
      </c>
      <c r="D1198" s="8" t="s">
        <v>890</v>
      </c>
      <c r="E1198" s="9"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9" t="s">
        <v>8</v>
      </c>
      <c r="B1199" s="55" t="s">
        <v>9</v>
      </c>
      <c r="C1199" s="56"/>
      <c r="D1199" s="239" t="s">
        <v>10</v>
      </c>
      <c r="E1199" s="242"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40"/>
      <c r="B1200" s="12" t="s">
        <v>12</v>
      </c>
      <c r="C1200" s="13" t="s">
        <v>13</v>
      </c>
      <c r="D1200" s="240"/>
      <c r="E1200" s="240"/>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11">
        <v>45421</v>
      </c>
      <c r="B1201" s="70" t="s">
        <v>892</v>
      </c>
      <c r="C1201" s="48" t="s">
        <v>736</v>
      </c>
      <c r="D1201" s="70" t="s">
        <v>893</v>
      </c>
      <c r="E1201" s="45">
        <v>2000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11">
        <v>45421</v>
      </c>
      <c r="B1202" s="70" t="s">
        <v>892</v>
      </c>
      <c r="C1202" s="48" t="s">
        <v>736</v>
      </c>
      <c r="D1202" s="70" t="s">
        <v>895</v>
      </c>
      <c r="E1202" s="45">
        <v>5000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45436</v>
      </c>
      <c r="B1203" s="70" t="s">
        <v>896</v>
      </c>
      <c r="C1203" s="42" t="s">
        <v>459</v>
      </c>
      <c r="D1203" s="23" t="s">
        <v>898</v>
      </c>
      <c r="E1203" s="45">
        <v>500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07" t="s">
        <v>20</v>
      </c>
      <c r="B1204" s="49"/>
      <c r="C1204" s="50"/>
      <c r="D1204" s="208"/>
      <c r="E1204" s="30">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03"/>
      <c r="B1205" s="204"/>
      <c r="C1205" s="205"/>
      <c r="D1205" s="204"/>
      <c r="E1205" s="206"/>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110"/>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234" t="s">
        <v>74</v>
      </c>
      <c r="B1207" s="235"/>
      <c r="C1207" s="235"/>
      <c r="D1207" s="235"/>
      <c r="E1207" s="235"/>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36" t="s">
        <v>1318</v>
      </c>
      <c r="B1208" s="235"/>
      <c r="C1208" s="235"/>
      <c r="D1208" s="235"/>
      <c r="E1208" s="235"/>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37" t="s">
        <v>675</v>
      </c>
      <c r="B1209" s="238"/>
      <c r="C1209" s="7" t="s">
        <v>1319</v>
      </c>
      <c r="D1209" s="8" t="s">
        <v>1077</v>
      </c>
      <c r="E1209" s="9"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39" t="s">
        <v>8</v>
      </c>
      <c r="B1210" s="55" t="s">
        <v>9</v>
      </c>
      <c r="C1210" s="56"/>
      <c r="D1210" s="239" t="s">
        <v>10</v>
      </c>
      <c r="E1210" s="242"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40"/>
      <c r="B1211" s="12" t="s">
        <v>12</v>
      </c>
      <c r="C1211" s="13" t="s">
        <v>13</v>
      </c>
      <c r="D1211" s="240"/>
      <c r="E1211" s="240"/>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11">
        <v>45467</v>
      </c>
      <c r="B1212" s="70" t="s">
        <v>1320</v>
      </c>
      <c r="C1212" s="48" t="s">
        <v>1321</v>
      </c>
      <c r="D1212" s="70" t="s">
        <v>1322</v>
      </c>
      <c r="E1212" s="45">
        <v>546</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45504</v>
      </c>
      <c r="B1213" s="70" t="s">
        <v>1323</v>
      </c>
      <c r="C1213" s="48" t="s">
        <v>1324</v>
      </c>
      <c r="D1213" s="70" t="s">
        <v>1325</v>
      </c>
      <c r="E1213" s="45">
        <v>400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07" t="s">
        <v>20</v>
      </c>
      <c r="B1214" s="49"/>
      <c r="C1214" s="50"/>
      <c r="D1214" s="208"/>
      <c r="E1214" s="30">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3"/>
      <c r="B1215" s="204"/>
      <c r="C1215" s="205"/>
      <c r="D1215" s="204"/>
      <c r="E1215" s="206"/>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110"/>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4" t="s">
        <v>74</v>
      </c>
      <c r="B1217" s="235"/>
      <c r="C1217" s="235"/>
      <c r="D1217" s="235"/>
      <c r="E1217" s="235"/>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6" t="s">
        <v>1326</v>
      </c>
      <c r="B1218" s="235"/>
      <c r="C1218" s="235"/>
      <c r="D1218" s="235"/>
      <c r="E1218" s="235"/>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37" t="s">
        <v>1327</v>
      </c>
      <c r="B1219" s="238"/>
      <c r="C1219" s="7" t="s">
        <v>1328</v>
      </c>
      <c r="D1219" s="8" t="s">
        <v>1329</v>
      </c>
      <c r="E1219" s="9"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9" t="s">
        <v>8</v>
      </c>
      <c r="B1220" s="55" t="s">
        <v>9</v>
      </c>
      <c r="C1220" s="56"/>
      <c r="D1220" s="239" t="s">
        <v>10</v>
      </c>
      <c r="E1220" s="242"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40"/>
      <c r="B1221" s="12" t="s">
        <v>12</v>
      </c>
      <c r="C1221" s="13" t="s">
        <v>13</v>
      </c>
      <c r="D1221" s="240"/>
      <c r="E1221" s="240"/>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v>45506</v>
      </c>
      <c r="B1222" s="70" t="s">
        <v>1330</v>
      </c>
      <c r="C1222" s="48" t="s">
        <v>521</v>
      </c>
      <c r="D1222" s="70" t="s">
        <v>1331</v>
      </c>
      <c r="E1222" s="45">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v>45506</v>
      </c>
      <c r="B1223" s="33" t="s">
        <v>1191</v>
      </c>
      <c r="C1223" s="61"/>
      <c r="D1223" s="33" t="s">
        <v>1332</v>
      </c>
      <c r="E1223" s="45">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203"/>
      <c r="B1225" s="204"/>
      <c r="C1225" s="205"/>
      <c r="D1225" s="204"/>
      <c r="E1225" s="206"/>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110"/>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4" t="s">
        <v>2</v>
      </c>
      <c r="B1227" s="235"/>
      <c r="C1227" s="235"/>
      <c r="D1227" s="235"/>
      <c r="E1227" s="235"/>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36" t="s">
        <v>1333</v>
      </c>
      <c r="B1228" s="235"/>
      <c r="C1228" s="235"/>
      <c r="D1228" s="235"/>
      <c r="E1228" s="235"/>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7" t="s">
        <v>432</v>
      </c>
      <c r="B1229" s="238"/>
      <c r="C1229" s="7" t="s">
        <v>1334</v>
      </c>
      <c r="D1229" s="8" t="s">
        <v>1335</v>
      </c>
      <c r="E1229" s="9"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39" t="s">
        <v>8</v>
      </c>
      <c r="B1230" s="55" t="s">
        <v>9</v>
      </c>
      <c r="C1230" s="56"/>
      <c r="D1230" s="239" t="s">
        <v>10</v>
      </c>
      <c r="E1230" s="242"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40"/>
      <c r="B1231" s="12" t="s">
        <v>12</v>
      </c>
      <c r="C1231" s="13" t="s">
        <v>13</v>
      </c>
      <c r="D1231" s="240"/>
      <c r="E1231" s="240"/>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c r="B1232" s="70"/>
      <c r="C1232" s="48"/>
      <c r="D1232" s="70"/>
      <c r="E1232" s="4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c r="B1233" s="70"/>
      <c r="C1233" s="42"/>
      <c r="D1233" s="23"/>
      <c r="E1233" s="4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203"/>
      <c r="B1235" s="204"/>
      <c r="C1235" s="205"/>
      <c r="D1235" s="204"/>
      <c r="E1235" s="20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4" t="s">
        <v>74</v>
      </c>
      <c r="B1236" s="235"/>
      <c r="C1236" s="235"/>
      <c r="D1236" s="235"/>
      <c r="E1236" s="235"/>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36" t="s">
        <v>1685</v>
      </c>
      <c r="B1237" s="235"/>
      <c r="C1237" s="235"/>
      <c r="D1237" s="235"/>
      <c r="E1237" s="235"/>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37" t="s">
        <v>432</v>
      </c>
      <c r="B1238" s="238"/>
      <c r="C1238" s="7" t="s">
        <v>1346</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9" t="s">
        <v>8</v>
      </c>
      <c r="B1239" s="55" t="s">
        <v>9</v>
      </c>
      <c r="C1239" s="56"/>
      <c r="D1239" s="239" t="s">
        <v>10</v>
      </c>
      <c r="E1239" s="242"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40"/>
      <c r="B1240" s="12" t="s">
        <v>12</v>
      </c>
      <c r="C1240" s="13" t="s">
        <v>13</v>
      </c>
      <c r="D1240" s="240"/>
      <c r="E1240" s="240"/>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1"/>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4" t="s">
        <v>74</v>
      </c>
      <c r="B1245" s="235"/>
      <c r="C1245" s="235"/>
      <c r="D1245" s="235"/>
      <c r="E1245" s="235"/>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36" t="s">
        <v>1350</v>
      </c>
      <c r="B1246" s="235"/>
      <c r="C1246" s="235"/>
      <c r="D1246" s="235"/>
      <c r="E1246" s="235"/>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37" t="s">
        <v>1351</v>
      </c>
      <c r="B1247" s="238"/>
      <c r="C1247" s="7" t="s">
        <v>1352</v>
      </c>
      <c r="D1247" s="8" t="s">
        <v>1353</v>
      </c>
      <c r="E1247" s="9"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9" t="s">
        <v>8</v>
      </c>
      <c r="B1248" s="55" t="s">
        <v>9</v>
      </c>
      <c r="C1248" s="56"/>
      <c r="D1248" s="239" t="s">
        <v>10</v>
      </c>
      <c r="E1248" s="242"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40"/>
      <c r="B1249" s="12" t="s">
        <v>12</v>
      </c>
      <c r="C1249" s="13" t="s">
        <v>13</v>
      </c>
      <c r="D1249" s="240"/>
      <c r="E1249" s="240"/>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v>45489</v>
      </c>
      <c r="B1250" s="70" t="s">
        <v>1354</v>
      </c>
      <c r="C1250" s="48" t="s">
        <v>1355</v>
      </c>
      <c r="D1250" s="70" t="s">
        <v>1349</v>
      </c>
      <c r="E1250" s="45">
        <v>850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1">
        <v>45483</v>
      </c>
      <c r="B1251" s="70" t="s">
        <v>1356</v>
      </c>
      <c r="C1251" s="42" t="s">
        <v>1357</v>
      </c>
      <c r="D1251" s="23" t="s">
        <v>1358</v>
      </c>
      <c r="E1251" s="45">
        <v>240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83"/>
      <c r="B1253" s="84"/>
      <c r="C1253" s="85"/>
      <c r="D1253" s="84"/>
      <c r="E1253" s="8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34" t="s">
        <v>2</v>
      </c>
      <c r="B1254" s="235"/>
      <c r="C1254" s="235"/>
      <c r="D1254" s="235"/>
      <c r="E1254" s="235"/>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36" t="s">
        <v>1359</v>
      </c>
      <c r="B1255" s="235"/>
      <c r="C1255" s="235"/>
      <c r="D1255" s="235"/>
      <c r="E1255" s="235"/>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37" t="s">
        <v>1351</v>
      </c>
      <c r="B1256" s="238"/>
      <c r="C1256" s="7" t="s">
        <v>1352</v>
      </c>
      <c r="D1256" s="8" t="s">
        <v>1353</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9" t="s">
        <v>8</v>
      </c>
      <c r="B1257" s="55" t="s">
        <v>9</v>
      </c>
      <c r="C1257" s="56"/>
      <c r="D1257" s="239" t="s">
        <v>10</v>
      </c>
      <c r="E1257" s="242"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40"/>
      <c r="B1258" s="12" t="s">
        <v>12</v>
      </c>
      <c r="C1258" s="13" t="s">
        <v>13</v>
      </c>
      <c r="D1258" s="240"/>
      <c r="E1258" s="240"/>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45489</v>
      </c>
      <c r="B1259" s="70" t="s">
        <v>1360</v>
      </c>
      <c r="C1259" s="48" t="s">
        <v>1361</v>
      </c>
      <c r="D1259" s="70" t="s">
        <v>1362</v>
      </c>
      <c r="E1259" s="45">
        <v>1774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11">
        <v>45476</v>
      </c>
      <c r="B1260" s="70" t="s">
        <v>1363</v>
      </c>
      <c r="C1260" s="42" t="s">
        <v>1364</v>
      </c>
      <c r="D1260" s="70" t="s">
        <v>1362</v>
      </c>
      <c r="E1260" s="45">
        <v>50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211">
        <v>45489</v>
      </c>
      <c r="B1261" s="70" t="s">
        <v>1365</v>
      </c>
      <c r="C1261" s="42" t="s">
        <v>1366</v>
      </c>
      <c r="D1261" s="70" t="s">
        <v>1362</v>
      </c>
      <c r="E1261" s="45">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207" t="s">
        <v>20</v>
      </c>
      <c r="B1262" s="49"/>
      <c r="C1262" s="50"/>
      <c r="D1262" s="208"/>
      <c r="E1262" s="30">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234" t="s">
        <v>2</v>
      </c>
      <c r="B1264" s="235"/>
      <c r="C1264" s="235"/>
      <c r="D1264" s="235"/>
      <c r="E1264" s="235"/>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236" t="s">
        <v>1367</v>
      </c>
      <c r="B1265" s="235"/>
      <c r="C1265" s="235"/>
      <c r="D1265" s="235"/>
      <c r="E1265" s="23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250" t="s">
        <v>1368</v>
      </c>
      <c r="B1266" s="238"/>
      <c r="C1266" s="7" t="s">
        <v>1369</v>
      </c>
      <c r="D1266" s="8" t="s">
        <v>1370</v>
      </c>
      <c r="E1266" s="9"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239" t="s">
        <v>8</v>
      </c>
      <c r="B1267" s="55" t="s">
        <v>9</v>
      </c>
      <c r="C1267" s="56"/>
      <c r="D1267" s="239" t="s">
        <v>10</v>
      </c>
      <c r="E1267" s="242"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240"/>
      <c r="B1268" s="12" t="s">
        <v>12</v>
      </c>
      <c r="C1268" s="13" t="s">
        <v>13</v>
      </c>
      <c r="D1268" s="240"/>
      <c r="E1268" s="240"/>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213" t="s">
        <v>1371</v>
      </c>
      <c r="B1269" s="70" t="s">
        <v>1371</v>
      </c>
      <c r="C1269" s="48" t="s">
        <v>1371</v>
      </c>
      <c r="D1269" s="70" t="s">
        <v>1371</v>
      </c>
      <c r="E1269" s="45">
        <v>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214"/>
      <c r="B1270" s="70"/>
      <c r="C1270" s="42"/>
      <c r="D1270" s="23" t="s">
        <v>1372</v>
      </c>
      <c r="E1270" s="4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207" t="s">
        <v>20</v>
      </c>
      <c r="B1271" s="49"/>
      <c r="C1271" s="50"/>
      <c r="D1271" s="208"/>
      <c r="E1271" s="30">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203"/>
      <c r="B1272" s="204"/>
      <c r="C1272" s="205"/>
      <c r="D1272" s="204"/>
      <c r="E1272" s="20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234" t="s">
        <v>74</v>
      </c>
      <c r="B1273" s="235"/>
      <c r="C1273" s="235"/>
      <c r="D1273" s="235"/>
      <c r="E1273" s="235"/>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236" t="s">
        <v>1367</v>
      </c>
      <c r="B1274" s="235"/>
      <c r="C1274" s="235"/>
      <c r="D1274" s="235"/>
      <c r="E1274" s="235"/>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250" t="s">
        <v>1368</v>
      </c>
      <c r="B1275" s="238"/>
      <c r="C1275" s="7" t="s">
        <v>1373</v>
      </c>
      <c r="D1275" s="8" t="s">
        <v>1370</v>
      </c>
      <c r="E1275" s="9"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239" t="s">
        <v>8</v>
      </c>
      <c r="B1276" s="55" t="s">
        <v>9</v>
      </c>
      <c r="C1276" s="56"/>
      <c r="D1276" s="239" t="s">
        <v>10</v>
      </c>
      <c r="E1276" s="242"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240"/>
      <c r="B1277" s="12" t="s">
        <v>12</v>
      </c>
      <c r="C1277" s="13" t="s">
        <v>13</v>
      </c>
      <c r="D1277" s="240"/>
      <c r="E1277" s="240"/>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211">
        <v>45534</v>
      </c>
      <c r="B1278" s="70" t="s">
        <v>1374</v>
      </c>
      <c r="C1278" s="48" t="s">
        <v>1375</v>
      </c>
      <c r="D1278" s="70" t="s">
        <v>1376</v>
      </c>
      <c r="E1278" s="45">
        <v>300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211"/>
      <c r="B1279" s="70"/>
      <c r="C1279" s="42"/>
      <c r="D1279" s="23"/>
      <c r="E1279" s="4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207" t="s">
        <v>20</v>
      </c>
      <c r="B1280" s="49"/>
      <c r="C1280" s="50"/>
      <c r="D1280" s="208"/>
      <c r="E1280" s="30">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110"/>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234" t="s">
        <v>74</v>
      </c>
      <c r="B1282" s="235"/>
      <c r="C1282" s="235"/>
      <c r="D1282" s="235"/>
      <c r="E1282" s="235"/>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236" t="s">
        <v>1377</v>
      </c>
      <c r="B1283" s="235"/>
      <c r="C1283" s="235"/>
      <c r="D1283" s="235"/>
      <c r="E1283" s="235"/>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250" t="s">
        <v>1378</v>
      </c>
      <c r="B1284" s="238"/>
      <c r="C1284" s="7" t="s">
        <v>1379</v>
      </c>
      <c r="D1284" s="8" t="s">
        <v>1380</v>
      </c>
      <c r="E1284" s="9"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239" t="s">
        <v>8</v>
      </c>
      <c r="B1285" s="55" t="s">
        <v>9</v>
      </c>
      <c r="C1285" s="56"/>
      <c r="D1285" s="239" t="s">
        <v>10</v>
      </c>
      <c r="E1285" s="242"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240"/>
      <c r="B1286" s="12" t="s">
        <v>12</v>
      </c>
      <c r="C1286" s="13" t="s">
        <v>13</v>
      </c>
      <c r="D1286" s="240"/>
      <c r="E1286" s="240"/>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211">
        <v>45523</v>
      </c>
      <c r="B1287" s="70" t="s">
        <v>627</v>
      </c>
      <c r="C1287" s="48" t="s">
        <v>628</v>
      </c>
      <c r="D1287" s="70" t="s">
        <v>1381</v>
      </c>
      <c r="E1287" s="45">
        <v>3600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211">
        <v>45524</v>
      </c>
      <c r="B1288" s="70" t="s">
        <v>1382</v>
      </c>
      <c r="C1288" s="42" t="s">
        <v>996</v>
      </c>
      <c r="D1288" s="23" t="s">
        <v>1383</v>
      </c>
      <c r="E1288" s="45">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211">
        <v>45530</v>
      </c>
      <c r="B1289" s="70" t="s">
        <v>1384</v>
      </c>
      <c r="C1289" s="42" t="s">
        <v>1371</v>
      </c>
      <c r="D1289" s="23" t="s">
        <v>1385</v>
      </c>
      <c r="E1289" s="45">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207" t="s">
        <v>20</v>
      </c>
      <c r="B1290" s="49"/>
      <c r="C1290" s="50"/>
      <c r="D1290" s="208"/>
      <c r="E1290" s="30">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110"/>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234" t="s">
        <v>2</v>
      </c>
      <c r="B1292" s="235"/>
      <c r="C1292" s="235"/>
      <c r="D1292" s="235"/>
      <c r="E1292" s="235"/>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236" t="s">
        <v>1386</v>
      </c>
      <c r="B1293" s="235"/>
      <c r="C1293" s="235"/>
      <c r="D1293" s="235"/>
      <c r="E1293" s="23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250" t="s">
        <v>675</v>
      </c>
      <c r="B1294" s="238"/>
      <c r="C1294" s="7" t="s">
        <v>1387</v>
      </c>
      <c r="D1294" s="8" t="s">
        <v>1335</v>
      </c>
      <c r="E1294" s="9"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239" t="s">
        <v>8</v>
      </c>
      <c r="B1295" s="55" t="s">
        <v>9</v>
      </c>
      <c r="C1295" s="56"/>
      <c r="D1295" s="239" t="s">
        <v>10</v>
      </c>
      <c r="E1295" s="242"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240"/>
      <c r="B1296" s="12" t="s">
        <v>12</v>
      </c>
      <c r="C1296" s="13" t="s">
        <v>13</v>
      </c>
      <c r="D1296" s="240"/>
      <c r="E1296" s="240"/>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211">
        <v>45538</v>
      </c>
      <c r="B1297" s="70" t="s">
        <v>1388</v>
      </c>
      <c r="C1297" s="48" t="s">
        <v>695</v>
      </c>
      <c r="D1297" s="70" t="s">
        <v>1389</v>
      </c>
      <c r="E1297" s="45">
        <v>200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211">
        <v>45539</v>
      </c>
      <c r="B1298" s="70" t="s">
        <v>688</v>
      </c>
      <c r="C1298" s="42" t="s">
        <v>689</v>
      </c>
      <c r="D1298" s="23" t="s">
        <v>1390</v>
      </c>
      <c r="E1298" s="45">
        <v>399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207" t="s">
        <v>20</v>
      </c>
      <c r="B1299" s="49"/>
      <c r="C1299" s="50"/>
      <c r="D1299" s="208"/>
      <c r="E1299" s="30">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110"/>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234" t="s">
        <v>2</v>
      </c>
      <c r="B1301" s="235"/>
      <c r="C1301" s="235"/>
      <c r="D1301" s="235"/>
      <c r="E1301" s="235"/>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236" t="s">
        <v>1391</v>
      </c>
      <c r="B1302" s="235"/>
      <c r="C1302" s="235"/>
      <c r="D1302" s="235"/>
      <c r="E1302" s="23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250" t="s">
        <v>1392</v>
      </c>
      <c r="B1303" s="238"/>
      <c r="C1303" s="7" t="s">
        <v>1393</v>
      </c>
      <c r="D1303" s="8" t="s">
        <v>1394</v>
      </c>
      <c r="E1303" s="9"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239" t="s">
        <v>8</v>
      </c>
      <c r="B1304" s="55" t="s">
        <v>9</v>
      </c>
      <c r="C1304" s="56"/>
      <c r="D1304" s="239" t="s">
        <v>10</v>
      </c>
      <c r="E1304" s="242"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240"/>
      <c r="B1305" s="12" t="s">
        <v>12</v>
      </c>
      <c r="C1305" s="13" t="s">
        <v>13</v>
      </c>
      <c r="D1305" s="240"/>
      <c r="E1305" s="240"/>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211"/>
      <c r="B1306" s="70"/>
      <c r="C1306" s="48"/>
      <c r="D1306" s="70"/>
      <c r="E1306" s="4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214"/>
      <c r="B1307" s="70"/>
      <c r="C1307" s="42"/>
      <c r="D1307" s="23"/>
      <c r="E1307" s="4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207" t="s">
        <v>20</v>
      </c>
      <c r="B1308" s="49"/>
      <c r="C1308" s="50"/>
      <c r="D1308" s="208"/>
      <c r="E1308" s="30">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110"/>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234" t="s">
        <v>2</v>
      </c>
      <c r="B1310" s="235"/>
      <c r="C1310" s="235"/>
      <c r="D1310" s="235"/>
      <c r="E1310" s="235"/>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236" t="s">
        <v>1395</v>
      </c>
      <c r="B1311" s="235"/>
      <c r="C1311" s="235"/>
      <c r="D1311" s="235"/>
      <c r="E1311" s="235"/>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250" t="s">
        <v>1396</v>
      </c>
      <c r="B1312" s="238"/>
      <c r="C1312" s="7" t="s">
        <v>1397</v>
      </c>
      <c r="D1312" s="8" t="s">
        <v>1398</v>
      </c>
      <c r="E1312" s="9"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239" t="s">
        <v>8</v>
      </c>
      <c r="B1313" s="55" t="s">
        <v>9</v>
      </c>
      <c r="C1313" s="56"/>
      <c r="D1313" s="239" t="s">
        <v>10</v>
      </c>
      <c r="E1313" s="242"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240"/>
      <c r="B1314" s="12" t="s">
        <v>12</v>
      </c>
      <c r="C1314" s="13" t="s">
        <v>13</v>
      </c>
      <c r="D1314" s="240"/>
      <c r="E1314" s="240"/>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211">
        <v>45512</v>
      </c>
      <c r="B1315" s="70" t="s">
        <v>1399</v>
      </c>
      <c r="C1315" s="48" t="s">
        <v>1400</v>
      </c>
      <c r="D1315" s="70" t="s">
        <v>1401</v>
      </c>
      <c r="E1315" s="45">
        <v>324</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207" t="s">
        <v>20</v>
      </c>
      <c r="B1316" s="49"/>
      <c r="C1316" s="50"/>
      <c r="D1316" s="208"/>
      <c r="E1316" s="30">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110"/>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234" t="s">
        <v>74</v>
      </c>
      <c r="B1318" s="235"/>
      <c r="C1318" s="235"/>
      <c r="D1318" s="235"/>
      <c r="E1318" s="235"/>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236" t="s">
        <v>1402</v>
      </c>
      <c r="B1319" s="235"/>
      <c r="C1319" s="235"/>
      <c r="D1319" s="235"/>
      <c r="E1319" s="235"/>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250" t="s">
        <v>1403</v>
      </c>
      <c r="B1320" s="238"/>
      <c r="C1320" s="7" t="s">
        <v>1404</v>
      </c>
      <c r="D1320" s="8" t="s">
        <v>1405</v>
      </c>
      <c r="E1320" s="9"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239" t="s">
        <v>8</v>
      </c>
      <c r="B1321" s="55" t="s">
        <v>9</v>
      </c>
      <c r="C1321" s="56"/>
      <c r="D1321" s="239" t="s">
        <v>10</v>
      </c>
      <c r="E1321" s="242"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240"/>
      <c r="B1322" s="12" t="s">
        <v>12</v>
      </c>
      <c r="C1322" s="13" t="s">
        <v>13</v>
      </c>
      <c r="D1322" s="240"/>
      <c r="E1322" s="240"/>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211"/>
      <c r="B1323" s="70"/>
      <c r="C1323" s="48"/>
      <c r="D1323" s="70"/>
      <c r="E1323" s="4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211"/>
      <c r="B1324" s="70"/>
      <c r="C1324" s="42"/>
      <c r="D1324" s="23"/>
      <c r="E1324" s="4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211"/>
      <c r="B1325" s="70"/>
      <c r="C1325" s="42"/>
      <c r="D1325" s="23"/>
      <c r="E1325" s="4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207" t="s">
        <v>20</v>
      </c>
      <c r="B1326" s="49"/>
      <c r="C1326" s="50"/>
      <c r="D1326" s="208"/>
      <c r="E1326" s="30">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110"/>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251" t="s">
        <v>74</v>
      </c>
      <c r="B1328" s="235"/>
      <c r="C1328" s="235"/>
      <c r="D1328" s="235"/>
      <c r="E1328" s="235"/>
      <c r="F1328" s="118"/>
      <c r="G1328" s="118"/>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row>
    <row r="1329" spans="1:50" ht="15.75" customHeight="1">
      <c r="A1329" s="245" t="s">
        <v>1406</v>
      </c>
      <c r="B1329" s="246"/>
      <c r="C1329" s="246"/>
      <c r="D1329" s="246"/>
      <c r="E1329" s="24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250" t="s">
        <v>862</v>
      </c>
      <c r="B1330" s="238"/>
      <c r="C1330" s="7" t="s">
        <v>1407</v>
      </c>
      <c r="D1330" s="8" t="s">
        <v>1408</v>
      </c>
      <c r="E1330" s="9"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239" t="s">
        <v>8</v>
      </c>
      <c r="B1331" s="55" t="s">
        <v>9</v>
      </c>
      <c r="C1331" s="56"/>
      <c r="D1331" s="239" t="s">
        <v>10</v>
      </c>
      <c r="E1331" s="242"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240"/>
      <c r="B1332" s="12" t="s">
        <v>12</v>
      </c>
      <c r="C1332" s="13" t="s">
        <v>13</v>
      </c>
      <c r="D1332" s="240"/>
      <c r="E1332" s="240"/>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211">
        <v>45573</v>
      </c>
      <c r="B1333" s="70" t="s">
        <v>1409</v>
      </c>
      <c r="C1333" s="48" t="s">
        <v>1410</v>
      </c>
      <c r="D1333" s="70" t="s">
        <v>1411</v>
      </c>
      <c r="E1333" s="45">
        <v>600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211">
        <v>45546</v>
      </c>
      <c r="B1334" s="70" t="s">
        <v>1412</v>
      </c>
      <c r="C1334" s="48" t="s">
        <v>194</v>
      </c>
      <c r="D1334" s="70" t="s">
        <v>1413</v>
      </c>
      <c r="E1334" s="45">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211"/>
      <c r="B1335" s="70"/>
      <c r="C1335" s="48"/>
      <c r="D1335" s="70" t="s">
        <v>1414</v>
      </c>
      <c r="E1335" s="45">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207" t="s">
        <v>20</v>
      </c>
      <c r="B1336" s="49"/>
      <c r="C1336" s="50"/>
      <c r="D1336" s="208"/>
      <c r="E1336" s="30">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203"/>
      <c r="B1337" s="204"/>
      <c r="C1337" s="205"/>
      <c r="D1337" s="204"/>
      <c r="E1337" s="206"/>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234" t="s">
        <v>2</v>
      </c>
      <c r="B1338" s="235"/>
      <c r="C1338" s="235"/>
      <c r="D1338" s="235"/>
      <c r="E1338" s="235"/>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236" t="s">
        <v>1415</v>
      </c>
      <c r="B1339" s="235"/>
      <c r="C1339" s="235"/>
      <c r="D1339" s="235"/>
      <c r="E1339" s="235"/>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250" t="s">
        <v>862</v>
      </c>
      <c r="B1340" s="238"/>
      <c r="C1340" s="7" t="s">
        <v>1416</v>
      </c>
      <c r="D1340" s="8" t="s">
        <v>1408</v>
      </c>
      <c r="E1340" s="9"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239" t="s">
        <v>8</v>
      </c>
      <c r="B1341" s="55" t="s">
        <v>9</v>
      </c>
      <c r="C1341" s="56"/>
      <c r="D1341" s="239" t="s">
        <v>10</v>
      </c>
      <c r="E1341" s="242"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240"/>
      <c r="B1342" s="12" t="s">
        <v>12</v>
      </c>
      <c r="C1342" s="13" t="s">
        <v>13</v>
      </c>
      <c r="D1342" s="240"/>
      <c r="E1342" s="240"/>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211">
        <v>45546</v>
      </c>
      <c r="B1343" s="70" t="s">
        <v>1417</v>
      </c>
      <c r="C1343" s="71" t="s">
        <v>1418</v>
      </c>
      <c r="D1343" s="71" t="s">
        <v>1419</v>
      </c>
      <c r="E1343" s="45">
        <v>680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211">
        <v>45594</v>
      </c>
      <c r="B1344" s="70" t="s">
        <v>1420</v>
      </c>
      <c r="C1344" s="71" t="s">
        <v>1421</v>
      </c>
      <c r="D1344" s="71" t="s">
        <v>1422</v>
      </c>
      <c r="E1344" s="45">
        <v>60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207" t="s">
        <v>20</v>
      </c>
      <c r="B1345" s="49"/>
      <c r="C1345" s="50"/>
      <c r="D1345" s="208"/>
      <c r="E1345" s="30">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110"/>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234" t="s">
        <v>2</v>
      </c>
      <c r="B1347" s="235"/>
      <c r="C1347" s="235"/>
      <c r="D1347" s="235"/>
      <c r="E1347" s="23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236" t="s">
        <v>1423</v>
      </c>
      <c r="B1348" s="235"/>
      <c r="C1348" s="235"/>
      <c r="D1348" s="235"/>
      <c r="E1348" s="23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250" t="s">
        <v>1424</v>
      </c>
      <c r="B1349" s="238"/>
      <c r="C1349" s="7" t="s">
        <v>1425</v>
      </c>
      <c r="D1349" s="8" t="s">
        <v>1426</v>
      </c>
      <c r="E1349" s="9"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239" t="s">
        <v>8</v>
      </c>
      <c r="B1350" s="55" t="s">
        <v>9</v>
      </c>
      <c r="C1350" s="56"/>
      <c r="D1350" s="239" t="s">
        <v>10</v>
      </c>
      <c r="E1350" s="242"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240"/>
      <c r="B1351" s="12" t="s">
        <v>12</v>
      </c>
      <c r="C1351" s="13" t="s">
        <v>13</v>
      </c>
      <c r="D1351" s="240"/>
      <c r="E1351" s="240"/>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211">
        <v>45538</v>
      </c>
      <c r="B1352" s="70" t="s">
        <v>1427</v>
      </c>
      <c r="C1352" s="48" t="s">
        <v>1166</v>
      </c>
      <c r="D1352" s="70" t="s">
        <v>1428</v>
      </c>
      <c r="E1352" s="45">
        <v>320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214">
        <v>45538</v>
      </c>
      <c r="B1353" s="70" t="s">
        <v>1429</v>
      </c>
      <c r="C1353" s="42" t="s">
        <v>1430</v>
      </c>
      <c r="D1353" s="23" t="s">
        <v>1431</v>
      </c>
      <c r="E1353" s="45">
        <v>234</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214">
        <v>45545</v>
      </c>
      <c r="B1354" s="70" t="s">
        <v>1432</v>
      </c>
      <c r="C1354" s="42" t="s">
        <v>1433</v>
      </c>
      <c r="D1354" s="23" t="s">
        <v>1434</v>
      </c>
      <c r="E1354" s="45">
        <v>690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207" t="s">
        <v>20</v>
      </c>
      <c r="B1355" s="49"/>
      <c r="C1355" s="50"/>
      <c r="D1355" s="208"/>
      <c r="E1355" s="30">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203"/>
      <c r="B1356" s="204"/>
      <c r="C1356" s="205"/>
      <c r="D1356" s="204"/>
      <c r="E1356" s="206"/>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251" t="s">
        <v>74</v>
      </c>
      <c r="B1357" s="235"/>
      <c r="C1357" s="235"/>
      <c r="D1357" s="235"/>
      <c r="E1357" s="235"/>
      <c r="F1357" s="118"/>
      <c r="G1357" s="118"/>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row>
    <row r="1358" spans="1:50" ht="15.75" customHeight="1">
      <c r="A1358" s="252" t="s">
        <v>1435</v>
      </c>
      <c r="B1358" s="235"/>
      <c r="C1358" s="235"/>
      <c r="D1358" s="235"/>
      <c r="E1358" s="235"/>
      <c r="F1358" s="118"/>
      <c r="G1358" s="118"/>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row>
    <row r="1359" spans="1:50" ht="15.75" customHeight="1">
      <c r="A1359" s="253" t="s">
        <v>1424</v>
      </c>
      <c r="B1359" s="238"/>
      <c r="C1359" s="119" t="s">
        <v>1425</v>
      </c>
      <c r="D1359" s="120" t="s">
        <v>1426</v>
      </c>
      <c r="E1359" s="121" t="s">
        <v>7</v>
      </c>
      <c r="F1359" s="118"/>
      <c r="G1359" s="118"/>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row>
    <row r="1360" spans="1:50" ht="15.75" customHeight="1">
      <c r="A1360" s="254" t="s">
        <v>8</v>
      </c>
      <c r="B1360" s="122" t="s">
        <v>9</v>
      </c>
      <c r="C1360" s="123"/>
      <c r="D1360" s="254" t="s">
        <v>10</v>
      </c>
      <c r="E1360" s="256" t="s">
        <v>11</v>
      </c>
      <c r="F1360" s="118"/>
      <c r="G1360" s="118"/>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row>
    <row r="1361" spans="1:50" ht="15.75" customHeight="1">
      <c r="A1361" s="240"/>
      <c r="B1361" s="124" t="s">
        <v>12</v>
      </c>
      <c r="C1361" s="125" t="s">
        <v>13</v>
      </c>
      <c r="D1361" s="240"/>
      <c r="E1361" s="240"/>
      <c r="F1361" s="118"/>
      <c r="G1361" s="118"/>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row>
    <row r="1362" spans="1:50" ht="15.75" customHeight="1">
      <c r="A1362" s="215">
        <v>45544</v>
      </c>
      <c r="B1362" s="126" t="s">
        <v>1436</v>
      </c>
      <c r="C1362" s="127" t="s">
        <v>1437</v>
      </c>
      <c r="D1362" s="126" t="s">
        <v>1438</v>
      </c>
      <c r="E1362" s="128">
        <v>3100</v>
      </c>
      <c r="F1362" s="118"/>
      <c r="G1362" s="118"/>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row>
    <row r="1363" spans="1:50" ht="15.75" customHeight="1">
      <c r="A1363" s="215">
        <v>45542</v>
      </c>
      <c r="B1363" s="126" t="s">
        <v>1439</v>
      </c>
      <c r="C1363" s="127" t="s">
        <v>1440</v>
      </c>
      <c r="D1363" s="126" t="s">
        <v>1441</v>
      </c>
      <c r="E1363" s="128">
        <v>968</v>
      </c>
      <c r="F1363" s="118"/>
      <c r="G1363" s="118"/>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row>
    <row r="1364" spans="1:50" ht="15.75" customHeight="1">
      <c r="A1364" s="215">
        <v>45546</v>
      </c>
      <c r="B1364" s="126" t="s">
        <v>1442</v>
      </c>
      <c r="C1364" s="129" t="s">
        <v>1443</v>
      </c>
      <c r="D1364" s="130" t="s">
        <v>1444</v>
      </c>
      <c r="E1364" s="128">
        <v>300</v>
      </c>
      <c r="F1364" s="118"/>
      <c r="G1364" s="118"/>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row>
    <row r="1365" spans="1:50" ht="15.75" customHeight="1">
      <c r="A1365" s="215">
        <v>45546</v>
      </c>
      <c r="B1365" s="126" t="s">
        <v>1439</v>
      </c>
      <c r="C1365" s="129" t="s">
        <v>1440</v>
      </c>
      <c r="D1365" s="130" t="s">
        <v>1445</v>
      </c>
      <c r="E1365" s="128">
        <v>400</v>
      </c>
      <c r="F1365" s="118"/>
      <c r="G1365" s="118"/>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row>
    <row r="1366" spans="1:50" ht="15.75" customHeight="1">
      <c r="A1366" s="215">
        <v>45546</v>
      </c>
      <c r="B1366" s="126" t="s">
        <v>1439</v>
      </c>
      <c r="C1366" s="129" t="s">
        <v>1440</v>
      </c>
      <c r="D1366" s="130" t="s">
        <v>1446</v>
      </c>
      <c r="E1366" s="128">
        <v>760</v>
      </c>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row>
    <row r="1367" spans="1:50" ht="15.75" customHeight="1">
      <c r="A1367" s="216" t="s">
        <v>20</v>
      </c>
      <c r="B1367" s="131"/>
      <c r="C1367" s="131"/>
      <c r="D1367" s="217"/>
      <c r="E1367" s="132">
        <f>SUM(E1362:E1366)</f>
        <v>5528</v>
      </c>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row>
    <row r="1368" spans="1:50" ht="15.75" customHeight="1">
      <c r="A1368" s="203"/>
      <c r="B1368" s="204"/>
      <c r="C1368" s="205"/>
      <c r="D1368" s="204"/>
      <c r="E1368" s="206"/>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234" t="s">
        <v>74</v>
      </c>
      <c r="B1369" s="235"/>
      <c r="C1369" s="235"/>
      <c r="D1369" s="235"/>
      <c r="E1369" s="235"/>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236" t="s">
        <v>1447</v>
      </c>
      <c r="B1370" s="235"/>
      <c r="C1370" s="235"/>
      <c r="D1370" s="235"/>
      <c r="E1370" s="235"/>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250" t="s">
        <v>870</v>
      </c>
      <c r="B1371" s="238"/>
      <c r="C1371" s="7" t="s">
        <v>1448</v>
      </c>
      <c r="D1371" s="8" t="s">
        <v>1449</v>
      </c>
      <c r="E1371" s="9"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239" t="s">
        <v>8</v>
      </c>
      <c r="B1372" s="55" t="s">
        <v>9</v>
      </c>
      <c r="C1372" s="56"/>
      <c r="D1372" s="239" t="s">
        <v>10</v>
      </c>
      <c r="E1372" s="242"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240"/>
      <c r="B1373" s="12" t="s">
        <v>12</v>
      </c>
      <c r="C1373" s="13" t="s">
        <v>13</v>
      </c>
      <c r="D1373" s="240"/>
      <c r="E1373" s="240"/>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46">
        <v>45589</v>
      </c>
      <c r="B1374" s="126" t="s">
        <v>1450</v>
      </c>
      <c r="C1374" s="126" t="s">
        <v>1451</v>
      </c>
      <c r="D1374" s="70" t="s">
        <v>1452</v>
      </c>
      <c r="E1374" s="45">
        <v>5440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46">
        <v>45589</v>
      </c>
      <c r="B1375" s="126" t="s">
        <v>1450</v>
      </c>
      <c r="C1375" s="126" t="s">
        <v>1451</v>
      </c>
      <c r="D1375" s="70" t="s">
        <v>1453</v>
      </c>
      <c r="E1375" s="45">
        <v>1360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207" t="s">
        <v>20</v>
      </c>
      <c r="B1376" s="49"/>
      <c r="C1376" s="50"/>
      <c r="D1376" s="208"/>
      <c r="E1376" s="30">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203"/>
      <c r="B1377" s="204"/>
      <c r="C1377" s="205"/>
      <c r="D1377" s="204"/>
      <c r="E1377" s="206"/>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234" t="s">
        <v>1461</v>
      </c>
      <c r="B1378" s="235"/>
      <c r="C1378" s="235"/>
      <c r="D1378" s="235"/>
      <c r="E1378" s="235"/>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236" t="s">
        <v>1462</v>
      </c>
      <c r="B1379" s="235"/>
      <c r="C1379" s="235"/>
      <c r="D1379" s="235"/>
      <c r="E1379" s="235"/>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250" t="s">
        <v>1463</v>
      </c>
      <c r="B1380" s="238"/>
      <c r="C1380" s="7" t="s">
        <v>1464</v>
      </c>
      <c r="D1380" s="8" t="s">
        <v>1465</v>
      </c>
      <c r="E1380" s="9"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239" t="s">
        <v>8</v>
      </c>
      <c r="B1381" s="55" t="s">
        <v>9</v>
      </c>
      <c r="C1381" s="56"/>
      <c r="D1381" s="239" t="s">
        <v>10</v>
      </c>
      <c r="E1381" s="242"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240"/>
      <c r="B1382" s="12" t="s">
        <v>12</v>
      </c>
      <c r="C1382" s="13" t="s">
        <v>13</v>
      </c>
      <c r="D1382" s="240"/>
      <c r="E1382" s="240"/>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211"/>
      <c r="B1383" s="70"/>
      <c r="C1383" s="48"/>
      <c r="D1383" s="70"/>
      <c r="E1383" s="4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211"/>
      <c r="B1384" s="70"/>
      <c r="C1384" s="42"/>
      <c r="D1384" s="23"/>
      <c r="E1384" s="4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207" t="s">
        <v>20</v>
      </c>
      <c r="B1385" s="49"/>
      <c r="C1385" s="50"/>
      <c r="D1385" s="208"/>
      <c r="E1385" s="30">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110"/>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234" t="s">
        <v>2</v>
      </c>
      <c r="B1387" s="235"/>
      <c r="C1387" s="235"/>
      <c r="D1387" s="235"/>
      <c r="E1387" s="235"/>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236" t="s">
        <v>1466</v>
      </c>
      <c r="B1388" s="235"/>
      <c r="C1388" s="235"/>
      <c r="D1388" s="235"/>
      <c r="E1388" s="235"/>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250" t="s">
        <v>1467</v>
      </c>
      <c r="B1389" s="238"/>
      <c r="C1389" s="7" t="s">
        <v>1468</v>
      </c>
      <c r="D1389" s="8" t="s">
        <v>1469</v>
      </c>
      <c r="E1389" s="9"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239" t="s">
        <v>8</v>
      </c>
      <c r="B1390" s="55" t="s">
        <v>9</v>
      </c>
      <c r="C1390" s="56"/>
      <c r="D1390" s="239" t="s">
        <v>10</v>
      </c>
      <c r="E1390" s="242"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240"/>
      <c r="B1391" s="12" t="s">
        <v>12</v>
      </c>
      <c r="C1391" s="13" t="s">
        <v>13</v>
      </c>
      <c r="D1391" s="240"/>
      <c r="E1391" s="240"/>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211">
        <v>45526</v>
      </c>
      <c r="B1392" s="70" t="s">
        <v>1470</v>
      </c>
      <c r="C1392" s="48" t="s">
        <v>1471</v>
      </c>
      <c r="D1392" s="70" t="s">
        <v>1472</v>
      </c>
      <c r="E1392" s="45">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214">
        <v>45545</v>
      </c>
      <c r="B1393" s="70" t="s">
        <v>1470</v>
      </c>
      <c r="C1393" s="48" t="s">
        <v>1471</v>
      </c>
      <c r="D1393" s="23" t="s">
        <v>1473</v>
      </c>
      <c r="E1393" s="45">
        <v>37</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214">
        <v>44463</v>
      </c>
      <c r="B1394" s="70" t="s">
        <v>1470</v>
      </c>
      <c r="C1394" s="48" t="s">
        <v>1471</v>
      </c>
      <c r="D1394" s="23" t="s">
        <v>1474</v>
      </c>
      <c r="E1394" s="45">
        <v>26</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207" t="s">
        <v>20</v>
      </c>
      <c r="B1395" s="49"/>
      <c r="C1395" s="50"/>
      <c r="D1395" s="208"/>
      <c r="E1395" s="30">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110"/>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110"/>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234" t="s">
        <v>2</v>
      </c>
      <c r="B1398" s="235"/>
      <c r="C1398" s="235"/>
      <c r="D1398" s="235"/>
      <c r="E1398" s="235"/>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236" t="s">
        <v>1518</v>
      </c>
      <c r="B1399" s="235"/>
      <c r="C1399" s="235"/>
      <c r="D1399" s="235"/>
      <c r="E1399" s="235"/>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250" t="s">
        <v>1519</v>
      </c>
      <c r="B1400" s="238"/>
      <c r="C1400" s="7" t="s">
        <v>1520</v>
      </c>
      <c r="D1400" s="8" t="s">
        <v>1521</v>
      </c>
      <c r="E1400" s="9"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239" t="s">
        <v>8</v>
      </c>
      <c r="B1401" s="55" t="s">
        <v>9</v>
      </c>
      <c r="C1401" s="56"/>
      <c r="D1401" s="239" t="s">
        <v>10</v>
      </c>
      <c r="E1401" s="242"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240"/>
      <c r="B1402" s="12" t="s">
        <v>12</v>
      </c>
      <c r="C1402" s="13" t="s">
        <v>13</v>
      </c>
      <c r="D1402" s="240"/>
      <c r="E1402" s="240"/>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211">
        <v>45481</v>
      </c>
      <c r="B1403" s="70" t="s">
        <v>1522</v>
      </c>
      <c r="C1403" s="48" t="s">
        <v>1523</v>
      </c>
      <c r="D1403" s="70" t="s">
        <v>1524</v>
      </c>
      <c r="E1403" s="45">
        <v>498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214">
        <v>45461</v>
      </c>
      <c r="B1404" s="70" t="s">
        <v>1525</v>
      </c>
      <c r="C1404" s="42" t="s">
        <v>1526</v>
      </c>
      <c r="D1404" s="23" t="s">
        <v>1527</v>
      </c>
      <c r="E1404" s="45">
        <v>80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214">
        <v>45517</v>
      </c>
      <c r="B1405" s="70" t="s">
        <v>1525</v>
      </c>
      <c r="C1405" s="42" t="s">
        <v>1526</v>
      </c>
      <c r="D1405" s="23" t="s">
        <v>1528</v>
      </c>
      <c r="E1405" s="45">
        <v>60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214">
        <v>45527</v>
      </c>
      <c r="B1406" s="70" t="s">
        <v>1525</v>
      </c>
      <c r="C1406" s="42" t="s">
        <v>1526</v>
      </c>
      <c r="D1406" s="23" t="s">
        <v>1529</v>
      </c>
      <c r="E1406" s="45">
        <v>60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214">
        <v>45524</v>
      </c>
      <c r="B1407" s="70" t="s">
        <v>1530</v>
      </c>
      <c r="C1407" s="42" t="s">
        <v>1531</v>
      </c>
      <c r="D1407" s="23" t="s">
        <v>1532</v>
      </c>
      <c r="E1407" s="45">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207" t="s">
        <v>20</v>
      </c>
      <c r="B1408" s="49"/>
      <c r="C1408" s="50"/>
      <c r="D1408" s="208"/>
      <c r="E1408" s="30">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203"/>
      <c r="B1409" s="204"/>
      <c r="C1409" s="205"/>
      <c r="D1409" s="204"/>
      <c r="E1409" s="206"/>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234" t="s">
        <v>74</v>
      </c>
      <c r="B1410" s="235"/>
      <c r="C1410" s="235"/>
      <c r="D1410" s="235"/>
      <c r="E1410" s="235"/>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236" t="s">
        <v>1533</v>
      </c>
      <c r="B1411" s="235"/>
      <c r="C1411" s="235"/>
      <c r="D1411" s="235"/>
      <c r="E1411" s="235"/>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250" t="s">
        <v>1519</v>
      </c>
      <c r="B1412" s="238"/>
      <c r="C1412" s="7" t="s">
        <v>1520</v>
      </c>
      <c r="D1412" s="8" t="s">
        <v>1521</v>
      </c>
      <c r="E1412" s="9"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239" t="s">
        <v>8</v>
      </c>
      <c r="B1413" s="55" t="s">
        <v>9</v>
      </c>
      <c r="C1413" s="56"/>
      <c r="D1413" s="239" t="s">
        <v>10</v>
      </c>
      <c r="E1413" s="242"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240"/>
      <c r="B1414" s="12" t="s">
        <v>12</v>
      </c>
      <c r="C1414" s="13" t="s">
        <v>13</v>
      </c>
      <c r="D1414" s="240"/>
      <c r="E1414" s="240"/>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211">
        <v>45490</v>
      </c>
      <c r="B1415" s="70" t="s">
        <v>1534</v>
      </c>
      <c r="C1415" s="48" t="s">
        <v>1535</v>
      </c>
      <c r="D1415" s="70" t="s">
        <v>1536</v>
      </c>
      <c r="E1415" s="45">
        <v>240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211">
        <v>45524</v>
      </c>
      <c r="B1416" s="70" t="s">
        <v>1534</v>
      </c>
      <c r="C1416" s="48" t="s">
        <v>1535</v>
      </c>
      <c r="D1416" s="70" t="s">
        <v>1536</v>
      </c>
      <c r="E1416" s="45">
        <v>240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211">
        <v>45524</v>
      </c>
      <c r="B1417" s="70" t="s">
        <v>1537</v>
      </c>
      <c r="C1417" s="42" t="s">
        <v>1538</v>
      </c>
      <c r="D1417" s="23" t="s">
        <v>1539</v>
      </c>
      <c r="E1417" s="45">
        <v>1520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207" t="s">
        <v>20</v>
      </c>
      <c r="B1418" s="49"/>
      <c r="C1418" s="50"/>
      <c r="D1418" s="208"/>
      <c r="E1418" s="30">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110"/>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234" t="s">
        <v>2</v>
      </c>
      <c r="B1420" s="235"/>
      <c r="C1420" s="235"/>
      <c r="D1420" s="235"/>
      <c r="E1420" s="235"/>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236" t="s">
        <v>1686</v>
      </c>
      <c r="B1421" s="235"/>
      <c r="C1421" s="235"/>
      <c r="D1421" s="235"/>
      <c r="E1421" s="235"/>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250" t="s">
        <v>1541</v>
      </c>
      <c r="B1422" s="238"/>
      <c r="C1422" s="7" t="s">
        <v>1542</v>
      </c>
      <c r="D1422" s="8" t="s">
        <v>1543</v>
      </c>
      <c r="E1422" s="9"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239" t="s">
        <v>8</v>
      </c>
      <c r="B1423" s="55" t="s">
        <v>9</v>
      </c>
      <c r="C1423" s="56"/>
      <c r="D1423" s="239" t="s">
        <v>10</v>
      </c>
      <c r="E1423" s="242"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240"/>
      <c r="B1424" s="12" t="s">
        <v>12</v>
      </c>
      <c r="C1424" s="13" t="s">
        <v>13</v>
      </c>
      <c r="D1424" s="240"/>
      <c r="E1424" s="240"/>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211"/>
      <c r="B1425" s="70"/>
      <c r="C1425" s="48"/>
      <c r="D1425" s="70"/>
      <c r="E1425" s="4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214"/>
      <c r="B1426" s="70"/>
      <c r="C1426" s="42"/>
      <c r="D1426" s="23"/>
      <c r="E1426" s="4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207" t="s">
        <v>20</v>
      </c>
      <c r="B1427" s="49"/>
      <c r="C1427" s="50"/>
      <c r="D1427" s="208"/>
      <c r="E1427" s="30">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203"/>
      <c r="B1428" s="204"/>
      <c r="C1428" s="205"/>
      <c r="D1428" s="204"/>
      <c r="E1428" s="206"/>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234" t="s">
        <v>74</v>
      </c>
      <c r="B1429" s="235"/>
      <c r="C1429" s="235"/>
      <c r="D1429" s="235"/>
      <c r="E1429" s="235"/>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236" t="s">
        <v>1686</v>
      </c>
      <c r="B1430" s="235"/>
      <c r="C1430" s="235"/>
      <c r="D1430" s="235"/>
      <c r="E1430" s="235"/>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250" t="s">
        <v>1541</v>
      </c>
      <c r="B1431" s="238"/>
      <c r="C1431" s="7" t="s">
        <v>1542</v>
      </c>
      <c r="D1431" s="8" t="s">
        <v>1543</v>
      </c>
      <c r="E1431" s="9"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239" t="s">
        <v>8</v>
      </c>
      <c r="B1432" s="55" t="s">
        <v>9</v>
      </c>
      <c r="C1432" s="56"/>
      <c r="D1432" s="239" t="s">
        <v>10</v>
      </c>
      <c r="E1432" s="242"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240"/>
      <c r="B1433" s="12" t="s">
        <v>12</v>
      </c>
      <c r="C1433" s="13" t="s">
        <v>13</v>
      </c>
      <c r="D1433" s="240"/>
      <c r="E1433" s="240"/>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211"/>
      <c r="B1434" s="70"/>
      <c r="C1434" s="48"/>
      <c r="D1434" s="70"/>
      <c r="E1434" s="4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211"/>
      <c r="B1435" s="70"/>
      <c r="C1435" s="48"/>
      <c r="D1435" s="70"/>
      <c r="E1435" s="4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207" t="s">
        <v>20</v>
      </c>
      <c r="B1436" s="49"/>
      <c r="C1436" s="50"/>
      <c r="D1436" s="208"/>
      <c r="E1436" s="30">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110"/>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84"/>
      <c r="B1438" s="84"/>
      <c r="C1438" s="84"/>
      <c r="D1438" s="84"/>
      <c r="E1438" s="84"/>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234" t="s">
        <v>2</v>
      </c>
      <c r="B1439" s="235"/>
      <c r="C1439" s="235"/>
      <c r="D1439" s="235"/>
      <c r="E1439" s="235"/>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236" t="s">
        <v>1687</v>
      </c>
      <c r="B1440" s="235"/>
      <c r="C1440" s="235"/>
      <c r="D1440" s="235"/>
      <c r="E1440" s="235"/>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250" t="s">
        <v>675</v>
      </c>
      <c r="B1441" s="238"/>
      <c r="C1441" s="7" t="s">
        <v>1387</v>
      </c>
      <c r="D1441" s="8" t="s">
        <v>1543</v>
      </c>
      <c r="E1441" s="9"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239" t="s">
        <v>8</v>
      </c>
      <c r="B1442" s="55" t="s">
        <v>9</v>
      </c>
      <c r="C1442" s="56"/>
      <c r="D1442" s="239" t="s">
        <v>10</v>
      </c>
      <c r="E1442" s="242"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240"/>
      <c r="B1443" s="12" t="s">
        <v>12</v>
      </c>
      <c r="C1443" s="13" t="s">
        <v>13</v>
      </c>
      <c r="D1443" s="240"/>
      <c r="E1443" s="240"/>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211"/>
      <c r="B1444" s="70"/>
      <c r="C1444" s="48"/>
      <c r="D1444" s="70"/>
      <c r="E1444" s="4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214"/>
      <c r="B1445" s="70"/>
      <c r="C1445" s="42"/>
      <c r="D1445" s="23"/>
      <c r="E1445" s="4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207" t="s">
        <v>20</v>
      </c>
      <c r="B1446" s="49"/>
      <c r="C1446" s="50"/>
      <c r="D1446" s="208"/>
      <c r="E1446" s="30">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110"/>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234" t="s">
        <v>2</v>
      </c>
      <c r="B1448" s="235"/>
      <c r="C1448" s="235"/>
      <c r="D1448" s="235"/>
      <c r="E1448" s="235"/>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236" t="s">
        <v>1569</v>
      </c>
      <c r="B1449" s="235"/>
      <c r="C1449" s="235"/>
      <c r="D1449" s="235"/>
      <c r="E1449" s="235"/>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250" t="s">
        <v>1570</v>
      </c>
      <c r="B1450" s="238"/>
      <c r="C1450" s="7" t="s">
        <v>1571</v>
      </c>
      <c r="D1450" s="8" t="s">
        <v>1543</v>
      </c>
      <c r="E1450" s="9"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239" t="s">
        <v>8</v>
      </c>
      <c r="B1451" s="55" t="s">
        <v>9</v>
      </c>
      <c r="C1451" s="56"/>
      <c r="D1451" s="239" t="s">
        <v>10</v>
      </c>
      <c r="E1451" s="242"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240"/>
      <c r="B1452" s="12" t="s">
        <v>12</v>
      </c>
      <c r="C1452" s="13" t="s">
        <v>13</v>
      </c>
      <c r="D1452" s="240"/>
      <c r="E1452" s="240"/>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211"/>
      <c r="B1453" s="70"/>
      <c r="C1453" s="48"/>
      <c r="D1453" s="70"/>
      <c r="E1453" s="4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214"/>
      <c r="B1454" s="70"/>
      <c r="C1454" s="42"/>
      <c r="D1454" s="23"/>
      <c r="E1454" s="4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207" t="s">
        <v>20</v>
      </c>
      <c r="B1455" s="49"/>
      <c r="C1455" s="50"/>
      <c r="D1455" s="208"/>
      <c r="E1455" s="30">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203"/>
      <c r="B1456" s="204"/>
      <c r="C1456" s="205"/>
      <c r="D1456" s="204"/>
      <c r="E1456" s="206"/>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234" t="s">
        <v>74</v>
      </c>
      <c r="B1457" s="235"/>
      <c r="C1457" s="235"/>
      <c r="D1457" s="235"/>
      <c r="E1457" s="235"/>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236" t="s">
        <v>1572</v>
      </c>
      <c r="B1458" s="235"/>
      <c r="C1458" s="235"/>
      <c r="D1458" s="235"/>
      <c r="E1458" s="235"/>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250" t="s">
        <v>1570</v>
      </c>
      <c r="B1459" s="238"/>
      <c r="C1459" s="7" t="s">
        <v>1571</v>
      </c>
      <c r="D1459" s="8" t="s">
        <v>1543</v>
      </c>
      <c r="E1459" s="9"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239" t="s">
        <v>8</v>
      </c>
      <c r="B1460" s="55" t="s">
        <v>9</v>
      </c>
      <c r="C1460" s="56"/>
      <c r="D1460" s="239" t="s">
        <v>10</v>
      </c>
      <c r="E1460" s="242"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240"/>
      <c r="B1461" s="12" t="s">
        <v>12</v>
      </c>
      <c r="C1461" s="13" t="s">
        <v>13</v>
      </c>
      <c r="D1461" s="240"/>
      <c r="E1461" s="240"/>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211"/>
      <c r="B1462" s="70"/>
      <c r="C1462" s="48"/>
      <c r="D1462" s="70"/>
      <c r="E1462" s="4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211"/>
      <c r="B1463" s="70"/>
      <c r="C1463" s="48"/>
      <c r="D1463" s="70"/>
      <c r="E1463" s="4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207" t="s">
        <v>20</v>
      </c>
      <c r="B1464" s="49"/>
      <c r="C1464" s="50"/>
      <c r="D1464" s="208"/>
      <c r="E1464" s="30">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110"/>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234" t="s">
        <v>562</v>
      </c>
      <c r="B1466" s="235"/>
      <c r="C1466" s="235"/>
      <c r="D1466" s="235"/>
      <c r="E1466" s="235"/>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236" t="s">
        <v>1573</v>
      </c>
      <c r="B1467" s="235"/>
      <c r="C1467" s="235"/>
      <c r="D1467" s="235"/>
      <c r="E1467" s="235"/>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250" t="s">
        <v>1476</v>
      </c>
      <c r="B1468" s="238"/>
      <c r="C1468" s="7" t="s">
        <v>1477</v>
      </c>
      <c r="D1468" s="8" t="s">
        <v>1574</v>
      </c>
      <c r="E1468" s="9"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239" t="s">
        <v>8</v>
      </c>
      <c r="B1469" s="55" t="s">
        <v>9</v>
      </c>
      <c r="C1469" s="56"/>
      <c r="D1469" s="239" t="s">
        <v>10</v>
      </c>
      <c r="E1469" s="242"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240"/>
      <c r="B1470" s="12" t="s">
        <v>12</v>
      </c>
      <c r="C1470" s="13" t="s">
        <v>13</v>
      </c>
      <c r="D1470" s="240"/>
      <c r="E1470" s="240"/>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211">
        <v>45579</v>
      </c>
      <c r="B1471" s="70" t="s">
        <v>1575</v>
      </c>
      <c r="C1471" s="48" t="s">
        <v>1576</v>
      </c>
      <c r="D1471" s="70" t="s">
        <v>1577</v>
      </c>
      <c r="E1471" s="45">
        <v>2890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211">
        <v>45579</v>
      </c>
      <c r="B1472" s="70" t="s">
        <v>1575</v>
      </c>
      <c r="C1472" s="48" t="s">
        <v>1576</v>
      </c>
      <c r="D1472" s="70" t="s">
        <v>1578</v>
      </c>
      <c r="E1472" s="45">
        <v>3800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207" t="s">
        <v>20</v>
      </c>
      <c r="B1473" s="49"/>
      <c r="C1473" s="50"/>
      <c r="D1473" s="208"/>
      <c r="E1473" s="30">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110"/>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234" t="s">
        <v>74</v>
      </c>
      <c r="B1475" s="235"/>
      <c r="C1475" s="235"/>
      <c r="D1475" s="235"/>
      <c r="E1475" s="235"/>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236" t="s">
        <v>1579</v>
      </c>
      <c r="B1476" s="235"/>
      <c r="C1476" s="235"/>
      <c r="D1476" s="235"/>
      <c r="E1476" s="235"/>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250" t="s">
        <v>1580</v>
      </c>
      <c r="B1477" s="238"/>
      <c r="C1477" s="7" t="s">
        <v>1581</v>
      </c>
      <c r="D1477" s="8" t="s">
        <v>1582</v>
      </c>
      <c r="E1477" s="9"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239" t="s">
        <v>8</v>
      </c>
      <c r="B1478" s="55" t="s">
        <v>9</v>
      </c>
      <c r="C1478" s="56"/>
      <c r="D1478" s="239" t="s">
        <v>10</v>
      </c>
      <c r="E1478" s="242"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240"/>
      <c r="B1479" s="12" t="s">
        <v>12</v>
      </c>
      <c r="C1479" s="13" t="s">
        <v>13</v>
      </c>
      <c r="D1479" s="240"/>
      <c r="E1479" s="240"/>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211">
        <v>45568</v>
      </c>
      <c r="B1480" s="70" t="s">
        <v>1583</v>
      </c>
      <c r="C1480" s="48" t="s">
        <v>1584</v>
      </c>
      <c r="D1480" s="70" t="s">
        <v>1585</v>
      </c>
      <c r="E1480" s="45">
        <v>150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211">
        <v>45568</v>
      </c>
      <c r="B1481" s="70" t="s">
        <v>1583</v>
      </c>
      <c r="C1481" s="48" t="s">
        <v>1584</v>
      </c>
      <c r="D1481" s="219" t="s">
        <v>1586</v>
      </c>
      <c r="E1481" s="45">
        <v>400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211">
        <v>45568</v>
      </c>
      <c r="B1482" s="70" t="s">
        <v>1583</v>
      </c>
      <c r="C1482" s="48" t="s">
        <v>1584</v>
      </c>
      <c r="D1482" s="219" t="s">
        <v>1587</v>
      </c>
      <c r="E1482" s="45">
        <v>150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207" t="s">
        <v>20</v>
      </c>
      <c r="B1483" s="49"/>
      <c r="C1483" s="50"/>
      <c r="D1483" s="208"/>
      <c r="E1483" s="30" t="e">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110"/>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110" t="s">
        <v>1632</v>
      </c>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110" t="s">
        <v>1633</v>
      </c>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spans="1:50" ht="15.75" customHeight="1">
      <c r="A1787" s="94"/>
      <c r="B1787" s="95"/>
      <c r="C1787" s="96"/>
      <c r="D1787" s="95"/>
      <c r="E1787" s="97"/>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spans="1:50" ht="15.75" customHeight="1">
      <c r="A1788" s="94"/>
      <c r="B1788" s="95"/>
      <c r="C1788" s="96"/>
      <c r="D1788" s="95"/>
      <c r="E1788" s="97"/>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spans="1:50" ht="15.75" customHeight="1">
      <c r="A1789" s="94"/>
      <c r="B1789" s="95"/>
      <c r="C1789" s="96"/>
      <c r="D1789" s="95"/>
      <c r="E1789" s="97"/>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spans="1:50" ht="15.75" customHeight="1">
      <c r="A1790" s="94"/>
      <c r="B1790" s="95"/>
      <c r="C1790" s="96"/>
      <c r="D1790" s="95"/>
      <c r="E1790" s="97"/>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spans="1:50" ht="15.75" customHeight="1">
      <c r="A1791" s="94"/>
      <c r="B1791" s="95"/>
      <c r="C1791" s="96"/>
      <c r="D1791" s="95"/>
      <c r="E1791" s="97"/>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spans="1:50" ht="15.75" customHeight="1">
      <c r="A1792" s="94"/>
      <c r="B1792" s="95"/>
      <c r="C1792" s="96"/>
      <c r="D1792" s="95"/>
      <c r="E1792" s="97"/>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spans="1:50" ht="15.75" customHeight="1">
      <c r="A1793" s="94"/>
      <c r="B1793" s="95"/>
      <c r="C1793" s="96"/>
      <c r="D1793" s="95"/>
      <c r="E1793" s="97"/>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spans="1:50" ht="15.75" customHeight="1">
      <c r="A1794" s="94"/>
      <c r="B1794" s="95"/>
      <c r="C1794" s="96"/>
      <c r="D1794" s="95"/>
      <c r="E1794" s="97"/>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spans="1:50" ht="15.75" customHeight="1">
      <c r="A1795" s="94"/>
      <c r="B1795" s="95"/>
      <c r="C1795" s="96"/>
      <c r="D1795" s="95"/>
      <c r="E1795" s="97"/>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spans="1:50" ht="15.75" customHeight="1">
      <c r="A1796" s="94"/>
      <c r="B1796" s="95"/>
      <c r="C1796" s="96"/>
      <c r="D1796" s="95"/>
      <c r="E1796" s="97"/>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spans="1:50" ht="15.75" customHeight="1">
      <c r="A1797" s="94"/>
      <c r="B1797" s="95"/>
      <c r="C1797" s="96"/>
      <c r="D1797" s="95"/>
      <c r="E1797" s="97"/>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spans="1:50" ht="15.75" customHeight="1">
      <c r="A1798" s="94"/>
      <c r="B1798" s="95"/>
      <c r="C1798" s="96"/>
      <c r="D1798" s="95"/>
      <c r="E1798" s="97"/>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spans="1:50" ht="15.75" customHeight="1">
      <c r="A1799" s="94"/>
      <c r="B1799" s="95"/>
      <c r="C1799" s="96"/>
      <c r="D1799" s="95"/>
      <c r="E1799" s="97"/>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spans="1:50" ht="15.75" customHeight="1">
      <c r="A1800" s="94"/>
      <c r="B1800" s="95"/>
      <c r="C1800" s="96"/>
      <c r="D1800" s="95"/>
      <c r="E1800" s="97"/>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spans="1:50" ht="15.75" customHeight="1">
      <c r="A1801" s="94"/>
      <c r="B1801" s="95"/>
      <c r="C1801" s="96"/>
      <c r="D1801" s="95"/>
      <c r="E1801" s="97"/>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spans="1:50" ht="15.75" customHeight="1">
      <c r="A1802" s="94"/>
      <c r="B1802" s="95"/>
      <c r="C1802" s="96"/>
      <c r="D1802" s="95"/>
      <c r="E1802" s="97"/>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spans="1:50" ht="15.75" customHeight="1">
      <c r="A1803" s="94"/>
      <c r="B1803" s="95"/>
      <c r="C1803" s="96"/>
      <c r="D1803" s="95"/>
      <c r="E1803" s="97"/>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spans="1:50" ht="15.75" customHeight="1">
      <c r="A1804" s="94"/>
      <c r="B1804" s="95"/>
      <c r="C1804" s="96"/>
      <c r="D1804" s="95"/>
      <c r="E1804" s="97"/>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spans="1:50" ht="15.75" customHeight="1">
      <c r="A1805" s="94"/>
      <c r="B1805" s="95"/>
      <c r="C1805" s="96"/>
      <c r="D1805" s="95"/>
      <c r="E1805" s="97"/>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spans="1:50" ht="15.75" customHeight="1">
      <c r="A1806" s="94"/>
      <c r="B1806" s="95"/>
      <c r="C1806" s="96"/>
      <c r="D1806" s="95"/>
      <c r="E1806" s="97"/>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spans="1:50" ht="15.75" customHeight="1">
      <c r="A1807" s="94"/>
      <c r="B1807" s="95"/>
      <c r="C1807" s="96"/>
      <c r="D1807" s="95"/>
      <c r="E1807" s="97"/>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spans="1:50" ht="15.75" customHeight="1">
      <c r="A1808" s="94"/>
      <c r="B1808" s="95"/>
      <c r="C1808" s="96"/>
      <c r="D1808" s="95"/>
      <c r="E1808" s="97"/>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spans="1:50" ht="15.75" customHeight="1">
      <c r="A1809" s="94"/>
      <c r="B1809" s="95"/>
      <c r="C1809" s="96"/>
      <c r="D1809" s="95"/>
      <c r="E1809" s="97"/>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spans="1:50" ht="15.75" customHeight="1">
      <c r="A1810" s="94"/>
      <c r="B1810" s="95"/>
      <c r="C1810" s="96"/>
      <c r="D1810" s="95"/>
      <c r="E1810" s="97"/>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spans="1:50" ht="15.75" customHeight="1">
      <c r="A1811" s="94"/>
      <c r="B1811" s="95"/>
      <c r="C1811" s="96"/>
      <c r="D1811" s="95"/>
      <c r="E1811" s="97"/>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spans="1:50" ht="15.75" customHeight="1">
      <c r="A1812" s="94"/>
      <c r="B1812" s="95"/>
      <c r="C1812" s="96"/>
      <c r="D1812" s="95"/>
      <c r="E1812" s="97"/>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spans="1:50" ht="15.75" customHeight="1">
      <c r="A1813" s="94"/>
      <c r="B1813" s="95"/>
      <c r="C1813" s="96"/>
      <c r="D1813" s="95"/>
      <c r="E1813" s="97"/>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spans="1:50" ht="15.75" customHeight="1">
      <c r="A1814" s="94"/>
      <c r="B1814" s="95"/>
      <c r="C1814" s="96"/>
      <c r="D1814" s="95"/>
      <c r="E1814" s="97"/>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spans="1:50" ht="15.75" customHeight="1">
      <c r="A1815" s="94"/>
      <c r="B1815" s="95"/>
      <c r="C1815" s="96"/>
      <c r="D1815" s="95"/>
      <c r="E1815" s="97"/>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spans="1:50" ht="15.75" customHeight="1">
      <c r="A1816" s="94"/>
      <c r="B1816" s="95"/>
      <c r="C1816" s="96"/>
      <c r="D1816" s="95"/>
      <c r="E1816" s="97"/>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spans="1:50" ht="15.75" customHeight="1">
      <c r="A1817" s="94"/>
      <c r="B1817" s="95"/>
      <c r="C1817" s="96"/>
      <c r="D1817" s="95"/>
      <c r="E1817" s="97"/>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spans="1:50" ht="15.75" customHeight="1">
      <c r="A1818" s="94"/>
      <c r="B1818" s="95"/>
      <c r="C1818" s="96"/>
      <c r="D1818" s="95"/>
      <c r="E1818" s="97"/>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spans="1:50" ht="15.75" customHeight="1">
      <c r="A1819" s="94"/>
      <c r="B1819" s="95"/>
      <c r="C1819" s="96"/>
      <c r="D1819" s="95"/>
      <c r="E1819" s="97"/>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spans="1:50" ht="15.75" customHeight="1">
      <c r="A1820" s="94"/>
      <c r="B1820" s="95"/>
      <c r="C1820" s="96"/>
      <c r="D1820" s="95"/>
      <c r="E1820" s="97"/>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spans="1:50" ht="15.75" customHeight="1">
      <c r="A1821" s="94"/>
      <c r="B1821" s="95"/>
      <c r="C1821" s="96"/>
      <c r="D1821" s="95"/>
      <c r="E1821" s="97"/>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spans="1:50" ht="15.75" customHeight="1">
      <c r="A1822" s="94"/>
      <c r="B1822" s="95"/>
      <c r="C1822" s="96"/>
      <c r="D1822" s="95"/>
      <c r="E1822" s="97"/>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spans="1:50" ht="15.75" customHeight="1">
      <c r="A1823" s="94"/>
      <c r="B1823" s="95"/>
      <c r="C1823" s="96"/>
      <c r="D1823" s="95"/>
      <c r="E1823" s="97"/>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spans="1:50" ht="15.75" customHeight="1">
      <c r="A1824" s="94"/>
      <c r="B1824" s="95"/>
      <c r="C1824" s="96"/>
      <c r="D1824" s="95"/>
      <c r="E1824" s="97"/>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spans="1:50" ht="15.75" customHeight="1">
      <c r="A1825" s="94"/>
      <c r="B1825" s="95"/>
      <c r="C1825" s="96"/>
      <c r="D1825" s="95"/>
      <c r="E1825" s="97"/>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spans="1:50" ht="15.75" customHeight="1">
      <c r="A1826" s="94"/>
      <c r="B1826" s="95"/>
      <c r="C1826" s="96"/>
      <c r="D1826" s="95"/>
      <c r="E1826" s="97"/>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spans="1:50" ht="15.75" customHeight="1">
      <c r="A1827" s="94"/>
      <c r="B1827" s="95"/>
      <c r="C1827" s="96"/>
      <c r="D1827" s="95"/>
      <c r="E1827" s="97"/>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spans="1:50" ht="15.75" customHeight="1">
      <c r="A1828" s="94"/>
      <c r="B1828" s="95"/>
      <c r="C1828" s="96"/>
      <c r="D1828" s="95"/>
      <c r="E1828" s="97"/>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spans="1:50" ht="15.75" customHeight="1">
      <c r="A1829" s="94"/>
      <c r="B1829" s="95"/>
      <c r="C1829" s="96"/>
      <c r="D1829" s="95"/>
      <c r="E1829" s="97"/>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spans="1:50" ht="15.75" customHeight="1">
      <c r="A1830" s="94"/>
      <c r="B1830" s="95"/>
      <c r="C1830" s="96"/>
      <c r="D1830" s="95"/>
      <c r="E1830" s="97"/>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spans="1:50" ht="15.75" customHeight="1">
      <c r="A1831" s="94"/>
      <c r="B1831" s="95"/>
      <c r="C1831" s="96"/>
      <c r="D1831" s="95"/>
      <c r="E1831" s="97"/>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spans="1:50" ht="15.75" customHeight="1">
      <c r="A1832" s="94"/>
      <c r="B1832" s="95"/>
      <c r="C1832" s="96"/>
      <c r="D1832" s="95"/>
      <c r="E1832" s="97"/>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spans="1:50" ht="15.75" customHeight="1">
      <c r="A1833" s="94"/>
      <c r="B1833" s="95"/>
      <c r="C1833" s="96"/>
      <c r="D1833" s="95"/>
      <c r="E1833" s="97"/>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spans="1:50" ht="15.75" customHeight="1">
      <c r="A1834" s="94"/>
      <c r="B1834" s="95"/>
      <c r="C1834" s="96"/>
      <c r="D1834" s="95"/>
      <c r="E1834" s="97"/>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spans="1:50" ht="15.75" customHeight="1">
      <c r="A1835" s="94"/>
      <c r="B1835" s="95"/>
      <c r="C1835" s="96"/>
      <c r="D1835" s="95"/>
      <c r="E1835" s="97"/>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spans="1:50" ht="15.75" customHeight="1">
      <c r="A1836" s="94"/>
      <c r="B1836" s="95"/>
      <c r="C1836" s="96"/>
      <c r="D1836" s="95"/>
      <c r="E1836" s="97"/>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spans="1:50" ht="15.75" customHeight="1">
      <c r="A1837" s="94"/>
      <c r="B1837" s="95"/>
      <c r="C1837" s="96"/>
      <c r="D1837" s="95"/>
      <c r="E1837" s="97"/>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spans="1:50" ht="15.75" customHeight="1">
      <c r="A1838" s="94"/>
      <c r="B1838" s="95"/>
      <c r="C1838" s="96"/>
      <c r="D1838" s="95"/>
      <c r="E1838" s="97"/>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spans="1:50" ht="15.75" customHeight="1">
      <c r="A1839" s="94"/>
      <c r="B1839" s="95"/>
      <c r="C1839" s="96"/>
      <c r="D1839" s="95"/>
      <c r="E1839" s="97"/>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spans="1:50" ht="15.75" customHeight="1">
      <c r="A1840" s="94"/>
      <c r="B1840" s="95"/>
      <c r="C1840" s="96"/>
      <c r="D1840" s="95"/>
      <c r="E1840" s="97"/>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spans="1:50" ht="15.75" customHeight="1">
      <c r="A1841" s="94"/>
      <c r="B1841" s="95"/>
      <c r="C1841" s="96"/>
      <c r="D1841" s="95"/>
      <c r="E1841" s="97"/>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spans="1:50" ht="15.75" customHeight="1">
      <c r="A1842" s="94"/>
      <c r="B1842" s="95"/>
      <c r="C1842" s="96"/>
      <c r="D1842" s="95"/>
      <c r="E1842" s="97"/>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spans="1:50" ht="15.75" customHeight="1">
      <c r="A1843" s="94"/>
      <c r="B1843" s="95"/>
      <c r="C1843" s="96"/>
      <c r="D1843" s="95"/>
      <c r="E1843" s="97"/>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spans="1:50" ht="15.75" customHeight="1">
      <c r="A1844" s="94"/>
      <c r="B1844" s="95"/>
      <c r="C1844" s="96"/>
      <c r="D1844" s="95"/>
      <c r="E1844" s="97"/>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spans="1:50" ht="15.75" customHeight="1">
      <c r="A1845" s="94"/>
      <c r="B1845" s="95"/>
      <c r="C1845" s="96"/>
      <c r="D1845" s="95"/>
      <c r="E1845" s="97"/>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spans="1:50" ht="15.75" customHeight="1">
      <c r="A1846" s="94"/>
      <c r="B1846" s="95"/>
      <c r="C1846" s="96"/>
      <c r="D1846" s="95"/>
      <c r="E1846" s="97"/>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spans="1:50" ht="15.75" customHeight="1">
      <c r="A1847" s="94"/>
      <c r="B1847" s="95"/>
      <c r="C1847" s="96"/>
      <c r="D1847" s="95"/>
      <c r="E1847" s="97"/>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spans="1:50" ht="15.75" customHeight="1">
      <c r="A1848" s="94"/>
      <c r="B1848" s="95"/>
      <c r="C1848" s="96"/>
      <c r="D1848" s="95"/>
      <c r="E1848" s="97"/>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spans="1:50" ht="15.75" customHeight="1">
      <c r="A1849" s="94"/>
      <c r="B1849" s="95"/>
      <c r="C1849" s="96"/>
      <c r="D1849" s="95"/>
      <c r="E1849" s="97"/>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spans="1:50" ht="15.75" customHeight="1">
      <c r="A1850" s="94"/>
      <c r="B1850" s="95"/>
      <c r="C1850" s="96"/>
      <c r="D1850" s="95"/>
      <c r="E1850" s="97"/>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spans="1:50" ht="15.75" customHeight="1">
      <c r="A1851" s="94"/>
      <c r="B1851" s="95"/>
      <c r="C1851" s="96"/>
      <c r="D1851" s="95"/>
      <c r="E1851" s="97"/>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spans="1:50" ht="15.75" customHeight="1">
      <c r="A1852" s="94"/>
      <c r="B1852" s="95"/>
      <c r="C1852" s="96"/>
      <c r="D1852" s="95"/>
      <c r="E1852" s="97"/>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spans="1:50" ht="15.75" customHeight="1">
      <c r="A1853" s="94"/>
      <c r="B1853" s="95"/>
      <c r="C1853" s="96"/>
      <c r="D1853" s="95"/>
      <c r="E1853" s="97"/>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spans="1:50" ht="15.75" customHeight="1">
      <c r="A1854" s="94"/>
      <c r="B1854" s="95"/>
      <c r="C1854" s="96"/>
      <c r="D1854" s="95"/>
      <c r="E1854" s="97"/>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spans="1:50" ht="15.75" customHeight="1">
      <c r="A1855" s="94"/>
      <c r="B1855" s="95"/>
      <c r="C1855" s="96"/>
      <c r="D1855" s="95"/>
      <c r="E1855" s="97"/>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spans="1:50" ht="15.75" customHeight="1">
      <c r="A1856" s="94"/>
      <c r="B1856" s="95"/>
      <c r="C1856" s="96"/>
      <c r="D1856" s="95"/>
      <c r="E1856" s="97"/>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spans="1:50" ht="15.75" customHeight="1">
      <c r="A1857" s="94"/>
      <c r="B1857" s="95"/>
      <c r="C1857" s="96"/>
      <c r="D1857" s="95"/>
      <c r="E1857" s="97"/>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spans="1:50" ht="15.75" customHeight="1">
      <c r="A1858" s="94"/>
      <c r="B1858" s="95"/>
      <c r="C1858" s="96"/>
      <c r="D1858" s="95"/>
      <c r="E1858" s="97"/>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spans="1:50" ht="15.75" customHeight="1">
      <c r="A1859" s="94"/>
      <c r="B1859" s="95"/>
      <c r="C1859" s="96"/>
      <c r="D1859" s="95"/>
      <c r="E1859" s="97"/>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spans="1:50" ht="15.75" customHeight="1">
      <c r="A1860" s="94"/>
      <c r="B1860" s="95"/>
      <c r="C1860" s="96"/>
      <c r="D1860" s="95"/>
      <c r="E1860" s="97"/>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spans="1:50" ht="15.75" customHeight="1">
      <c r="A1861" s="94"/>
      <c r="B1861" s="95"/>
      <c r="C1861" s="96"/>
      <c r="D1861" s="95"/>
      <c r="E1861" s="97"/>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spans="1:50" ht="15.75" customHeight="1">
      <c r="A1862" s="94"/>
      <c r="B1862" s="95"/>
      <c r="C1862" s="96"/>
      <c r="D1862" s="95"/>
      <c r="E1862" s="97"/>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spans="1:50" ht="15.75" customHeight="1">
      <c r="A1863" s="94"/>
      <c r="B1863" s="95"/>
      <c r="C1863" s="96"/>
      <c r="D1863" s="95"/>
      <c r="E1863" s="97"/>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spans="1:50" ht="15.75" customHeight="1">
      <c r="A1864" s="94"/>
      <c r="B1864" s="95"/>
      <c r="C1864" s="96"/>
      <c r="D1864" s="95"/>
      <c r="E1864" s="97"/>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spans="1:50" ht="15.75" customHeight="1">
      <c r="A1865" s="94"/>
      <c r="B1865" s="95"/>
      <c r="C1865" s="96"/>
      <c r="D1865" s="95"/>
      <c r="E1865" s="97"/>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spans="1:50" ht="15.75" customHeight="1">
      <c r="A1866" s="94"/>
      <c r="B1866" s="95"/>
      <c r="C1866" s="96"/>
      <c r="D1866" s="95"/>
      <c r="E1866" s="97"/>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spans="1:50" ht="15.75" customHeight="1">
      <c r="A1867" s="94"/>
      <c r="B1867" s="95"/>
      <c r="C1867" s="96"/>
      <c r="D1867" s="95"/>
      <c r="E1867" s="97"/>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spans="1:50" ht="15.75" customHeight="1">
      <c r="A1868" s="94"/>
      <c r="B1868" s="95"/>
      <c r="C1868" s="96"/>
      <c r="D1868" s="95"/>
      <c r="E1868" s="97"/>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spans="1:50" ht="15.75" customHeight="1">
      <c r="A1869" s="94"/>
      <c r="B1869" s="95"/>
      <c r="C1869" s="96"/>
      <c r="D1869" s="95"/>
      <c r="E1869" s="97"/>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spans="1:50" ht="15.75" customHeight="1">
      <c r="A1870" s="94"/>
      <c r="B1870" s="95"/>
      <c r="C1870" s="96"/>
      <c r="D1870" s="95"/>
      <c r="E1870" s="97"/>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spans="1:50" ht="15.75" customHeight="1">
      <c r="A1871" s="94"/>
      <c r="B1871" s="95"/>
      <c r="C1871" s="96"/>
      <c r="D1871" s="95"/>
      <c r="E1871" s="97"/>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spans="1:50" ht="15.75" customHeight="1">
      <c r="A1872" s="94"/>
      <c r="B1872" s="95"/>
      <c r="C1872" s="96"/>
      <c r="D1872" s="95"/>
      <c r="E1872" s="97"/>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spans="1:50" ht="15.75" customHeight="1">
      <c r="A1873" s="94"/>
      <c r="B1873" s="95"/>
      <c r="C1873" s="96"/>
      <c r="D1873" s="95"/>
      <c r="E1873" s="97"/>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spans="1:50" ht="15.75" customHeight="1">
      <c r="A1874" s="94"/>
      <c r="B1874" s="95"/>
      <c r="C1874" s="96"/>
      <c r="D1874" s="95"/>
      <c r="E1874" s="97"/>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spans="1:50" ht="15.75" customHeight="1">
      <c r="A1875" s="94"/>
      <c r="B1875" s="95"/>
      <c r="C1875" s="96"/>
      <c r="D1875" s="95"/>
      <c r="E1875" s="97"/>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spans="1:50" ht="15.75" customHeight="1">
      <c r="A1876" s="94"/>
      <c r="B1876" s="95"/>
      <c r="C1876" s="96"/>
      <c r="D1876" s="95"/>
      <c r="E1876" s="97"/>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spans="1:50" ht="15.75" customHeight="1">
      <c r="A1877" s="94"/>
      <c r="B1877" s="95"/>
      <c r="C1877" s="96"/>
      <c r="D1877" s="95"/>
      <c r="E1877" s="97"/>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spans="1:50" ht="15.75" customHeight="1">
      <c r="A1878" s="94"/>
      <c r="B1878" s="95"/>
      <c r="C1878" s="96"/>
      <c r="D1878" s="95"/>
      <c r="E1878" s="97"/>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spans="1:50" ht="15.75" customHeight="1">
      <c r="A1879" s="94"/>
      <c r="B1879" s="95"/>
      <c r="C1879" s="96"/>
      <c r="D1879" s="95"/>
      <c r="E1879" s="97"/>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spans="1:50" ht="15.75" customHeight="1">
      <c r="A1880" s="94"/>
      <c r="B1880" s="95"/>
      <c r="C1880" s="96"/>
      <c r="D1880" s="95"/>
      <c r="E1880" s="97"/>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spans="1:50" ht="15.75" customHeight="1">
      <c r="A1881" s="94"/>
      <c r="B1881" s="95"/>
      <c r="C1881" s="96"/>
      <c r="D1881" s="95"/>
      <c r="E1881" s="97"/>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spans="1:50" ht="15.75" customHeight="1">
      <c r="A1882" s="94"/>
      <c r="B1882" s="95"/>
      <c r="C1882" s="96"/>
      <c r="D1882" s="95"/>
      <c r="E1882" s="97"/>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spans="1:50" ht="15.75" customHeight="1">
      <c r="A1883" s="94"/>
      <c r="B1883" s="95"/>
      <c r="C1883" s="96"/>
      <c r="D1883" s="95"/>
      <c r="E1883" s="97"/>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spans="1:50" ht="15.75" customHeight="1">
      <c r="A1884" s="94"/>
      <c r="B1884" s="95"/>
      <c r="C1884" s="96"/>
      <c r="D1884" s="95"/>
      <c r="E1884" s="97"/>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spans="1:50" ht="15.75" customHeight="1">
      <c r="A1885" s="94"/>
      <c r="B1885" s="95"/>
      <c r="C1885" s="96"/>
      <c r="D1885" s="95"/>
      <c r="E1885" s="97"/>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spans="1:50" ht="15.75" customHeight="1">
      <c r="A1886" s="94"/>
      <c r="B1886" s="95"/>
      <c r="C1886" s="96"/>
      <c r="D1886" s="95"/>
      <c r="E1886" s="97"/>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spans="1:50" ht="15.75" customHeight="1">
      <c r="A1887" s="94"/>
      <c r="B1887" s="95"/>
      <c r="C1887" s="96"/>
      <c r="D1887" s="95"/>
      <c r="E1887" s="97"/>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spans="1:50" ht="15.75" customHeight="1">
      <c r="A1888" s="94"/>
      <c r="B1888" s="95"/>
      <c r="C1888" s="96"/>
      <c r="D1888" s="95"/>
      <c r="E1888" s="97"/>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spans="1:50" ht="15.75" customHeight="1">
      <c r="A1889" s="94"/>
      <c r="B1889" s="95"/>
      <c r="C1889" s="96"/>
      <c r="D1889" s="95"/>
      <c r="E1889" s="97"/>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spans="1:50" ht="15.75" customHeight="1">
      <c r="A1890" s="94"/>
      <c r="B1890" s="95"/>
      <c r="C1890" s="96"/>
      <c r="D1890" s="95"/>
      <c r="E1890" s="97"/>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spans="1:50" ht="15.75" customHeight="1">
      <c r="A1891" s="94"/>
      <c r="B1891" s="95"/>
      <c r="C1891" s="96"/>
      <c r="D1891" s="95"/>
      <c r="E1891" s="97"/>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spans="1:50" ht="15.75" customHeight="1">
      <c r="A1892" s="94"/>
      <c r="B1892" s="95"/>
      <c r="C1892" s="96"/>
      <c r="D1892" s="95"/>
      <c r="E1892" s="97"/>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spans="1:50" ht="15.75" customHeight="1">
      <c r="A1893" s="94"/>
      <c r="B1893" s="95"/>
      <c r="C1893" s="96"/>
      <c r="D1893" s="95"/>
      <c r="E1893" s="97"/>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spans="1:50" ht="15.75" customHeight="1">
      <c r="A1894" s="94"/>
      <c r="B1894" s="95"/>
      <c r="C1894" s="96"/>
      <c r="D1894" s="95"/>
      <c r="E1894" s="97"/>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spans="1:50" ht="15.75" customHeight="1">
      <c r="A1895" s="94"/>
      <c r="B1895" s="95"/>
      <c r="C1895" s="96"/>
      <c r="D1895" s="95"/>
      <c r="E1895" s="97"/>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spans="1:50" ht="15.75" customHeight="1">
      <c r="A1896" s="94"/>
      <c r="B1896" s="95"/>
      <c r="C1896" s="96"/>
      <c r="D1896" s="95"/>
      <c r="E1896" s="97"/>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spans="1:50" ht="15.75" customHeight="1">
      <c r="A1897" s="94"/>
      <c r="B1897" s="95"/>
      <c r="C1897" s="96"/>
      <c r="D1897" s="95"/>
      <c r="E1897" s="97"/>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spans="1:50" ht="15.75" customHeight="1">
      <c r="A1898" s="94"/>
      <c r="B1898" s="95"/>
      <c r="C1898" s="96"/>
      <c r="D1898" s="95"/>
      <c r="E1898" s="97"/>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spans="1:50" ht="15.75" customHeight="1">
      <c r="A1899" s="94"/>
      <c r="B1899" s="95"/>
      <c r="C1899" s="96"/>
      <c r="D1899" s="95"/>
      <c r="E1899" s="97"/>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spans="1:50" ht="15.75" customHeight="1">
      <c r="A1900" s="94"/>
      <c r="B1900" s="95"/>
      <c r="C1900" s="96"/>
      <c r="D1900" s="95"/>
      <c r="E1900" s="97"/>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spans="1:50" ht="15.75" customHeight="1">
      <c r="A1901" s="94"/>
      <c r="B1901" s="95"/>
      <c r="C1901" s="96"/>
      <c r="D1901" s="95"/>
      <c r="E1901" s="97"/>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spans="1:50" ht="15.75" customHeight="1">
      <c r="A1902" s="94"/>
      <c r="B1902" s="95"/>
      <c r="C1902" s="96"/>
      <c r="D1902" s="95"/>
      <c r="E1902" s="97"/>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spans="1:50" ht="15.75" customHeight="1">
      <c r="A1903" s="94"/>
      <c r="B1903" s="95"/>
      <c r="C1903" s="96"/>
      <c r="D1903" s="95"/>
      <c r="E1903" s="97"/>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spans="1:50" ht="15.75" customHeight="1">
      <c r="A1904" s="94"/>
      <c r="B1904" s="95"/>
      <c r="C1904" s="96"/>
      <c r="D1904" s="95"/>
      <c r="E1904" s="97"/>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spans="1:50" ht="15.75" customHeight="1">
      <c r="A1905" s="94"/>
      <c r="B1905" s="95"/>
      <c r="C1905" s="96"/>
      <c r="D1905" s="95"/>
      <c r="E1905" s="97"/>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spans="1:50" ht="15.75" customHeight="1">
      <c r="A1906" s="94"/>
      <c r="B1906" s="95"/>
      <c r="C1906" s="96"/>
      <c r="D1906" s="95"/>
      <c r="E1906" s="97"/>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spans="1:50" ht="15.75" customHeight="1">
      <c r="A1907" s="94"/>
      <c r="B1907" s="95"/>
      <c r="C1907" s="96"/>
      <c r="D1907" s="95"/>
      <c r="E1907" s="97"/>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spans="1:50" ht="15.75" customHeight="1">
      <c r="A1908" s="94"/>
      <c r="B1908" s="95"/>
      <c r="C1908" s="96"/>
      <c r="D1908" s="95"/>
      <c r="E1908" s="97"/>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spans="1:50" ht="15.75" customHeight="1">
      <c r="A1909" s="94"/>
      <c r="B1909" s="95"/>
      <c r="C1909" s="96"/>
      <c r="D1909" s="95"/>
      <c r="E1909" s="97"/>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spans="1:50" ht="15.75" customHeight="1">
      <c r="A1910" s="94"/>
      <c r="B1910" s="95"/>
      <c r="C1910" s="96"/>
      <c r="D1910" s="95"/>
      <c r="E1910" s="97"/>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spans="1:50" ht="15.75" customHeight="1">
      <c r="A1911" s="94"/>
      <c r="B1911" s="95"/>
      <c r="C1911" s="96"/>
      <c r="D1911" s="95"/>
      <c r="E1911" s="97"/>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spans="1:50" ht="15.75" customHeight="1">
      <c r="A1912" s="94"/>
      <c r="B1912" s="95"/>
      <c r="C1912" s="96"/>
      <c r="D1912" s="95"/>
      <c r="E1912" s="97"/>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spans="1:50" ht="15.75" customHeight="1">
      <c r="A1913" s="94"/>
      <c r="B1913" s="95"/>
      <c r="C1913" s="96"/>
      <c r="D1913" s="95"/>
      <c r="E1913" s="97"/>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spans="1:50" ht="15.75" customHeight="1">
      <c r="A1914" s="94"/>
      <c r="B1914" s="95"/>
      <c r="C1914" s="96"/>
      <c r="D1914" s="95"/>
      <c r="E1914" s="97"/>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spans="1:50" ht="15.75" customHeight="1">
      <c r="A1915" s="94"/>
      <c r="B1915" s="95"/>
      <c r="C1915" s="96"/>
      <c r="D1915" s="95"/>
      <c r="E1915" s="97"/>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spans="1:50" ht="15.75" customHeight="1">
      <c r="A1916" s="94"/>
      <c r="B1916" s="95"/>
      <c r="C1916" s="96"/>
      <c r="D1916" s="95"/>
      <c r="E1916" s="97"/>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spans="1:50" ht="15.75" customHeight="1">
      <c r="A1917" s="94"/>
      <c r="B1917" s="95"/>
      <c r="C1917" s="96"/>
      <c r="D1917" s="95"/>
      <c r="E1917" s="97"/>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spans="1:50" ht="15.75" customHeight="1">
      <c r="A1918" s="94"/>
      <c r="B1918" s="95"/>
      <c r="C1918" s="96"/>
      <c r="D1918" s="95"/>
      <c r="E1918" s="97"/>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spans="1:50" ht="15.75" customHeight="1">
      <c r="A1919" s="94"/>
      <c r="B1919" s="95"/>
      <c r="C1919" s="96"/>
      <c r="D1919" s="95"/>
      <c r="E1919" s="97"/>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spans="1:50" ht="15.75" customHeight="1">
      <c r="A1920" s="94"/>
      <c r="B1920" s="95"/>
      <c r="C1920" s="96"/>
      <c r="D1920" s="95"/>
      <c r="E1920" s="97"/>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spans="1:50" ht="15.75" customHeight="1">
      <c r="A1921" s="94"/>
      <c r="B1921" s="95"/>
      <c r="C1921" s="96"/>
      <c r="D1921" s="95"/>
      <c r="E1921" s="97"/>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spans="1:50" ht="15.75" customHeight="1">
      <c r="A1922" s="94"/>
      <c r="B1922" s="95"/>
      <c r="C1922" s="96"/>
      <c r="D1922" s="95"/>
      <c r="E1922" s="97"/>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spans="1:50" ht="15.75" customHeight="1">
      <c r="A1923" s="94"/>
      <c r="B1923" s="95"/>
      <c r="C1923" s="96"/>
      <c r="D1923" s="95"/>
      <c r="E1923" s="97"/>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spans="1:50" ht="15.75" customHeight="1">
      <c r="A1924" s="94"/>
      <c r="B1924" s="95"/>
      <c r="C1924" s="96"/>
      <c r="D1924" s="95"/>
      <c r="E1924" s="97"/>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spans="1:50" ht="15.75" customHeight="1">
      <c r="A1925" s="94"/>
      <c r="B1925" s="95"/>
      <c r="C1925" s="96"/>
      <c r="D1925" s="95"/>
      <c r="E1925" s="97"/>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spans="1:50" ht="15.75" customHeight="1">
      <c r="A1926" s="94"/>
      <c r="B1926" s="95"/>
      <c r="C1926" s="96"/>
      <c r="D1926" s="95"/>
      <c r="E1926" s="97"/>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spans="1:50" ht="15.75" customHeight="1">
      <c r="A1927" s="94"/>
      <c r="B1927" s="95"/>
      <c r="C1927" s="96"/>
      <c r="D1927" s="95"/>
      <c r="E1927" s="97"/>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spans="1:50" ht="15.75" customHeight="1">
      <c r="A1928" s="94"/>
      <c r="B1928" s="95"/>
      <c r="C1928" s="96"/>
      <c r="D1928" s="95"/>
      <c r="E1928" s="97"/>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spans="1:50" ht="15.75" customHeight="1">
      <c r="A1929" s="94"/>
      <c r="B1929" s="95"/>
      <c r="C1929" s="96"/>
      <c r="D1929" s="95"/>
      <c r="E1929" s="97"/>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spans="1:50" ht="15.75" customHeight="1">
      <c r="A1930" s="94"/>
      <c r="B1930" s="95"/>
      <c r="C1930" s="96"/>
      <c r="D1930" s="95"/>
      <c r="E1930" s="97"/>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spans="1:50" ht="15.75" customHeight="1">
      <c r="A1931" s="94"/>
      <c r="B1931" s="95"/>
      <c r="C1931" s="96"/>
      <c r="D1931" s="95"/>
      <c r="E1931" s="97"/>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spans="1:50" ht="15.75" customHeight="1">
      <c r="A1932" s="94"/>
      <c r="B1932" s="95"/>
      <c r="C1932" s="96"/>
      <c r="D1932" s="95"/>
      <c r="E1932" s="97"/>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spans="1:50" ht="15.75" customHeight="1">
      <c r="A1933" s="94"/>
      <c r="B1933" s="95"/>
      <c r="C1933" s="96"/>
      <c r="D1933" s="95"/>
      <c r="E1933" s="97"/>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spans="1:50" ht="15.75" customHeight="1">
      <c r="A1934" s="94"/>
      <c r="B1934" s="95"/>
      <c r="C1934" s="96"/>
      <c r="D1934" s="95"/>
      <c r="E1934" s="97"/>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spans="1:50" ht="15.75" customHeight="1">
      <c r="A1935" s="94"/>
      <c r="B1935" s="95"/>
      <c r="C1935" s="96"/>
      <c r="D1935" s="95"/>
      <c r="E1935" s="97"/>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spans="1:50" ht="15.75" customHeight="1">
      <c r="A1936" s="94"/>
      <c r="B1936" s="95"/>
      <c r="C1936" s="96"/>
      <c r="D1936" s="95"/>
      <c r="E1936" s="97"/>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spans="1:50" ht="15.75" customHeight="1">
      <c r="A1937" s="94"/>
      <c r="B1937" s="95"/>
      <c r="C1937" s="96"/>
      <c r="D1937" s="95"/>
      <c r="E1937" s="97"/>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spans="1:50" ht="15.75" customHeight="1">
      <c r="A1938" s="94"/>
      <c r="B1938" s="95"/>
      <c r="C1938" s="96"/>
      <c r="D1938" s="95"/>
      <c r="E1938" s="97"/>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spans="1:50" ht="15.75" customHeight="1">
      <c r="A1939" s="94"/>
      <c r="B1939" s="95"/>
      <c r="C1939" s="96"/>
      <c r="D1939" s="95"/>
      <c r="E1939" s="97"/>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spans="1:50" ht="15.75" customHeight="1">
      <c r="A1940" s="94"/>
      <c r="B1940" s="95"/>
      <c r="C1940" s="96"/>
      <c r="D1940" s="95"/>
      <c r="E1940" s="97"/>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spans="1:50" ht="15.75" customHeight="1">
      <c r="A1941" s="94"/>
      <c r="B1941" s="95"/>
      <c r="C1941" s="96"/>
      <c r="D1941" s="95"/>
      <c r="E1941" s="97"/>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spans="1:50" ht="15.75" customHeight="1">
      <c r="A1942" s="94"/>
      <c r="B1942" s="95"/>
      <c r="C1942" s="96"/>
      <c r="D1942" s="95"/>
      <c r="E1942" s="97"/>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spans="1:50" ht="15.75" customHeight="1">
      <c r="A1943" s="94"/>
      <c r="B1943" s="95"/>
      <c r="C1943" s="96"/>
      <c r="D1943" s="95"/>
      <c r="E1943" s="97"/>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spans="1:50" ht="15.75" customHeight="1">
      <c r="A1944" s="94"/>
      <c r="B1944" s="95"/>
      <c r="C1944" s="96"/>
      <c r="D1944" s="95"/>
      <c r="E1944" s="97"/>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spans="1:50" ht="15.75" customHeight="1">
      <c r="A1945" s="94"/>
      <c r="B1945" s="95"/>
      <c r="C1945" s="96"/>
      <c r="D1945" s="95"/>
      <c r="E1945" s="97"/>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spans="1:50" ht="15.75" customHeight="1">
      <c r="A1946" s="94"/>
      <c r="B1946" s="95"/>
      <c r="C1946" s="96"/>
      <c r="D1946" s="95"/>
      <c r="E1946" s="97"/>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spans="1:50" ht="15.75" customHeight="1">
      <c r="A1947" s="94"/>
      <c r="B1947" s="95"/>
      <c r="C1947" s="96"/>
      <c r="D1947" s="95"/>
      <c r="E1947" s="97"/>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spans="1:50" ht="15.75" customHeight="1">
      <c r="A1948" s="94"/>
      <c r="B1948" s="95"/>
      <c r="C1948" s="96"/>
      <c r="D1948" s="95"/>
      <c r="E1948" s="97"/>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spans="1:50" ht="15.75" customHeight="1">
      <c r="A1949" s="94"/>
      <c r="B1949" s="95"/>
      <c r="C1949" s="96"/>
      <c r="D1949" s="95"/>
      <c r="E1949" s="97"/>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spans="1:50" ht="15.75" customHeight="1">
      <c r="A1950" s="94"/>
      <c r="B1950" s="95"/>
      <c r="C1950" s="96"/>
      <c r="D1950" s="95"/>
      <c r="E1950" s="97"/>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spans="1:50" ht="15.75" customHeight="1">
      <c r="A1951" s="94"/>
      <c r="B1951" s="95"/>
      <c r="C1951" s="96"/>
      <c r="D1951" s="95"/>
      <c r="E1951" s="97"/>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spans="1:50" ht="15.75" customHeight="1">
      <c r="A1952" s="94"/>
      <c r="B1952" s="95"/>
      <c r="C1952" s="96"/>
      <c r="D1952" s="95"/>
      <c r="E1952" s="97"/>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spans="1:50" ht="15.75" customHeight="1">
      <c r="A1953" s="94"/>
      <c r="B1953" s="95"/>
      <c r="C1953" s="96"/>
      <c r="D1953" s="95"/>
      <c r="E1953" s="97"/>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spans="1:50" ht="15.75" customHeight="1">
      <c r="A1954" s="94"/>
      <c r="B1954" s="95"/>
      <c r="C1954" s="96"/>
      <c r="D1954" s="95"/>
      <c r="E1954" s="97"/>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spans="1:50" ht="15.75" customHeight="1">
      <c r="A1955" s="94"/>
      <c r="B1955" s="95"/>
      <c r="C1955" s="96"/>
      <c r="D1955" s="95"/>
      <c r="E1955" s="97"/>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spans="1:50" ht="15.75" customHeight="1">
      <c r="A1956" s="94"/>
      <c r="B1956" s="95"/>
      <c r="C1956" s="96"/>
      <c r="D1956" s="95"/>
      <c r="E1956" s="97"/>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spans="1:50" ht="15.75" customHeight="1">
      <c r="A1957" s="94"/>
      <c r="B1957" s="95"/>
      <c r="C1957" s="96"/>
      <c r="D1957" s="95"/>
      <c r="E1957" s="97"/>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spans="1:50" ht="15.75" customHeight="1">
      <c r="A1958" s="94"/>
      <c r="B1958" s="95"/>
      <c r="C1958" s="96"/>
      <c r="D1958" s="95"/>
      <c r="E1958" s="97"/>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spans="1:50" ht="15.75" customHeight="1">
      <c r="A1959" s="94"/>
      <c r="B1959" s="95"/>
      <c r="C1959" s="96"/>
      <c r="D1959" s="95"/>
      <c r="E1959" s="97"/>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spans="1:50" ht="15.75" customHeight="1">
      <c r="A1960" s="94"/>
      <c r="B1960" s="95"/>
      <c r="C1960" s="96"/>
      <c r="D1960" s="95"/>
      <c r="E1960" s="97"/>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spans="1:50" ht="15.75" customHeight="1">
      <c r="A1961" s="94"/>
      <c r="B1961" s="95"/>
      <c r="C1961" s="96"/>
      <c r="D1961" s="95"/>
      <c r="E1961" s="97"/>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spans="1:50" ht="15.75" customHeight="1">
      <c r="A1962" s="94"/>
      <c r="B1962" s="95"/>
      <c r="C1962" s="96"/>
      <c r="D1962" s="95"/>
      <c r="E1962" s="97"/>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spans="1:50" ht="15.75" customHeight="1">
      <c r="A1963" s="94"/>
      <c r="B1963" s="95"/>
      <c r="C1963" s="96"/>
      <c r="D1963" s="95"/>
      <c r="E1963" s="97"/>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spans="1:50" ht="15.75" customHeight="1">
      <c r="A1964" s="94"/>
      <c r="B1964" s="95"/>
      <c r="C1964" s="96"/>
      <c r="D1964" s="95"/>
      <c r="E1964" s="97"/>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spans="1:50" ht="15.75" customHeight="1">
      <c r="A1965" s="94"/>
      <c r="B1965" s="95"/>
      <c r="C1965" s="96"/>
      <c r="D1965" s="95"/>
      <c r="E1965" s="97"/>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spans="1:50" ht="15.75" customHeight="1">
      <c r="A1966" s="94"/>
      <c r="B1966" s="95"/>
      <c r="C1966" s="96"/>
      <c r="D1966" s="95"/>
      <c r="E1966" s="97"/>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spans="1:50" ht="15.75" customHeight="1">
      <c r="A1967" s="94"/>
      <c r="B1967" s="95"/>
      <c r="C1967" s="96"/>
      <c r="D1967" s="95"/>
      <c r="E1967" s="97"/>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spans="1:50" ht="15.75" customHeight="1">
      <c r="A1968" s="94"/>
      <c r="B1968" s="95"/>
      <c r="C1968" s="96"/>
      <c r="D1968" s="95"/>
      <c r="E1968" s="97"/>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spans="1:50" ht="15.75" customHeight="1">
      <c r="A1969" s="94"/>
      <c r="B1969" s="95"/>
      <c r="C1969" s="96"/>
      <c r="D1969" s="95"/>
      <c r="E1969" s="97"/>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spans="1:50" ht="15.75" customHeight="1">
      <c r="A1970" s="94"/>
      <c r="B1970" s="95"/>
      <c r="C1970" s="96"/>
      <c r="D1970" s="95"/>
      <c r="E1970" s="97"/>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spans="1:50" ht="15.75" customHeight="1">
      <c r="A1971" s="94"/>
      <c r="B1971" s="95"/>
      <c r="C1971" s="96"/>
      <c r="D1971" s="95"/>
      <c r="E1971" s="97"/>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spans="1:50" ht="15.75" customHeight="1">
      <c r="A1972" s="94"/>
      <c r="B1972" s="95"/>
      <c r="C1972" s="96"/>
      <c r="D1972" s="95"/>
      <c r="E1972" s="97"/>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spans="1:50" ht="15.75" customHeight="1">
      <c r="A1973" s="94"/>
      <c r="B1973" s="95"/>
      <c r="C1973" s="96"/>
      <c r="D1973" s="95"/>
      <c r="E1973" s="97"/>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spans="1:50" ht="15.75" customHeight="1">
      <c r="A1974" s="94"/>
      <c r="B1974" s="95"/>
      <c r="C1974" s="96"/>
      <c r="D1974" s="95"/>
      <c r="E1974" s="97"/>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spans="1:50" ht="15.75" customHeight="1">
      <c r="A1975" s="94"/>
      <c r="B1975" s="95"/>
      <c r="C1975" s="96"/>
      <c r="D1975" s="95"/>
      <c r="E1975" s="97"/>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spans="1:50" ht="15.75" customHeight="1">
      <c r="A1976" s="94"/>
      <c r="B1976" s="95"/>
      <c r="C1976" s="96"/>
      <c r="D1976" s="95"/>
      <c r="E1976" s="97"/>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spans="1:50" ht="15.75" customHeight="1">
      <c r="A1977" s="94"/>
      <c r="B1977" s="95"/>
      <c r="C1977" s="96"/>
      <c r="D1977" s="95"/>
      <c r="E1977" s="97"/>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spans="1:50" ht="15.75" customHeight="1">
      <c r="A1978" s="94"/>
      <c r="B1978" s="95"/>
      <c r="C1978" s="96"/>
      <c r="D1978" s="95"/>
      <c r="E1978" s="97"/>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spans="1:50" ht="15.75" customHeight="1">
      <c r="A1979" s="94"/>
      <c r="B1979" s="95"/>
      <c r="C1979" s="96"/>
      <c r="D1979" s="95"/>
      <c r="E1979" s="97"/>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spans="1:50" ht="15.75" customHeight="1">
      <c r="A1980" s="94"/>
      <c r="B1980" s="95"/>
      <c r="C1980" s="96"/>
      <c r="D1980" s="95"/>
      <c r="E1980" s="97"/>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spans="1:50" ht="15.75" customHeight="1">
      <c r="A1981" s="94"/>
      <c r="B1981" s="95"/>
      <c r="C1981" s="96"/>
      <c r="D1981" s="95"/>
      <c r="E1981" s="97"/>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spans="1:50" ht="15.75" customHeight="1">
      <c r="A1982" s="94"/>
      <c r="B1982" s="95"/>
      <c r="C1982" s="96"/>
      <c r="D1982" s="95"/>
      <c r="E1982" s="97"/>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spans="1:50" ht="15.75" customHeight="1">
      <c r="A1983" s="94"/>
      <c r="B1983" s="95"/>
      <c r="C1983" s="96"/>
      <c r="D1983" s="95"/>
      <c r="E1983" s="97"/>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spans="1:50" ht="15.75" customHeight="1">
      <c r="A1984" s="94"/>
      <c r="B1984" s="95"/>
      <c r="C1984" s="96"/>
      <c r="D1984" s="95"/>
      <c r="E1984" s="97"/>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spans="1:50" ht="15.75" customHeight="1">
      <c r="A1985" s="94"/>
      <c r="B1985" s="95"/>
      <c r="C1985" s="96"/>
      <c r="D1985" s="95"/>
      <c r="E1985" s="97"/>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spans="1:50" ht="15.75" customHeight="1">
      <c r="A1986" s="94"/>
      <c r="B1986" s="95"/>
      <c r="C1986" s="96"/>
      <c r="D1986" s="95"/>
      <c r="E1986" s="97"/>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spans="1:50" ht="15.75" customHeight="1">
      <c r="A1987" s="94"/>
      <c r="B1987" s="95"/>
      <c r="C1987" s="96"/>
      <c r="D1987" s="95"/>
      <c r="E1987" s="97"/>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spans="1:50" ht="15.75" customHeight="1">
      <c r="A1988" s="94"/>
      <c r="B1988" s="95"/>
      <c r="C1988" s="96"/>
      <c r="D1988" s="95"/>
      <c r="E1988" s="97"/>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spans="1:50" ht="15.75" customHeight="1">
      <c r="A1989" s="94"/>
      <c r="B1989" s="95"/>
      <c r="C1989" s="96"/>
      <c r="D1989" s="95"/>
      <c r="E1989" s="97"/>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spans="1:50" ht="15.75" customHeight="1">
      <c r="A1990" s="94"/>
      <c r="B1990" s="95"/>
      <c r="C1990" s="96"/>
      <c r="D1990" s="95"/>
      <c r="E1990" s="97"/>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spans="1:50" ht="15.75" customHeight="1">
      <c r="A1991" s="94"/>
      <c r="B1991" s="95"/>
      <c r="C1991" s="96"/>
      <c r="D1991" s="95"/>
      <c r="E1991" s="97"/>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spans="1:50" ht="15.75" customHeight="1">
      <c r="A1992" s="94"/>
      <c r="B1992" s="95"/>
      <c r="C1992" s="96"/>
      <c r="D1992" s="95"/>
      <c r="E1992" s="97"/>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spans="1:50" ht="15.75" customHeight="1">
      <c r="A1993" s="94"/>
      <c r="B1993" s="95"/>
      <c r="C1993" s="96"/>
      <c r="D1993" s="95"/>
      <c r="E1993" s="97"/>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spans="1:50" ht="15.75" customHeight="1">
      <c r="A1994" s="94"/>
      <c r="B1994" s="95"/>
      <c r="C1994" s="96"/>
      <c r="D1994" s="95"/>
      <c r="E1994" s="97"/>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spans="1:50" ht="15.75" customHeight="1">
      <c r="A1995" s="94"/>
      <c r="B1995" s="95"/>
      <c r="C1995" s="96"/>
      <c r="D1995" s="95"/>
      <c r="E1995" s="97"/>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spans="1:50" ht="15.75" customHeight="1">
      <c r="A1996" s="94"/>
      <c r="B1996" s="95"/>
      <c r="C1996" s="96"/>
      <c r="D1996" s="95"/>
      <c r="E1996" s="97"/>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spans="1:50" ht="15.75" customHeight="1">
      <c r="A1997" s="94"/>
      <c r="B1997" s="95"/>
      <c r="C1997" s="96"/>
      <c r="D1997" s="95"/>
      <c r="E1997" s="97"/>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spans="1:50" ht="15.75" customHeight="1">
      <c r="A1998" s="94"/>
      <c r="B1998" s="95"/>
      <c r="C1998" s="96"/>
      <c r="D1998" s="95"/>
      <c r="E1998" s="97"/>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spans="1:50" ht="15.75" customHeight="1">
      <c r="A1999" s="94"/>
      <c r="B1999" s="95"/>
      <c r="C1999" s="96"/>
      <c r="D1999" s="95"/>
      <c r="E1999" s="97"/>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spans="1:50" ht="15.75" customHeight="1">
      <c r="A2000" s="94"/>
      <c r="B2000" s="95"/>
      <c r="C2000" s="96"/>
      <c r="D2000" s="95"/>
      <c r="E2000" s="97"/>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spans="1:50" ht="15.75" customHeight="1">
      <c r="A2001" s="94"/>
      <c r="B2001" s="95"/>
      <c r="C2001" s="96"/>
      <c r="D2001" s="95"/>
      <c r="E2001" s="97"/>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spans="1:50" ht="15.75" customHeight="1">
      <c r="A2002" s="94"/>
      <c r="B2002" s="95"/>
      <c r="C2002" s="96"/>
      <c r="D2002" s="95"/>
      <c r="E2002" s="97"/>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spans="1:50" ht="15.75" customHeight="1">
      <c r="A2003" s="94"/>
      <c r="B2003" s="95"/>
      <c r="C2003" s="96"/>
      <c r="D2003" s="95"/>
      <c r="E2003" s="97"/>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spans="1:50" ht="15.75" customHeight="1">
      <c r="A2004" s="94"/>
      <c r="B2004" s="95"/>
      <c r="C2004" s="96"/>
      <c r="D2004" s="95"/>
      <c r="E2004" s="97"/>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spans="1:50" ht="15.75" customHeight="1">
      <c r="A2005" s="94"/>
      <c r="B2005" s="95"/>
      <c r="C2005" s="96"/>
      <c r="D2005" s="95"/>
      <c r="E2005" s="97"/>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spans="1:50" ht="15.75" customHeight="1">
      <c r="A2006" s="94"/>
      <c r="B2006" s="95"/>
      <c r="C2006" s="96"/>
      <c r="D2006" s="95"/>
      <c r="E2006" s="97"/>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spans="1:50" ht="15.75" customHeight="1">
      <c r="A2007" s="94"/>
      <c r="B2007" s="95"/>
      <c r="C2007" s="96"/>
      <c r="D2007" s="95"/>
      <c r="E2007" s="97"/>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spans="1:50" ht="15.75" customHeight="1">
      <c r="A2008" s="94"/>
      <c r="B2008" s="95"/>
      <c r="C2008" s="96"/>
      <c r="D2008" s="95"/>
      <c r="E2008" s="97"/>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spans="1:50" ht="15.75" customHeight="1">
      <c r="A2009" s="94"/>
      <c r="B2009" s="95"/>
      <c r="C2009" s="96"/>
      <c r="D2009" s="95"/>
      <c r="E2009" s="97"/>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 ref="A1341:A1342"/>
    <mergeCell ref="D1341:D1342"/>
    <mergeCell ref="E1341:E1342"/>
    <mergeCell ref="A1347:E1347"/>
    <mergeCell ref="A1348:E1348"/>
    <mergeCell ref="A1349:B1349"/>
    <mergeCell ref="A1350:A1351"/>
    <mergeCell ref="D1350:D1351"/>
    <mergeCell ref="E1350:E1351"/>
    <mergeCell ref="A1328:E1328"/>
    <mergeCell ref="A1329:E1329"/>
    <mergeCell ref="A1330:B1330"/>
    <mergeCell ref="A1331:A1332"/>
    <mergeCell ref="D1331:D1332"/>
    <mergeCell ref="E1331:E1332"/>
    <mergeCell ref="A1338:E1338"/>
    <mergeCell ref="A1339:E1339"/>
    <mergeCell ref="A1340:B1340"/>
    <mergeCell ref="D1321:D1322"/>
    <mergeCell ref="E1321:E1322"/>
    <mergeCell ref="A1313:A1314"/>
    <mergeCell ref="D1313:D1314"/>
    <mergeCell ref="E1313:E1314"/>
    <mergeCell ref="A1318:E1318"/>
    <mergeCell ref="A1319:E1319"/>
    <mergeCell ref="A1320:B1320"/>
    <mergeCell ref="A1321:A1322"/>
    <mergeCell ref="A1266:B1266"/>
    <mergeCell ref="D1276:D1277"/>
    <mergeCell ref="E1276:E1277"/>
    <mergeCell ref="A1267:A1268"/>
    <mergeCell ref="D1267:D1268"/>
    <mergeCell ref="E1267:E1268"/>
    <mergeCell ref="A1273:E1273"/>
    <mergeCell ref="A1274:E1274"/>
    <mergeCell ref="A1275:B1275"/>
    <mergeCell ref="A1276:A1277"/>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144:A1145"/>
    <mergeCell ref="D1144:D1145"/>
    <mergeCell ref="E1144:E1145"/>
    <mergeCell ref="A1150:E1150"/>
    <mergeCell ref="A1151:E1151"/>
    <mergeCell ref="A1152:B1152"/>
    <mergeCell ref="A1153:A1154"/>
    <mergeCell ref="D1153:D1154"/>
    <mergeCell ref="E1153:E1154"/>
    <mergeCell ref="A1122:E1122"/>
    <mergeCell ref="A1123:E1123"/>
    <mergeCell ref="A1124:B1124"/>
    <mergeCell ref="A1125:A1126"/>
    <mergeCell ref="D1125:D1126"/>
    <mergeCell ref="E1125:E1126"/>
    <mergeCell ref="A1141:E1141"/>
    <mergeCell ref="A1142:E1142"/>
    <mergeCell ref="A1143:B1143"/>
    <mergeCell ref="D1108:D1109"/>
    <mergeCell ref="E1108:E1109"/>
    <mergeCell ref="A1099:A1100"/>
    <mergeCell ref="D1099:D1100"/>
    <mergeCell ref="E1099:E1100"/>
    <mergeCell ref="A1105:E1105"/>
    <mergeCell ref="A1106:E1106"/>
    <mergeCell ref="A1107:B1107"/>
    <mergeCell ref="A1108:A1109"/>
    <mergeCell ref="E1012:E1013"/>
    <mergeCell ref="A1018:E1018"/>
    <mergeCell ref="A1086:B1086"/>
    <mergeCell ref="A1087:A1088"/>
    <mergeCell ref="D1087:D1088"/>
    <mergeCell ref="E1087:E1088"/>
    <mergeCell ref="A1096:E1096"/>
    <mergeCell ref="A1097:E1097"/>
    <mergeCell ref="A1098:B1098"/>
    <mergeCell ref="E1078:E1079"/>
    <mergeCell ref="A1084:E1084"/>
    <mergeCell ref="A1085:E1085"/>
    <mergeCell ref="A1077:B1077"/>
    <mergeCell ref="A1078:A1079"/>
    <mergeCell ref="D1078:D1079"/>
    <mergeCell ref="A1027:E1027"/>
    <mergeCell ref="A1028:E1028"/>
    <mergeCell ref="A1029:B1029"/>
    <mergeCell ref="A1030:A1031"/>
    <mergeCell ref="D1030:D1031"/>
    <mergeCell ref="E1030:E1031"/>
    <mergeCell ref="A1036:E1036"/>
    <mergeCell ref="A1037:E1037"/>
    <mergeCell ref="A1038:B1038"/>
    <mergeCell ref="A946:E946"/>
    <mergeCell ref="A947:E947"/>
    <mergeCell ref="A948:B948"/>
    <mergeCell ref="A949:A950"/>
    <mergeCell ref="D949:D950"/>
    <mergeCell ref="E949:E950"/>
    <mergeCell ref="A960:E960"/>
    <mergeCell ref="A961:E961"/>
    <mergeCell ref="A962:B962"/>
    <mergeCell ref="A963:A964"/>
    <mergeCell ref="D963:D964"/>
    <mergeCell ref="E963:E964"/>
    <mergeCell ref="A969:E969"/>
    <mergeCell ref="A970:E970"/>
    <mergeCell ref="A971:B971"/>
    <mergeCell ref="A972:A973"/>
    <mergeCell ref="D972:D973"/>
    <mergeCell ref="E972:E973"/>
    <mergeCell ref="A978:E978"/>
    <mergeCell ref="A979:E979"/>
    <mergeCell ref="A980:B980"/>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1429:E1429"/>
    <mergeCell ref="A1430:E1430"/>
    <mergeCell ref="A1431:B1431"/>
    <mergeCell ref="A1432:A1433"/>
    <mergeCell ref="D1432:D1433"/>
    <mergeCell ref="E1432:E1433"/>
    <mergeCell ref="A1439:E1439"/>
    <mergeCell ref="A1475:E1475"/>
    <mergeCell ref="A1476:E1476"/>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68:B1468"/>
    <mergeCell ref="A1469:A1470"/>
    <mergeCell ref="A1310:E1310"/>
    <mergeCell ref="A1311:E1311"/>
    <mergeCell ref="A1312:B1312"/>
    <mergeCell ref="A1440:E1440"/>
    <mergeCell ref="A1441:B1441"/>
    <mergeCell ref="A1442:A1443"/>
    <mergeCell ref="D1442:D1443"/>
    <mergeCell ref="E1442:E1443"/>
    <mergeCell ref="A1448:E1448"/>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399:E1399"/>
    <mergeCell ref="A1400:B1400"/>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264:E1264"/>
    <mergeCell ref="A1265:E1265"/>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82:E1282"/>
    <mergeCell ref="A1283:E1283"/>
    <mergeCell ref="A1284:B1284"/>
    <mergeCell ref="A1285:A1286"/>
    <mergeCell ref="D1285:D1286"/>
    <mergeCell ref="E1285:E1286"/>
    <mergeCell ref="A1292:E1292"/>
    <mergeCell ref="A1293:E1293"/>
    <mergeCell ref="A1294:B1294"/>
    <mergeCell ref="A816:A817"/>
    <mergeCell ref="D816:D817"/>
    <mergeCell ref="E816:E817"/>
    <mergeCell ref="A822:E822"/>
    <mergeCell ref="A823:E823"/>
    <mergeCell ref="A1019:E1019"/>
    <mergeCell ref="A1020:B1020"/>
    <mergeCell ref="A1021:A1022"/>
    <mergeCell ref="D1021:D1022"/>
    <mergeCell ref="E1021:E1022"/>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4:D935"/>
    <mergeCell ref="E934:E935"/>
    <mergeCell ref="A924:A925"/>
    <mergeCell ref="D924:D925"/>
    <mergeCell ref="E924:E925"/>
    <mergeCell ref="A931:E931"/>
    <mergeCell ref="A932:E932"/>
    <mergeCell ref="A933:B933"/>
    <mergeCell ref="A934:A935"/>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72 C1101:C1102">
    <cfRule type="notContainsBlanks" dxfId="4" priority="1">
      <formula>LEN(TRIM(C72))&gt;0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178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2" t="s">
        <v>1688</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6" t="s">
        <v>3</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7" t="s">
        <v>4</v>
      </c>
      <c r="B8" s="238"/>
      <c r="C8" s="7" t="s">
        <v>1689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9" t="s">
        <v>8</v>
      </c>
      <c r="B9" s="241" t="s">
        <v>9</v>
      </c>
      <c r="C9" s="238"/>
      <c r="D9" s="239" t="s">
        <v>10</v>
      </c>
      <c r="E9" s="242"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40"/>
      <c r="B10" s="12" t="s">
        <v>12</v>
      </c>
      <c r="C10" s="13" t="s">
        <v>13</v>
      </c>
      <c r="D10" s="240"/>
      <c r="E10" s="24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4"/>
      <c r="B14" s="235"/>
      <c r="C14" s="235"/>
      <c r="D14" s="235"/>
      <c r="E14" s="2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4" t="s">
        <v>2</v>
      </c>
      <c r="B15" s="235"/>
      <c r="C15" s="235"/>
      <c r="D15" s="235"/>
      <c r="E15" s="2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6" t="s">
        <v>21</v>
      </c>
      <c r="B16" s="235"/>
      <c r="C16" s="235"/>
      <c r="D16" s="235"/>
      <c r="E16" s="2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7" t="s">
        <v>22</v>
      </c>
      <c r="B17" s="238"/>
      <c r="C17" s="7" t="s">
        <v>1690</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9" t="s">
        <v>8</v>
      </c>
      <c r="B18" s="241" t="s">
        <v>9</v>
      </c>
      <c r="C18" s="238"/>
      <c r="D18" s="239" t="s">
        <v>10</v>
      </c>
      <c r="E18" s="242"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40"/>
      <c r="B19" s="12" t="s">
        <v>12</v>
      </c>
      <c r="C19" s="13" t="s">
        <v>13</v>
      </c>
      <c r="D19" s="240"/>
      <c r="E19" s="240"/>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4"/>
      <c r="B29" s="235"/>
      <c r="C29" s="235"/>
      <c r="D29" s="235"/>
      <c r="E29" s="235"/>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4" t="s">
        <v>49</v>
      </c>
      <c r="B30" s="235"/>
      <c r="C30" s="235"/>
      <c r="D30" s="235"/>
      <c r="E30" s="235"/>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6" t="s">
        <v>21</v>
      </c>
      <c r="B31" s="235"/>
      <c r="C31" s="235"/>
      <c r="D31" s="235"/>
      <c r="E31" s="235"/>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7" t="s">
        <v>22</v>
      </c>
      <c r="B32" s="238"/>
      <c r="C32" s="7" t="s">
        <v>1690</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9" t="s">
        <v>8</v>
      </c>
      <c r="B33" s="241" t="s">
        <v>9</v>
      </c>
      <c r="C33" s="238"/>
      <c r="D33" s="239" t="s">
        <v>10</v>
      </c>
      <c r="E33" s="24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0"/>
      <c r="B34" s="12" t="s">
        <v>12</v>
      </c>
      <c r="C34" s="13" t="s">
        <v>13</v>
      </c>
      <c r="D34" s="240"/>
      <c r="E34" s="2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26" t="s">
        <v>20</v>
      </c>
      <c r="B36" s="27"/>
      <c r="C36" s="28"/>
      <c r="D36" s="29"/>
      <c r="E36" s="30">
        <f>SUM(E35)</f>
        <v>6518.4</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row>
    <row r="37" spans="1:50" ht="15.75" customHeight="1">
      <c r="A37" s="234"/>
      <c r="B37" s="235"/>
      <c r="C37" s="235"/>
      <c r="D37" s="235"/>
      <c r="E37" s="235"/>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1:50" ht="13.5" customHeight="1">
      <c r="A38" s="234" t="s">
        <v>2</v>
      </c>
      <c r="B38" s="235"/>
      <c r="C38" s="235"/>
      <c r="D38" s="235"/>
      <c r="E38" s="235"/>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6" t="s">
        <v>53</v>
      </c>
      <c r="B39" s="235"/>
      <c r="C39" s="235"/>
      <c r="D39" s="235"/>
      <c r="E39" s="235"/>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5.75" customHeight="1">
      <c r="A40" s="237" t="s">
        <v>54</v>
      </c>
      <c r="B40" s="238"/>
      <c r="C40" s="7" t="s">
        <v>1691</v>
      </c>
      <c r="D40" s="8" t="s">
        <v>56</v>
      </c>
      <c r="E40" s="9" t="s">
        <v>7</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row>
    <row r="41" spans="1:50" ht="13.5" customHeight="1">
      <c r="A41" s="239" t="s">
        <v>8</v>
      </c>
      <c r="B41" s="241" t="s">
        <v>9</v>
      </c>
      <c r="C41" s="238"/>
      <c r="D41" s="239" t="s">
        <v>10</v>
      </c>
      <c r="E41" s="242" t="s">
        <v>11</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75" customHeight="1">
      <c r="A42" s="240"/>
      <c r="B42" s="12" t="s">
        <v>12</v>
      </c>
      <c r="C42" s="13" t="s">
        <v>13</v>
      </c>
      <c r="D42" s="240"/>
      <c r="E42" s="240"/>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14">
        <v>45356</v>
      </c>
      <c r="B43" s="23" t="s">
        <v>57</v>
      </c>
      <c r="C43" s="23" t="s">
        <v>58</v>
      </c>
      <c r="D43" s="33" t="s">
        <v>59</v>
      </c>
      <c r="E43" s="3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5.75" customHeight="1">
      <c r="A44" s="14">
        <v>45421</v>
      </c>
      <c r="B44" s="23" t="s">
        <v>60</v>
      </c>
      <c r="C44" s="23" t="s">
        <v>61</v>
      </c>
      <c r="D44" s="23" t="s">
        <v>62</v>
      </c>
      <c r="E44" s="35">
        <v>150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26" t="s">
        <v>20</v>
      </c>
      <c r="B45" s="27"/>
      <c r="C45" s="28"/>
      <c r="D45" s="29"/>
      <c r="E45" s="24">
        <f>SUM(E43:E44)</f>
        <v>2292.5</v>
      </c>
      <c r="F45" s="31"/>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row>
    <row r="46" spans="1:50" ht="15.75" customHeight="1">
      <c r="A46" s="234"/>
      <c r="B46" s="235"/>
      <c r="C46" s="235"/>
      <c r="D46" s="235"/>
      <c r="E46" s="235"/>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3.5" customHeight="1">
      <c r="A47" s="234" t="s">
        <v>49</v>
      </c>
      <c r="B47" s="235"/>
      <c r="C47" s="235"/>
      <c r="D47" s="235"/>
      <c r="E47" s="235"/>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6" t="s">
        <v>63</v>
      </c>
      <c r="B48" s="235"/>
      <c r="C48" s="235"/>
      <c r="D48" s="235"/>
      <c r="E48" s="235"/>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237" t="s">
        <v>54</v>
      </c>
      <c r="B49" s="238"/>
      <c r="C49" s="7" t="s">
        <v>1691</v>
      </c>
      <c r="D49" s="8" t="s">
        <v>56</v>
      </c>
      <c r="E49" s="9" t="s">
        <v>7</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row>
    <row r="50" spans="1:50" ht="13.5" customHeight="1">
      <c r="A50" s="239" t="s">
        <v>8</v>
      </c>
      <c r="B50" s="55" t="s">
        <v>9</v>
      </c>
      <c r="C50" s="147"/>
      <c r="D50" s="239" t="s">
        <v>10</v>
      </c>
      <c r="E50" s="24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40"/>
      <c r="B51" s="12" t="s">
        <v>12</v>
      </c>
      <c r="C51" s="13" t="s">
        <v>13</v>
      </c>
      <c r="D51" s="240"/>
      <c r="E51" s="240"/>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36">
        <v>45357</v>
      </c>
      <c r="B52" s="23" t="s">
        <v>64</v>
      </c>
      <c r="C52" s="23" t="s">
        <v>65</v>
      </c>
      <c r="D52" s="37" t="s">
        <v>66</v>
      </c>
      <c r="E52" s="38">
        <v>3960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45364</v>
      </c>
      <c r="B53" s="23" t="s">
        <v>67</v>
      </c>
      <c r="C53" s="23" t="s">
        <v>68</v>
      </c>
      <c r="D53" s="39" t="s">
        <v>69</v>
      </c>
      <c r="E53" s="38">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45418</v>
      </c>
      <c r="B54" s="23" t="s">
        <v>70</v>
      </c>
      <c r="C54" s="23" t="s">
        <v>71</v>
      </c>
      <c r="D54" s="23" t="s">
        <v>72</v>
      </c>
      <c r="E54" s="38">
        <v>15</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45054</v>
      </c>
      <c r="B55" s="23" t="s">
        <v>70</v>
      </c>
      <c r="C55" s="23" t="s">
        <v>71</v>
      </c>
      <c r="D55" s="23" t="s">
        <v>73</v>
      </c>
      <c r="E55" s="38">
        <v>1800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26" t="s">
        <v>20</v>
      </c>
      <c r="B56" s="27"/>
      <c r="C56" s="28"/>
      <c r="D56" s="29"/>
      <c r="E56" s="30">
        <f>SUM(E52:E55)</f>
        <v>8088.4</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ht="15.75" customHeight="1">
      <c r="A57" s="234"/>
      <c r="B57" s="235"/>
      <c r="C57" s="235"/>
      <c r="D57" s="235"/>
      <c r="E57" s="235"/>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3.5" customHeight="1">
      <c r="A58" s="234" t="s">
        <v>74</v>
      </c>
      <c r="B58" s="235"/>
      <c r="C58" s="235"/>
      <c r="D58" s="235"/>
      <c r="E58" s="235"/>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6" t="s">
        <v>75</v>
      </c>
      <c r="B59" s="235"/>
      <c r="C59" s="235"/>
      <c r="D59" s="235"/>
      <c r="E59" s="235"/>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5.75" customHeight="1">
      <c r="A60" s="237" t="s">
        <v>76</v>
      </c>
      <c r="B60" s="238"/>
      <c r="C60" s="7" t="s">
        <v>1692</v>
      </c>
      <c r="D60" s="8" t="s">
        <v>78</v>
      </c>
      <c r="E60" s="9" t="s">
        <v>7</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ht="13.5" customHeight="1">
      <c r="A61" s="239" t="s">
        <v>8</v>
      </c>
      <c r="B61" s="55" t="s">
        <v>9</v>
      </c>
      <c r="C61" s="147"/>
      <c r="D61" s="239" t="s">
        <v>10</v>
      </c>
      <c r="E61" s="24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5.75" customHeight="1">
      <c r="A62" s="240"/>
      <c r="B62" s="12" t="s">
        <v>12</v>
      </c>
      <c r="C62" s="13" t="s">
        <v>13</v>
      </c>
      <c r="D62" s="240"/>
      <c r="E62" s="240"/>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36">
        <v>45344</v>
      </c>
      <c r="B63" s="23" t="s">
        <v>79</v>
      </c>
      <c r="C63" s="16" t="s">
        <v>18</v>
      </c>
      <c r="D63" s="37" t="s">
        <v>80</v>
      </c>
      <c r="E63" s="38">
        <v>2350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194" t="s">
        <v>20</v>
      </c>
      <c r="B64" s="195"/>
      <c r="C64" s="196"/>
      <c r="D64" s="197"/>
      <c r="E64" s="198">
        <f>SUM(E63)</f>
        <v>2350</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1:50" ht="15.75" customHeight="1">
      <c r="A65" s="234"/>
      <c r="B65" s="235"/>
      <c r="C65" s="235"/>
      <c r="D65" s="235"/>
      <c r="E65" s="235"/>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3.5" customHeight="1">
      <c r="A66" s="234" t="s">
        <v>74</v>
      </c>
      <c r="B66" s="235"/>
      <c r="C66" s="235"/>
      <c r="D66" s="235"/>
      <c r="E66" s="2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6" t="s">
        <v>81</v>
      </c>
      <c r="B67" s="235"/>
      <c r="C67" s="235"/>
      <c r="D67" s="235"/>
      <c r="E67" s="2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237" t="s">
        <v>82</v>
      </c>
      <c r="B68" s="238"/>
      <c r="C68" s="7" t="s">
        <v>1693</v>
      </c>
      <c r="D68" s="8" t="s">
        <v>78</v>
      </c>
      <c r="E68" s="9" t="s">
        <v>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row>
    <row r="69" spans="1:50" ht="13.5" customHeight="1">
      <c r="A69" s="239" t="s">
        <v>8</v>
      </c>
      <c r="B69" s="55" t="s">
        <v>9</v>
      </c>
      <c r="C69" s="147"/>
      <c r="D69" s="239" t="s">
        <v>10</v>
      </c>
      <c r="E69" s="242" t="s">
        <v>11</v>
      </c>
      <c r="F69" s="3"/>
      <c r="G69" s="3"/>
      <c r="H69" s="3"/>
      <c r="I69" s="3"/>
      <c r="J69" s="3"/>
      <c r="K69" s="3"/>
      <c r="L69" s="3"/>
      <c r="M69" s="3"/>
      <c r="N69" s="3"/>
      <c r="O69" s="3"/>
      <c r="P69" s="3"/>
      <c r="Q69" s="3"/>
      <c r="R69" s="3"/>
      <c r="S69" s="3"/>
      <c r="T69" s="3"/>
      <c r="U69" s="3"/>
      <c r="V69" s="3"/>
      <c r="W69" s="3"/>
      <c r="X69" s="3"/>
      <c r="Y69" s="40"/>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5.75" customHeight="1">
      <c r="A70" s="240"/>
      <c r="B70" s="12" t="s">
        <v>12</v>
      </c>
      <c r="C70" s="13" t="s">
        <v>13</v>
      </c>
      <c r="D70" s="240"/>
      <c r="E70" s="240"/>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36">
        <v>45359</v>
      </c>
      <c r="B71" s="23" t="s">
        <v>84</v>
      </c>
      <c r="C71" s="16" t="s">
        <v>85</v>
      </c>
      <c r="D71" s="37" t="s">
        <v>86</v>
      </c>
      <c r="E71" s="38">
        <v>1600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c r="B72" s="23"/>
      <c r="C72" s="16"/>
      <c r="D72" s="37"/>
      <c r="E72" s="3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194" t="s">
        <v>20</v>
      </c>
      <c r="B73" s="195"/>
      <c r="C73" s="196"/>
      <c r="D73" s="197"/>
      <c r="E73" s="198">
        <f>SUM(E71:E72)</f>
        <v>1600</v>
      </c>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13.5" customHeight="1">
      <c r="A74" s="234"/>
      <c r="B74" s="235"/>
      <c r="C74" s="235"/>
      <c r="D74" s="235"/>
      <c r="E74" s="235"/>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3.5" customHeight="1">
      <c r="A75" s="234" t="s">
        <v>74</v>
      </c>
      <c r="B75" s="235"/>
      <c r="C75" s="235"/>
      <c r="D75" s="235"/>
      <c r="E75" s="2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6" t="s">
        <v>87</v>
      </c>
      <c r="B76" s="235"/>
      <c r="C76" s="235"/>
      <c r="D76" s="235"/>
      <c r="E76" s="2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237" t="s">
        <v>88</v>
      </c>
      <c r="B77" s="238"/>
      <c r="C77" s="7" t="s">
        <v>1694</v>
      </c>
      <c r="D77" s="8" t="s">
        <v>90</v>
      </c>
      <c r="E77" s="9" t="s">
        <v>7</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row>
    <row r="78" spans="1:50" ht="13.5" customHeight="1">
      <c r="A78" s="239" t="s">
        <v>8</v>
      </c>
      <c r="B78" s="55" t="s">
        <v>9</v>
      </c>
      <c r="C78" s="147"/>
      <c r="D78" s="239" t="s">
        <v>10</v>
      </c>
      <c r="E78" s="24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240"/>
      <c r="B79" s="12" t="s">
        <v>12</v>
      </c>
      <c r="C79" s="13" t="s">
        <v>13</v>
      </c>
      <c r="D79" s="240"/>
      <c r="E79" s="240"/>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45315</v>
      </c>
      <c r="B80" s="23" t="s">
        <v>91</v>
      </c>
      <c r="C80" s="23" t="s">
        <v>92</v>
      </c>
      <c r="D80" s="37" t="s">
        <v>93</v>
      </c>
      <c r="E80" s="38">
        <v>2800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45324</v>
      </c>
      <c r="B81" s="23" t="s">
        <v>94</v>
      </c>
      <c r="C81" s="23" t="s">
        <v>95</v>
      </c>
      <c r="D81" s="37" t="s">
        <v>96</v>
      </c>
      <c r="E81" s="38">
        <v>120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45338</v>
      </c>
      <c r="B82" s="23" t="s">
        <v>97</v>
      </c>
      <c r="C82" s="23" t="s">
        <v>98</v>
      </c>
      <c r="D82" s="23" t="s">
        <v>99</v>
      </c>
      <c r="E82" s="38">
        <v>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100</v>
      </c>
      <c r="C83" s="23" t="s">
        <v>101</v>
      </c>
      <c r="D83" s="37" t="s">
        <v>102</v>
      </c>
      <c r="E83" s="38">
        <v>30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45351</v>
      </c>
      <c r="B84" s="23" t="s">
        <v>103</v>
      </c>
      <c r="C84" s="23" t="s">
        <v>104</v>
      </c>
      <c r="D84" s="37" t="s">
        <v>105</v>
      </c>
      <c r="E84" s="38">
        <v>330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100</v>
      </c>
      <c r="C85" s="23" t="s">
        <v>101</v>
      </c>
      <c r="D85" s="37" t="s">
        <v>102</v>
      </c>
      <c r="E85" s="38">
        <v>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106</v>
      </c>
      <c r="C86" s="23" t="s">
        <v>107</v>
      </c>
      <c r="D86" s="37" t="s">
        <v>108</v>
      </c>
      <c r="E86" s="38">
        <v>200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109</v>
      </c>
      <c r="C87" s="23" t="s">
        <v>110</v>
      </c>
      <c r="D87" s="37" t="s">
        <v>111</v>
      </c>
      <c r="E87" s="38">
        <v>40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45358</v>
      </c>
      <c r="B88" s="23" t="s">
        <v>112</v>
      </c>
      <c r="C88" s="23" t="s">
        <v>113</v>
      </c>
      <c r="D88" s="37" t="s">
        <v>114</v>
      </c>
      <c r="E88" s="38">
        <v>950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45369</v>
      </c>
      <c r="B89" s="23" t="s">
        <v>115</v>
      </c>
      <c r="C89" s="23" t="s">
        <v>116</v>
      </c>
      <c r="D89" s="37" t="s">
        <v>117</v>
      </c>
      <c r="E89" s="38">
        <v>200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45378</v>
      </c>
      <c r="B90" s="23" t="s">
        <v>118</v>
      </c>
      <c r="C90" s="23" t="s">
        <v>119</v>
      </c>
      <c r="D90" s="37" t="s">
        <v>120</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45383</v>
      </c>
      <c r="B91" s="23" t="s">
        <v>112</v>
      </c>
      <c r="C91" s="23" t="s">
        <v>113</v>
      </c>
      <c r="D91" s="37" t="s">
        <v>114</v>
      </c>
      <c r="E91" s="38">
        <v>1800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45406</v>
      </c>
      <c r="B92" s="23" t="s">
        <v>121</v>
      </c>
      <c r="C92" s="23" t="s">
        <v>122</v>
      </c>
      <c r="D92" s="37" t="s">
        <v>123</v>
      </c>
      <c r="E92" s="38">
        <v>900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45407</v>
      </c>
      <c r="B93" s="23" t="s">
        <v>124</v>
      </c>
      <c r="C93" s="23" t="s">
        <v>125</v>
      </c>
      <c r="D93" s="37" t="s">
        <v>126</v>
      </c>
      <c r="E93" s="38">
        <v>80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199">
        <v>45412</v>
      </c>
      <c r="B94" s="200" t="s">
        <v>109</v>
      </c>
      <c r="C94" s="200" t="s">
        <v>110</v>
      </c>
      <c r="D94" s="201" t="s">
        <v>111</v>
      </c>
      <c r="E94" s="202">
        <v>40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4" t="s">
        <v>20</v>
      </c>
      <c r="B95" s="195"/>
      <c r="C95" s="196"/>
      <c r="D95" s="197"/>
      <c r="E95" s="198">
        <f>SUM(E80:E94)</f>
        <v>7920</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15.75" customHeight="1">
      <c r="A96" s="234"/>
      <c r="B96" s="235"/>
      <c r="C96" s="235"/>
      <c r="D96" s="235"/>
      <c r="E96" s="235"/>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234" t="s">
        <v>2</v>
      </c>
      <c r="B97" s="235"/>
      <c r="C97" s="235"/>
      <c r="D97" s="235"/>
      <c r="E97" s="235"/>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6" t="s">
        <v>127</v>
      </c>
      <c r="B98" s="235"/>
      <c r="C98" s="235"/>
      <c r="D98" s="235"/>
      <c r="E98" s="235"/>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7" t="s">
        <v>128</v>
      </c>
      <c r="B99" s="238"/>
      <c r="C99" s="7" t="s">
        <v>1695</v>
      </c>
      <c r="D99" s="8" t="s">
        <v>130</v>
      </c>
      <c r="E99" s="9" t="s">
        <v>7</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9" t="s">
        <v>8</v>
      </c>
      <c r="B100" s="55" t="s">
        <v>9</v>
      </c>
      <c r="C100" s="41"/>
      <c r="D100" s="239" t="s">
        <v>10</v>
      </c>
      <c r="E100" s="242" t="s">
        <v>11</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40"/>
      <c r="B101" s="12" t="s">
        <v>12</v>
      </c>
      <c r="C101" s="13" t="s">
        <v>13</v>
      </c>
      <c r="D101" s="240"/>
      <c r="E101" s="24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14">
        <v>45355</v>
      </c>
      <c r="B102" s="33" t="s">
        <v>131</v>
      </c>
      <c r="C102" s="42" t="s">
        <v>132</v>
      </c>
      <c r="D102" s="37" t="s">
        <v>133</v>
      </c>
      <c r="E102" s="43">
        <v>269.37</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45358</v>
      </c>
      <c r="B103" s="33" t="s">
        <v>134</v>
      </c>
      <c r="C103" s="33" t="s">
        <v>135</v>
      </c>
      <c r="D103" s="37" t="s">
        <v>136</v>
      </c>
      <c r="E103" s="43">
        <v>200</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45364</v>
      </c>
      <c r="B104" s="33" t="s">
        <v>137</v>
      </c>
      <c r="C104" s="42" t="s">
        <v>138</v>
      </c>
      <c r="D104" s="37" t="s">
        <v>139</v>
      </c>
      <c r="E104" s="43">
        <v>560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45400</v>
      </c>
      <c r="B105" s="33" t="s">
        <v>140</v>
      </c>
      <c r="C105" s="42" t="s">
        <v>141</v>
      </c>
      <c r="D105" s="37" t="s">
        <v>142</v>
      </c>
      <c r="E105" s="43">
        <v>107.3</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143</v>
      </c>
      <c r="C106" s="42" t="s">
        <v>144</v>
      </c>
      <c r="D106" s="37" t="s">
        <v>145</v>
      </c>
      <c r="E106" s="43">
        <v>950</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45432</v>
      </c>
      <c r="B107" s="33" t="s">
        <v>146</v>
      </c>
      <c r="C107" s="42" t="s">
        <v>147</v>
      </c>
      <c r="D107" s="37" t="s">
        <v>148</v>
      </c>
      <c r="E107" s="43">
        <v>339.6</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26" t="s">
        <v>20</v>
      </c>
      <c r="B108" s="37"/>
      <c r="C108" s="44"/>
      <c r="D108" s="37"/>
      <c r="E108" s="45">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0" ht="15.75" customHeight="1">
      <c r="A109" s="203"/>
      <c r="B109" s="204"/>
      <c r="C109" s="205"/>
      <c r="D109" s="204"/>
      <c r="E109" s="206"/>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row>
    <row r="110" spans="1:50" ht="15.75" customHeight="1">
      <c r="A110" s="234" t="s">
        <v>74</v>
      </c>
      <c r="B110" s="235"/>
      <c r="C110" s="235"/>
      <c r="D110" s="235"/>
      <c r="E110" s="235"/>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5.75" customHeight="1">
      <c r="A111" s="236" t="s">
        <v>149</v>
      </c>
      <c r="B111" s="235"/>
      <c r="C111" s="235"/>
      <c r="D111" s="235"/>
      <c r="E111" s="2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7" t="s">
        <v>128</v>
      </c>
      <c r="B112" s="238"/>
      <c r="C112" s="7" t="s">
        <v>1695</v>
      </c>
      <c r="D112" s="8" t="s">
        <v>130</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9" t="s">
        <v>8</v>
      </c>
      <c r="B113" s="55" t="s">
        <v>9</v>
      </c>
      <c r="C113" s="147"/>
      <c r="D113" s="239" t="s">
        <v>10</v>
      </c>
      <c r="E113" s="24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40"/>
      <c r="B114" s="12" t="s">
        <v>12</v>
      </c>
      <c r="C114" s="13" t="s">
        <v>13</v>
      </c>
      <c r="D114" s="240"/>
      <c r="E114" s="240"/>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46">
        <v>45351</v>
      </c>
      <c r="B115" s="47" t="s">
        <v>150</v>
      </c>
      <c r="C115" s="48" t="s">
        <v>151</v>
      </c>
      <c r="D115" s="37" t="s">
        <v>152</v>
      </c>
      <c r="E115" s="43">
        <v>1025.96</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spans="1:50" ht="15.75" customHeight="1">
      <c r="A116" s="46">
        <v>45432</v>
      </c>
      <c r="B116" s="47" t="s">
        <v>153</v>
      </c>
      <c r="C116" s="48" t="s">
        <v>154</v>
      </c>
      <c r="D116" s="37" t="s">
        <v>155</v>
      </c>
      <c r="E116" s="43">
        <v>21.04</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45357</v>
      </c>
      <c r="B117" s="47" t="s">
        <v>156</v>
      </c>
      <c r="C117" s="48" t="s">
        <v>157</v>
      </c>
      <c r="D117" s="37" t="s">
        <v>158</v>
      </c>
      <c r="E117" s="43">
        <v>302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45359</v>
      </c>
      <c r="B118" s="47" t="s">
        <v>159</v>
      </c>
      <c r="C118" s="48" t="s">
        <v>160</v>
      </c>
      <c r="D118" s="37" t="s">
        <v>161</v>
      </c>
      <c r="E118" s="43">
        <v>783.92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45432</v>
      </c>
      <c r="B119" s="47" t="s">
        <v>153</v>
      </c>
      <c r="C119" s="48" t="s">
        <v>154</v>
      </c>
      <c r="D119" s="37" t="s">
        <v>162</v>
      </c>
      <c r="E119" s="43">
        <v>16.079999999999998</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45362</v>
      </c>
      <c r="B120" s="47" t="s">
        <v>163</v>
      </c>
      <c r="C120" s="48" t="s">
        <v>164</v>
      </c>
      <c r="D120" s="37" t="s">
        <v>165</v>
      </c>
      <c r="E120" s="43">
        <v>3354.4</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45432</v>
      </c>
      <c r="B121" s="47" t="s">
        <v>153</v>
      </c>
      <c r="C121" s="48" t="s">
        <v>154</v>
      </c>
      <c r="D121" s="37" t="s">
        <v>166</v>
      </c>
      <c r="E121" s="43">
        <v>145.6</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45371</v>
      </c>
      <c r="B122" s="47" t="s">
        <v>167</v>
      </c>
      <c r="C122" s="48" t="s">
        <v>168</v>
      </c>
      <c r="D122" s="37" t="s">
        <v>169</v>
      </c>
      <c r="E122" s="43">
        <v>58.9</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45378</v>
      </c>
      <c r="B123" s="47" t="s">
        <v>170</v>
      </c>
      <c r="C123" s="48" t="s">
        <v>171</v>
      </c>
      <c r="D123" s="37" t="s">
        <v>172</v>
      </c>
      <c r="E123" s="43">
        <v>1083</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45432</v>
      </c>
      <c r="B124" s="47" t="s">
        <v>153</v>
      </c>
      <c r="C124" s="48" t="s">
        <v>154</v>
      </c>
      <c r="D124" s="37" t="s">
        <v>173</v>
      </c>
      <c r="E124" s="43">
        <v>57</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45387</v>
      </c>
      <c r="B125" s="47" t="s">
        <v>174</v>
      </c>
      <c r="C125" s="48" t="s">
        <v>175</v>
      </c>
      <c r="D125" s="37" t="s">
        <v>176</v>
      </c>
      <c r="E125" s="43">
        <v>250</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45388</v>
      </c>
      <c r="B126" s="47" t="s">
        <v>177</v>
      </c>
      <c r="C126" s="48" t="s">
        <v>178</v>
      </c>
      <c r="D126" s="37" t="s">
        <v>179</v>
      </c>
      <c r="E126" s="43">
        <v>194</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45399</v>
      </c>
      <c r="B127" s="47" t="s">
        <v>180</v>
      </c>
      <c r="C127" s="48" t="s">
        <v>181</v>
      </c>
      <c r="D127" s="37" t="s">
        <v>182</v>
      </c>
      <c r="E127" s="43">
        <v>97.48</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45432</v>
      </c>
      <c r="B128" s="47" t="s">
        <v>153</v>
      </c>
      <c r="C128" s="48" t="s">
        <v>154</v>
      </c>
      <c r="D128" s="37" t="s">
        <v>183</v>
      </c>
      <c r="E128" s="43">
        <v>2.52</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45404</v>
      </c>
      <c r="B129" s="47" t="s">
        <v>184</v>
      </c>
      <c r="C129" s="48" t="s">
        <v>185</v>
      </c>
      <c r="D129" s="37" t="s">
        <v>186</v>
      </c>
      <c r="E129" s="43">
        <v>58.19</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45432</v>
      </c>
      <c r="B130" s="47" t="s">
        <v>153</v>
      </c>
      <c r="C130" s="48" t="s">
        <v>154</v>
      </c>
      <c r="D130" s="37" t="s">
        <v>187</v>
      </c>
      <c r="E130" s="43">
        <v>1.81</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207" t="s">
        <v>20</v>
      </c>
      <c r="B131" s="49"/>
      <c r="C131" s="50"/>
      <c r="D131" s="208"/>
      <c r="E131" s="30">
        <f>SUM(E115:E130)</f>
        <v>7451.9</v>
      </c>
      <c r="F131" s="32"/>
      <c r="G131" s="32"/>
      <c r="H131" s="32"/>
      <c r="I131" s="32"/>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203"/>
      <c r="B132" s="204"/>
      <c r="C132" s="205"/>
      <c r="D132" s="204"/>
      <c r="E132" s="206"/>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34" t="s">
        <v>188</v>
      </c>
      <c r="B133" s="235"/>
      <c r="C133" s="235"/>
      <c r="D133" s="235"/>
      <c r="E133" s="235"/>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3.5" customHeight="1">
      <c r="A134" s="236" t="s">
        <v>189</v>
      </c>
      <c r="B134" s="235"/>
      <c r="C134" s="235"/>
      <c r="D134" s="235"/>
      <c r="E134" s="2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28.5" customHeight="1">
      <c r="A135" s="237" t="s">
        <v>190</v>
      </c>
      <c r="B135" s="238"/>
      <c r="C135" s="7" t="s">
        <v>1696</v>
      </c>
      <c r="D135" s="8" t="s">
        <v>192</v>
      </c>
      <c r="E135" s="9"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8" customHeight="1">
      <c r="A136" s="239" t="s">
        <v>8</v>
      </c>
      <c r="B136" s="55" t="s">
        <v>9</v>
      </c>
      <c r="C136" s="147"/>
      <c r="D136" s="239" t="s">
        <v>10</v>
      </c>
      <c r="E136" s="24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3.5" customHeight="1">
      <c r="A137" s="240"/>
      <c r="B137" s="12" t="s">
        <v>12</v>
      </c>
      <c r="C137" s="13" t="s">
        <v>13</v>
      </c>
      <c r="D137" s="240"/>
      <c r="E137" s="240"/>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14">
        <v>45024</v>
      </c>
      <c r="B138" s="23" t="s">
        <v>193</v>
      </c>
      <c r="C138" s="23" t="s">
        <v>194</v>
      </c>
      <c r="D138" s="37" t="s">
        <v>195</v>
      </c>
      <c r="E138" s="45">
        <v>2000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c r="B139" s="37"/>
      <c r="C139" s="44"/>
      <c r="D139" s="37"/>
      <c r="E139" s="45"/>
      <c r="F139" s="32"/>
      <c r="G139" s="32"/>
      <c r="H139" s="32"/>
      <c r="I139" s="32"/>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207" t="s">
        <v>20</v>
      </c>
      <c r="B140" s="49"/>
      <c r="C140" s="50"/>
      <c r="D140" s="208"/>
      <c r="E140" s="30">
        <f>SUM(E137:E139)</f>
        <v>2000</v>
      </c>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3"/>
      <c r="B141" s="204"/>
      <c r="C141" s="205"/>
      <c r="D141" s="204"/>
      <c r="E141" s="206"/>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43" t="s">
        <v>74</v>
      </c>
      <c r="B142" s="244"/>
      <c r="C142" s="244"/>
      <c r="D142" s="244"/>
      <c r="E142" s="244"/>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5" t="s">
        <v>196</v>
      </c>
      <c r="B143" s="246"/>
      <c r="C143" s="246"/>
      <c r="D143" s="246"/>
      <c r="E143" s="24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37" t="s">
        <v>197</v>
      </c>
      <c r="B144" s="238"/>
      <c r="C144" s="7" t="s">
        <v>1697</v>
      </c>
      <c r="D144" s="8" t="s">
        <v>199</v>
      </c>
      <c r="E144" s="9"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9" t="s">
        <v>8</v>
      </c>
      <c r="B145" s="55" t="s">
        <v>9</v>
      </c>
      <c r="C145" s="147"/>
      <c r="D145" s="239" t="s">
        <v>10</v>
      </c>
      <c r="E145" s="24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40"/>
      <c r="B146" s="12" t="s">
        <v>12</v>
      </c>
      <c r="C146" s="12" t="s">
        <v>13</v>
      </c>
      <c r="D146" s="240"/>
      <c r="E146" s="240"/>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t="15.75" customHeight="1">
      <c r="A147" s="14">
        <v>45324</v>
      </c>
      <c r="B147" s="23" t="s">
        <v>200</v>
      </c>
      <c r="C147" s="23" t="s">
        <v>201</v>
      </c>
      <c r="D147" s="23" t="s">
        <v>202</v>
      </c>
      <c r="E147" s="45">
        <v>7000</v>
      </c>
      <c r="F147" s="2"/>
      <c r="G147" s="51"/>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45349</v>
      </c>
      <c r="B148" s="23" t="s">
        <v>203</v>
      </c>
      <c r="C148" s="23" t="s">
        <v>204</v>
      </c>
      <c r="D148" s="23" t="s">
        <v>205</v>
      </c>
      <c r="E148" s="45">
        <v>50</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206</v>
      </c>
      <c r="C149" s="23" t="s">
        <v>207</v>
      </c>
      <c r="D149" s="23" t="s">
        <v>208</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209</v>
      </c>
      <c r="C150" s="23" t="s">
        <v>210</v>
      </c>
      <c r="D150" s="23" t="s">
        <v>211</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45350</v>
      </c>
      <c r="B151" s="23" t="s">
        <v>212</v>
      </c>
      <c r="C151" s="23" t="s">
        <v>213</v>
      </c>
      <c r="D151" s="23" t="s">
        <v>214</v>
      </c>
      <c r="E151" s="45">
        <v>100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45369</v>
      </c>
      <c r="B152" s="23" t="s">
        <v>215</v>
      </c>
      <c r="C152" s="23" t="s">
        <v>204</v>
      </c>
      <c r="D152" s="23" t="s">
        <v>216</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217</v>
      </c>
      <c r="C153" s="23" t="s">
        <v>218</v>
      </c>
      <c r="D153" s="23" t="s">
        <v>219</v>
      </c>
      <c r="E153" s="45">
        <v>30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45370</v>
      </c>
      <c r="B154" s="23" t="s">
        <v>220</v>
      </c>
      <c r="C154" s="23" t="s">
        <v>221</v>
      </c>
      <c r="D154" s="23" t="s">
        <v>222</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45372</v>
      </c>
      <c r="B155" s="23" t="s">
        <v>220</v>
      </c>
      <c r="C155" s="23" t="s">
        <v>221</v>
      </c>
      <c r="D155" s="23" t="s">
        <v>223</v>
      </c>
      <c r="E155" s="45">
        <v>35</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45373</v>
      </c>
      <c r="B156" s="23" t="s">
        <v>217</v>
      </c>
      <c r="C156" s="23" t="s">
        <v>224</v>
      </c>
      <c r="D156" s="23" t="s">
        <v>225</v>
      </c>
      <c r="E156" s="45">
        <v>30</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215</v>
      </c>
      <c r="C157" s="23" t="s">
        <v>204</v>
      </c>
      <c r="D157" s="23" t="s">
        <v>226</v>
      </c>
      <c r="E157" s="45">
        <v>50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45376</v>
      </c>
      <c r="B158" s="23" t="s">
        <v>227</v>
      </c>
      <c r="C158" s="23" t="s">
        <v>228</v>
      </c>
      <c r="D158" s="23" t="s">
        <v>229</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45377</v>
      </c>
      <c r="B159" s="23" t="s">
        <v>227</v>
      </c>
      <c r="C159" s="23" t="s">
        <v>228</v>
      </c>
      <c r="D159" s="23" t="s">
        <v>230</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45399</v>
      </c>
      <c r="B160" s="23" t="s">
        <v>231</v>
      </c>
      <c r="C160" s="23" t="s">
        <v>232</v>
      </c>
      <c r="D160" s="23" t="s">
        <v>233</v>
      </c>
      <c r="E160" s="45">
        <v>574.75</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234</v>
      </c>
      <c r="C161" s="23" t="s">
        <v>235</v>
      </c>
      <c r="D161" s="23" t="s">
        <v>236</v>
      </c>
      <c r="E161" s="45">
        <v>30.25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45401</v>
      </c>
      <c r="B162" s="23" t="s">
        <v>131</v>
      </c>
      <c r="C162" s="23" t="s">
        <v>237</v>
      </c>
      <c r="D162" s="23" t="s">
        <v>238</v>
      </c>
      <c r="E162" s="45">
        <v>263.98</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234</v>
      </c>
      <c r="C163" s="52" t="s">
        <v>235</v>
      </c>
      <c r="D163" s="23" t="s">
        <v>239</v>
      </c>
      <c r="E163" s="45">
        <v>5.39</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207" t="s">
        <v>20</v>
      </c>
      <c r="B164" s="49"/>
      <c r="C164" s="50"/>
      <c r="D164" s="208"/>
      <c r="E164" s="30">
        <f>SUM(E147:E163)</f>
        <v>8449.369999999999</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3"/>
      <c r="B165" s="204"/>
      <c r="C165" s="205"/>
      <c r="D165" s="204"/>
      <c r="E165" s="206"/>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34" t="s">
        <v>74</v>
      </c>
      <c r="B166" s="235"/>
      <c r="C166" s="235"/>
      <c r="D166" s="235"/>
      <c r="E166" s="235"/>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3.5" customHeight="1">
      <c r="A167" s="236" t="s">
        <v>240</v>
      </c>
      <c r="B167" s="235"/>
      <c r="C167" s="235"/>
      <c r="D167" s="235"/>
      <c r="E167" s="2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37" t="s">
        <v>241</v>
      </c>
      <c r="B168" s="238"/>
      <c r="C168" s="7" t="s">
        <v>1698</v>
      </c>
      <c r="D168" s="8" t="s">
        <v>243</v>
      </c>
      <c r="E168" s="9"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6.5" customHeight="1">
      <c r="A169" s="239" t="s">
        <v>8</v>
      </c>
      <c r="B169" s="55" t="s">
        <v>9</v>
      </c>
      <c r="C169" s="147"/>
      <c r="D169" s="239" t="s">
        <v>10</v>
      </c>
      <c r="E169" s="24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40"/>
      <c r="B170" s="12" t="s">
        <v>12</v>
      </c>
      <c r="C170" s="12" t="s">
        <v>13</v>
      </c>
      <c r="D170" s="240"/>
      <c r="E170" s="240"/>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14">
        <v>45348</v>
      </c>
      <c r="B171" s="23" t="s">
        <v>244</v>
      </c>
      <c r="C171" s="23" t="s">
        <v>245</v>
      </c>
      <c r="D171" s="23" t="s">
        <v>246</v>
      </c>
      <c r="E171" s="45">
        <v>4845</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247</v>
      </c>
      <c r="C172" s="23" t="s">
        <v>154</v>
      </c>
      <c r="D172" s="23" t="s">
        <v>248</v>
      </c>
      <c r="E172" s="45">
        <v>255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45387</v>
      </c>
      <c r="B173" s="23" t="s">
        <v>244</v>
      </c>
      <c r="C173" s="23" t="s">
        <v>245</v>
      </c>
      <c r="D173" s="23" t="s">
        <v>249</v>
      </c>
      <c r="E173" s="45">
        <v>3230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09">
        <v>45387</v>
      </c>
      <c r="B174" s="23" t="s">
        <v>247</v>
      </c>
      <c r="C174" s="23" t="s">
        <v>154</v>
      </c>
      <c r="D174" s="23" t="s">
        <v>250</v>
      </c>
      <c r="E174" s="45">
        <v>170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7" t="s">
        <v>20</v>
      </c>
      <c r="B175" s="14"/>
      <c r="C175" s="50"/>
      <c r="D175" s="208"/>
      <c r="E175" s="30">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3"/>
      <c r="B176" s="204"/>
      <c r="C176" s="205"/>
      <c r="D176" s="204"/>
      <c r="E176" s="206"/>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34" t="s">
        <v>2</v>
      </c>
      <c r="B177" s="235"/>
      <c r="C177" s="235"/>
      <c r="D177" s="235"/>
      <c r="E177" s="235"/>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6" t="s">
        <v>251</v>
      </c>
      <c r="B178" s="235"/>
      <c r="C178" s="235"/>
      <c r="D178" s="235"/>
      <c r="E178" s="2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7" t="s">
        <v>252</v>
      </c>
      <c r="B179" s="238"/>
      <c r="C179" s="7" t="s">
        <v>1699</v>
      </c>
      <c r="D179" s="8" t="s">
        <v>78</v>
      </c>
      <c r="E179" s="9"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9" t="s">
        <v>8</v>
      </c>
      <c r="B180" s="55" t="s">
        <v>9</v>
      </c>
      <c r="C180" s="147"/>
      <c r="D180" s="239" t="s">
        <v>10</v>
      </c>
      <c r="E180" s="24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40"/>
      <c r="B181" s="12" t="s">
        <v>12</v>
      </c>
      <c r="C181" s="13" t="s">
        <v>13</v>
      </c>
      <c r="D181" s="240"/>
      <c r="E181" s="240"/>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19">
        <v>45350</v>
      </c>
      <c r="B182" s="33" t="s">
        <v>254</v>
      </c>
      <c r="C182" s="42" t="s">
        <v>255</v>
      </c>
      <c r="D182" s="23" t="s">
        <v>256</v>
      </c>
      <c r="E182" s="45">
        <v>200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257</v>
      </c>
      <c r="C183" s="44" t="s">
        <v>258</v>
      </c>
      <c r="D183" s="23" t="s">
        <v>259</v>
      </c>
      <c r="E183" s="45">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260</v>
      </c>
      <c r="C184" s="44" t="s">
        <v>261</v>
      </c>
      <c r="D184" s="23" t="s">
        <v>262</v>
      </c>
      <c r="E184" s="45">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45377</v>
      </c>
      <c r="B185" s="33" t="s">
        <v>263</v>
      </c>
      <c r="C185" s="42" t="s">
        <v>264</v>
      </c>
      <c r="D185" s="23" t="s">
        <v>265</v>
      </c>
      <c r="E185" s="45">
        <v>3000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26" t="s">
        <v>20</v>
      </c>
      <c r="B186" s="53"/>
      <c r="C186" s="54"/>
      <c r="D186" s="53"/>
      <c r="E186" s="30">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03"/>
      <c r="B187" s="204"/>
      <c r="C187" s="205"/>
      <c r="D187" s="204"/>
      <c r="E187" s="206"/>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spans="1:50" ht="15.75" customHeight="1">
      <c r="A188" s="234" t="s">
        <v>74</v>
      </c>
      <c r="B188" s="235"/>
      <c r="C188" s="235"/>
      <c r="D188" s="235"/>
      <c r="E188" s="235"/>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236" t="s">
        <v>266</v>
      </c>
      <c r="B189" s="235"/>
      <c r="C189" s="235"/>
      <c r="D189" s="235"/>
      <c r="E189" s="2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7" t="s">
        <v>252</v>
      </c>
      <c r="B190" s="238"/>
      <c r="C190" s="7" t="s">
        <v>1699</v>
      </c>
      <c r="D190" s="8" t="s">
        <v>78</v>
      </c>
      <c r="E190" s="9"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9" t="s">
        <v>8</v>
      </c>
      <c r="B191" s="55" t="s">
        <v>9</v>
      </c>
      <c r="C191" s="56"/>
      <c r="D191" s="248" t="s">
        <v>10</v>
      </c>
      <c r="E191" s="24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40"/>
      <c r="B192" s="12" t="s">
        <v>12</v>
      </c>
      <c r="C192" s="13" t="s">
        <v>13</v>
      </c>
      <c r="D192" s="240"/>
      <c r="E192" s="240"/>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t="15.75" customHeight="1">
      <c r="A193" s="14">
        <v>45350</v>
      </c>
      <c r="B193" s="33" t="s">
        <v>267</v>
      </c>
      <c r="C193" s="42" t="s">
        <v>68</v>
      </c>
      <c r="D193" s="23" t="s">
        <v>268</v>
      </c>
      <c r="E193" s="45">
        <v>240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spans="1:50" ht="15.75" customHeight="1">
      <c r="A194" s="14">
        <v>45355</v>
      </c>
      <c r="B194" s="33" t="s">
        <v>267</v>
      </c>
      <c r="C194" s="42" t="s">
        <v>68</v>
      </c>
      <c r="D194" s="42" t="s">
        <v>269</v>
      </c>
      <c r="E194" s="45">
        <v>1132</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45372</v>
      </c>
      <c r="B195" s="33" t="s">
        <v>270</v>
      </c>
      <c r="C195" s="42" t="s">
        <v>271</v>
      </c>
      <c r="D195" s="23" t="s">
        <v>272</v>
      </c>
      <c r="E195" s="45">
        <v>4000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45373</v>
      </c>
      <c r="B196" s="33" t="s">
        <v>273</v>
      </c>
      <c r="C196" s="42" t="s">
        <v>274</v>
      </c>
      <c r="D196" s="23" t="s">
        <v>275</v>
      </c>
      <c r="E196" s="45">
        <v>2050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207" t="s">
        <v>20</v>
      </c>
      <c r="B197" s="49"/>
      <c r="C197" s="50"/>
      <c r="D197" s="208"/>
      <c r="E197" s="30">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3"/>
      <c r="B198" s="204"/>
      <c r="C198" s="205"/>
      <c r="D198" s="204"/>
      <c r="E198" s="206"/>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13.5" customHeight="1">
      <c r="A199" s="234" t="s">
        <v>2</v>
      </c>
      <c r="B199" s="235"/>
      <c r="C199" s="235"/>
      <c r="D199" s="235"/>
      <c r="E199" s="235"/>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6" t="s">
        <v>276</v>
      </c>
      <c r="B200" s="235"/>
      <c r="C200" s="235"/>
      <c r="D200" s="235"/>
      <c r="E200" s="235"/>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row>
    <row r="201" spans="1:50" ht="15.75" customHeight="1">
      <c r="A201" s="237" t="s">
        <v>277</v>
      </c>
      <c r="B201" s="238"/>
      <c r="C201" s="7" t="s">
        <v>1700</v>
      </c>
      <c r="D201" s="8" t="s">
        <v>130</v>
      </c>
      <c r="E201" s="9"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spans="1:50" ht="13.5" customHeight="1">
      <c r="A202" s="239" t="s">
        <v>8</v>
      </c>
      <c r="B202" s="55" t="s">
        <v>9</v>
      </c>
      <c r="C202" s="56"/>
      <c r="D202" s="239" t="s">
        <v>10</v>
      </c>
      <c r="E202" s="24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5.75" customHeight="1">
      <c r="A203" s="240"/>
      <c r="B203" s="12" t="s">
        <v>12</v>
      </c>
      <c r="C203" s="13" t="s">
        <v>13</v>
      </c>
      <c r="D203" s="240"/>
      <c r="E203" s="240"/>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58"/>
      <c r="B204" s="58"/>
      <c r="C204" s="58"/>
      <c r="D204" s="58"/>
      <c r="E204" s="45"/>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26" t="s">
        <v>20</v>
      </c>
      <c r="B205" s="37"/>
      <c r="C205" s="44"/>
      <c r="D205" s="37"/>
      <c r="E205" s="30">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03"/>
      <c r="B206" s="204"/>
      <c r="C206" s="205"/>
      <c r="D206" s="204"/>
      <c r="E206" s="206"/>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3.5" customHeight="1">
      <c r="A207" s="234" t="s">
        <v>188</v>
      </c>
      <c r="B207" s="235"/>
      <c r="C207" s="235"/>
      <c r="D207" s="235"/>
      <c r="E207" s="235"/>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6" t="s">
        <v>280</v>
      </c>
      <c r="B208" s="235"/>
      <c r="C208" s="235"/>
      <c r="D208" s="235"/>
      <c r="E208" s="235"/>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row>
    <row r="209" spans="1:50" ht="15.75" customHeight="1">
      <c r="A209" s="237" t="s">
        <v>277</v>
      </c>
      <c r="B209" s="238"/>
      <c r="C209" s="7" t="s">
        <v>1700</v>
      </c>
      <c r="D209" s="8" t="s">
        <v>130</v>
      </c>
      <c r="E209" s="9" t="s">
        <v>279</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3.5" customHeight="1">
      <c r="A210" s="239" t="s">
        <v>8</v>
      </c>
      <c r="B210" s="55" t="s">
        <v>9</v>
      </c>
      <c r="C210" s="56"/>
      <c r="D210" s="239" t="s">
        <v>10</v>
      </c>
      <c r="E210" s="24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40"/>
      <c r="B211" s="12" t="s">
        <v>12</v>
      </c>
      <c r="C211" s="13" t="s">
        <v>13</v>
      </c>
      <c r="D211" s="240"/>
      <c r="E211" s="240"/>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14"/>
      <c r="B212" s="37"/>
      <c r="C212" s="42"/>
      <c r="D212" s="23"/>
      <c r="E212" s="45"/>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3"/>
      <c r="C213" s="23"/>
      <c r="D213" s="59"/>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26" t="s">
        <v>20</v>
      </c>
      <c r="B214" s="27"/>
      <c r="C214" s="28"/>
      <c r="D214" s="29"/>
      <c r="E214" s="30">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03"/>
      <c r="B215" s="204"/>
      <c r="C215" s="205"/>
      <c r="D215" s="204"/>
      <c r="E215" s="206"/>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34" t="s">
        <v>2</v>
      </c>
      <c r="B216" s="235"/>
      <c r="C216" s="235"/>
      <c r="D216" s="235"/>
      <c r="E216" s="235"/>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6" t="s">
        <v>281</v>
      </c>
      <c r="B217" s="235"/>
      <c r="C217" s="235"/>
      <c r="D217" s="235"/>
      <c r="E217" s="2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7" t="s">
        <v>282</v>
      </c>
      <c r="B218" s="238"/>
      <c r="C218" s="7" t="s">
        <v>1701</v>
      </c>
      <c r="D218" s="8" t="s">
        <v>284</v>
      </c>
      <c r="E218" s="9"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9" t="s">
        <v>8</v>
      </c>
      <c r="B219" s="55" t="s">
        <v>9</v>
      </c>
      <c r="C219" s="56"/>
      <c r="D219" s="239" t="s">
        <v>10</v>
      </c>
      <c r="E219" s="24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40"/>
      <c r="B220" s="12" t="s">
        <v>12</v>
      </c>
      <c r="C220" s="13" t="s">
        <v>13</v>
      </c>
      <c r="D220" s="240"/>
      <c r="E220" s="240"/>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19">
        <v>45324</v>
      </c>
      <c r="B221" s="59" t="s">
        <v>115</v>
      </c>
      <c r="C221" s="20" t="s">
        <v>116</v>
      </c>
      <c r="D221" s="33" t="s">
        <v>285</v>
      </c>
      <c r="E221" s="18">
        <v>800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6.5" customHeight="1">
      <c r="A222" s="19">
        <v>45363</v>
      </c>
      <c r="B222" s="59" t="s">
        <v>286</v>
      </c>
      <c r="C222" s="20"/>
      <c r="D222" s="33" t="s">
        <v>287</v>
      </c>
      <c r="E222" s="18">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45330</v>
      </c>
      <c r="B223" s="59" t="s">
        <v>288</v>
      </c>
      <c r="C223" s="20" t="s">
        <v>289</v>
      </c>
      <c r="D223" s="33" t="s">
        <v>290</v>
      </c>
      <c r="E223" s="18">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45352</v>
      </c>
      <c r="B224" s="59" t="s">
        <v>286</v>
      </c>
      <c r="C224" s="20"/>
      <c r="D224" s="33" t="s">
        <v>291</v>
      </c>
      <c r="E224" s="18">
        <v>32.479999999999997</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14">
        <v>45352</v>
      </c>
      <c r="B225" s="59" t="s">
        <v>292</v>
      </c>
      <c r="C225" s="20" t="s">
        <v>293</v>
      </c>
      <c r="D225" s="33" t="s">
        <v>294</v>
      </c>
      <c r="E225" s="18">
        <v>950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45363</v>
      </c>
      <c r="B226" s="33" t="s">
        <v>295</v>
      </c>
      <c r="C226" s="20" t="s">
        <v>296</v>
      </c>
      <c r="D226" s="33" t="s">
        <v>297</v>
      </c>
      <c r="E226" s="18">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45364</v>
      </c>
      <c r="B227" s="59" t="s">
        <v>286</v>
      </c>
      <c r="C227" s="20"/>
      <c r="D227" s="33" t="s">
        <v>298</v>
      </c>
      <c r="E227" s="45">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207" t="s">
        <v>20</v>
      </c>
      <c r="B228" s="27"/>
      <c r="C228" s="28"/>
      <c r="D228" s="29"/>
      <c r="E228" s="30">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3"/>
      <c r="B229" s="204"/>
      <c r="C229" s="205"/>
      <c r="D229" s="204"/>
      <c r="E229" s="206"/>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34" t="s">
        <v>74</v>
      </c>
      <c r="B230" s="235"/>
      <c r="C230" s="235"/>
      <c r="D230" s="235"/>
      <c r="E230" s="235"/>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6" t="s">
        <v>281</v>
      </c>
      <c r="B231" s="235"/>
      <c r="C231" s="235"/>
      <c r="D231" s="235"/>
      <c r="E231" s="2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7" t="s">
        <v>282</v>
      </c>
      <c r="B232" s="238"/>
      <c r="C232" s="7" t="s">
        <v>1701</v>
      </c>
      <c r="D232" s="8" t="s">
        <v>284</v>
      </c>
      <c r="E232" s="9"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9" t="s">
        <v>8</v>
      </c>
      <c r="B233" s="55" t="s">
        <v>9</v>
      </c>
      <c r="C233" s="56"/>
      <c r="D233" s="239" t="s">
        <v>10</v>
      </c>
      <c r="E233" s="24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40"/>
      <c r="B234" s="12" t="s">
        <v>12</v>
      </c>
      <c r="C234" s="13" t="s">
        <v>13</v>
      </c>
      <c r="D234" s="240"/>
      <c r="E234" s="240"/>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45320</v>
      </c>
      <c r="B235" s="59" t="s">
        <v>299</v>
      </c>
      <c r="C235" s="20" t="s">
        <v>300</v>
      </c>
      <c r="D235" s="59" t="s">
        <v>301</v>
      </c>
      <c r="E235" s="21">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45322</v>
      </c>
      <c r="B236" s="59" t="s">
        <v>302</v>
      </c>
      <c r="C236" s="20" t="s">
        <v>303</v>
      </c>
      <c r="D236" s="59" t="s">
        <v>304</v>
      </c>
      <c r="E236" s="21">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305</v>
      </c>
      <c r="E237" s="21">
        <v>15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306</v>
      </c>
      <c r="E238" s="21">
        <v>12</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45323</v>
      </c>
      <c r="B239" s="59" t="s">
        <v>299</v>
      </c>
      <c r="C239" s="20" t="s">
        <v>300</v>
      </c>
      <c r="D239" s="59" t="s">
        <v>307</v>
      </c>
      <c r="E239" s="21">
        <v>1299</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45328</v>
      </c>
      <c r="B240" s="59" t="s">
        <v>308</v>
      </c>
      <c r="C240" s="20" t="s">
        <v>141</v>
      </c>
      <c r="D240" s="59" t="s">
        <v>309</v>
      </c>
      <c r="E240" s="21">
        <v>390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45329</v>
      </c>
      <c r="B241" s="59" t="s">
        <v>308</v>
      </c>
      <c r="C241" s="20" t="s">
        <v>141</v>
      </c>
      <c r="D241" s="59" t="s">
        <v>310</v>
      </c>
      <c r="E241" s="21">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311</v>
      </c>
      <c r="C242" s="20" t="s">
        <v>312</v>
      </c>
      <c r="D242" s="59" t="s">
        <v>313</v>
      </c>
      <c r="E242" s="21">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45331</v>
      </c>
      <c r="B243" s="59" t="s">
        <v>311</v>
      </c>
      <c r="C243" s="20" t="s">
        <v>312</v>
      </c>
      <c r="D243" s="59" t="s">
        <v>314</v>
      </c>
      <c r="E243" s="21">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45338</v>
      </c>
      <c r="B244" s="59" t="s">
        <v>302</v>
      </c>
      <c r="C244" s="20" t="s">
        <v>303</v>
      </c>
      <c r="D244" s="59" t="s">
        <v>315</v>
      </c>
      <c r="E244" s="21">
        <v>60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45349</v>
      </c>
      <c r="B245" s="59" t="s">
        <v>302</v>
      </c>
      <c r="C245" s="20" t="s">
        <v>303</v>
      </c>
      <c r="D245" s="59" t="s">
        <v>316</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317</v>
      </c>
      <c r="E246" s="21">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318</v>
      </c>
      <c r="E247" s="21">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45350</v>
      </c>
      <c r="B248" s="59" t="s">
        <v>302</v>
      </c>
      <c r="C248" s="20" t="s">
        <v>303</v>
      </c>
      <c r="D248" s="59" t="s">
        <v>319</v>
      </c>
      <c r="E248" s="21">
        <v>190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45352</v>
      </c>
      <c r="B249" s="59" t="s">
        <v>308</v>
      </c>
      <c r="C249" s="20" t="s">
        <v>141</v>
      </c>
      <c r="D249" s="59" t="s">
        <v>320</v>
      </c>
      <c r="E249" s="21">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45363</v>
      </c>
      <c r="B250" s="59" t="s">
        <v>308</v>
      </c>
      <c r="C250" s="20" t="s">
        <v>141</v>
      </c>
      <c r="D250" s="59" t="s">
        <v>321</v>
      </c>
      <c r="E250" s="21">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207" t="s">
        <v>20</v>
      </c>
      <c r="B251" s="27"/>
      <c r="C251" s="28"/>
      <c r="D251" s="29"/>
      <c r="E251" s="30">
        <f>SUM(E235:E250)</f>
        <v>8000.0000000000009</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3"/>
      <c r="B252" s="204"/>
      <c r="C252" s="205"/>
      <c r="D252" s="204"/>
      <c r="E252" s="206"/>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34" t="s">
        <v>74</v>
      </c>
      <c r="B253" s="235"/>
      <c r="C253" s="235"/>
      <c r="D253" s="235"/>
      <c r="E253" s="235"/>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3.5" customHeight="1">
      <c r="A254" s="236" t="s">
        <v>1702</v>
      </c>
      <c r="B254" s="235"/>
      <c r="C254" s="235"/>
      <c r="D254" s="235"/>
      <c r="E254" s="2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29.25" customHeight="1">
      <c r="A255" s="237" t="s">
        <v>323</v>
      </c>
      <c r="B255" s="238"/>
      <c r="C255" s="7" t="s">
        <v>1703</v>
      </c>
      <c r="D255" s="8" t="s">
        <v>243</v>
      </c>
      <c r="E255" s="9"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9" t="s">
        <v>8</v>
      </c>
      <c r="B256" s="55" t="s">
        <v>9</v>
      </c>
      <c r="C256" s="56"/>
      <c r="D256" s="239" t="s">
        <v>10</v>
      </c>
      <c r="E256" s="24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3.5" customHeight="1">
      <c r="A257" s="240"/>
      <c r="B257" s="12" t="s">
        <v>12</v>
      </c>
      <c r="C257" s="13" t="s">
        <v>13</v>
      </c>
      <c r="D257" s="240"/>
      <c r="E257" s="240"/>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14">
        <v>45329</v>
      </c>
      <c r="B258" s="23" t="s">
        <v>325</v>
      </c>
      <c r="C258" s="16" t="s">
        <v>326</v>
      </c>
      <c r="D258" s="37" t="s">
        <v>327</v>
      </c>
      <c r="E258" s="45">
        <v>1479.8</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5.75" customHeight="1">
      <c r="A259" s="14">
        <v>45357</v>
      </c>
      <c r="B259" s="37" t="s">
        <v>328</v>
      </c>
      <c r="C259" s="54"/>
      <c r="D259" s="37" t="s">
        <v>329</v>
      </c>
      <c r="E259" s="45">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spans="1:50" ht="15.75" customHeight="1">
      <c r="A260" s="26" t="s">
        <v>20</v>
      </c>
      <c r="B260" s="60"/>
      <c r="C260" s="61"/>
      <c r="D260" s="60"/>
      <c r="E260" s="30">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spans="1:50" ht="15.75" customHeight="1">
      <c r="A261" s="203"/>
      <c r="B261" s="204"/>
      <c r="C261" s="205"/>
      <c r="D261" s="204"/>
      <c r="E261" s="2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234" t="s">
        <v>2</v>
      </c>
      <c r="B262" s="235"/>
      <c r="C262" s="235"/>
      <c r="D262" s="235"/>
      <c r="E262" s="235"/>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spans="1:50" ht="15.75" customHeight="1">
      <c r="A263" s="236" t="s">
        <v>330</v>
      </c>
      <c r="B263" s="235"/>
      <c r="C263" s="235"/>
      <c r="D263" s="235"/>
      <c r="E263" s="2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7" t="s">
        <v>331</v>
      </c>
      <c r="B264" s="238"/>
      <c r="C264" s="7" t="s">
        <v>1704</v>
      </c>
      <c r="D264" s="8" t="s">
        <v>333</v>
      </c>
      <c r="E264" s="9" t="s">
        <v>7</v>
      </c>
      <c r="F264" s="32"/>
      <c r="G264" s="32"/>
      <c r="H264" s="32"/>
      <c r="I264" s="32"/>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9" t="s">
        <v>8</v>
      </c>
      <c r="B265" s="55" t="s">
        <v>9</v>
      </c>
      <c r="C265" s="56"/>
      <c r="D265" s="249" t="s">
        <v>10</v>
      </c>
      <c r="E265" s="242" t="s">
        <v>11</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3.5" customHeight="1">
      <c r="A266" s="240"/>
      <c r="B266" s="12" t="s">
        <v>12</v>
      </c>
      <c r="C266" s="13" t="s">
        <v>13</v>
      </c>
      <c r="D266" s="240"/>
      <c r="E266" s="240"/>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5.75" customHeight="1">
      <c r="A267" s="14">
        <v>45344</v>
      </c>
      <c r="B267" s="37" t="s">
        <v>334</v>
      </c>
      <c r="C267" s="44" t="s">
        <v>335</v>
      </c>
      <c r="D267" s="37" t="s">
        <v>336</v>
      </c>
      <c r="E267" s="21">
        <v>600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45348</v>
      </c>
      <c r="B268" s="37" t="s">
        <v>337</v>
      </c>
      <c r="C268" s="42" t="s">
        <v>338</v>
      </c>
      <c r="D268" s="23" t="s">
        <v>339</v>
      </c>
      <c r="E268" s="18">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340</v>
      </c>
      <c r="C269" s="44" t="s">
        <v>341</v>
      </c>
      <c r="D269" s="37" t="s">
        <v>342</v>
      </c>
      <c r="E269" s="21">
        <v>900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45349</v>
      </c>
      <c r="B270" s="37" t="s">
        <v>343</v>
      </c>
      <c r="C270" s="44" t="s">
        <v>344</v>
      </c>
      <c r="D270" s="37" t="s">
        <v>345</v>
      </c>
      <c r="E270" s="21">
        <v>2800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45358</v>
      </c>
      <c r="B271" s="23" t="s">
        <v>346</v>
      </c>
      <c r="C271" s="42" t="s">
        <v>347</v>
      </c>
      <c r="D271" s="23" t="s">
        <v>348</v>
      </c>
      <c r="E271" s="18">
        <v>203</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349</v>
      </c>
      <c r="C272" s="42" t="s">
        <v>350</v>
      </c>
      <c r="D272" s="37" t="s">
        <v>351</v>
      </c>
      <c r="E272" s="18">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45363</v>
      </c>
      <c r="B273" s="37" t="s">
        <v>352</v>
      </c>
      <c r="C273" s="42" t="s">
        <v>141</v>
      </c>
      <c r="D273" s="37" t="s">
        <v>353</v>
      </c>
      <c r="E273" s="18">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45370</v>
      </c>
      <c r="B274" s="37" t="s">
        <v>334</v>
      </c>
      <c r="C274" s="42" t="s">
        <v>335</v>
      </c>
      <c r="D274" s="37" t="s">
        <v>336</v>
      </c>
      <c r="E274" s="21">
        <v>500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45371</v>
      </c>
      <c r="B275" s="37" t="s">
        <v>354</v>
      </c>
      <c r="C275" s="42" t="s">
        <v>355</v>
      </c>
      <c r="D275" s="23" t="s">
        <v>356</v>
      </c>
      <c r="E275" s="18">
        <v>176</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45372</v>
      </c>
      <c r="B276" s="37" t="s">
        <v>357</v>
      </c>
      <c r="C276" s="44" t="s">
        <v>358</v>
      </c>
      <c r="D276" s="37" t="s">
        <v>359</v>
      </c>
      <c r="E276" s="21">
        <v>134.80000000000001</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45377</v>
      </c>
      <c r="B277" s="37" t="s">
        <v>334</v>
      </c>
      <c r="C277" s="44" t="s">
        <v>335</v>
      </c>
      <c r="D277" s="37" t="s">
        <v>360</v>
      </c>
      <c r="E277" s="21">
        <v>360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45383</v>
      </c>
      <c r="B278" s="37" t="s">
        <v>334</v>
      </c>
      <c r="C278" s="44" t="s">
        <v>335</v>
      </c>
      <c r="D278" s="37" t="s">
        <v>336</v>
      </c>
      <c r="E278" s="21">
        <v>500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45385</v>
      </c>
      <c r="B280" s="23" t="s">
        <v>361</v>
      </c>
      <c r="C280" s="42" t="s">
        <v>303</v>
      </c>
      <c r="D280" s="37" t="s">
        <v>362</v>
      </c>
      <c r="E280" s="18">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26" t="s">
        <v>20</v>
      </c>
      <c r="B281" s="60"/>
      <c r="C281" s="61"/>
      <c r="D281" s="60"/>
      <c r="E281" s="30">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163"/>
      <c r="B282" s="162"/>
      <c r="C282" s="189"/>
      <c r="D282" s="162"/>
      <c r="E282" s="16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234" t="s">
        <v>74</v>
      </c>
      <c r="B283" s="235"/>
      <c r="C283" s="235"/>
      <c r="D283" s="235"/>
      <c r="E283" s="235"/>
      <c r="F283" s="32"/>
      <c r="G283" s="32"/>
      <c r="H283" s="32"/>
      <c r="I283" s="32"/>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6" t="s">
        <v>363</v>
      </c>
      <c r="B284" s="235"/>
      <c r="C284" s="235"/>
      <c r="D284" s="235"/>
      <c r="E284" s="235"/>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193" t="s">
        <v>331</v>
      </c>
      <c r="B285" s="210"/>
      <c r="C285" s="7" t="s">
        <v>1704</v>
      </c>
      <c r="D285" s="8" t="s">
        <v>333</v>
      </c>
      <c r="E285" s="9" t="s">
        <v>7</v>
      </c>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239" t="s">
        <v>8</v>
      </c>
      <c r="B286" s="55" t="s">
        <v>9</v>
      </c>
      <c r="C286" s="56"/>
      <c r="D286" s="239" t="s">
        <v>10</v>
      </c>
      <c r="E286" s="24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40"/>
      <c r="B287" s="12" t="s">
        <v>12</v>
      </c>
      <c r="C287" s="13" t="s">
        <v>13</v>
      </c>
      <c r="D287" s="240"/>
      <c r="E287" s="240"/>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11">
        <v>45344</v>
      </c>
      <c r="B288" s="23" t="s">
        <v>364</v>
      </c>
      <c r="C288" s="42" t="s">
        <v>365</v>
      </c>
      <c r="D288" s="37" t="s">
        <v>366</v>
      </c>
      <c r="E288" s="18">
        <v>78.319999999999993</v>
      </c>
      <c r="F288" s="62"/>
      <c r="G288" s="62"/>
      <c r="H288" s="62"/>
      <c r="I288" s="62"/>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09">
        <v>45344</v>
      </c>
      <c r="B289" s="23" t="s">
        <v>247</v>
      </c>
      <c r="C289" s="42" t="s">
        <v>154</v>
      </c>
      <c r="D289" s="23" t="s">
        <v>367</v>
      </c>
      <c r="E289" s="18">
        <v>1.68</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09">
        <v>45348</v>
      </c>
      <c r="B290" s="23" t="s">
        <v>295</v>
      </c>
      <c r="C290" s="42" t="s">
        <v>296</v>
      </c>
      <c r="D290" s="23" t="s">
        <v>368</v>
      </c>
      <c r="E290" s="18">
        <v>2059.75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45471</v>
      </c>
      <c r="B291" s="23" t="s">
        <v>247</v>
      </c>
      <c r="C291" s="42" t="s">
        <v>154</v>
      </c>
      <c r="D291" s="23" t="s">
        <v>369</v>
      </c>
      <c r="E291" s="18">
        <v>42.25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45362</v>
      </c>
      <c r="B292" s="23" t="s">
        <v>370</v>
      </c>
      <c r="C292" s="42" t="s">
        <v>371</v>
      </c>
      <c r="D292" s="23" t="s">
        <v>372</v>
      </c>
      <c r="E292" s="18">
        <v>396.86</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45376</v>
      </c>
      <c r="B293" s="23" t="s">
        <v>247</v>
      </c>
      <c r="C293" s="42" t="s">
        <v>154</v>
      </c>
      <c r="D293" s="23" t="s">
        <v>373</v>
      </c>
      <c r="E293" s="18">
        <v>8.14</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45372</v>
      </c>
      <c r="B294" s="23" t="s">
        <v>295</v>
      </c>
      <c r="C294" s="42" t="s">
        <v>296</v>
      </c>
      <c r="D294" s="37" t="s">
        <v>374</v>
      </c>
      <c r="E294" s="18">
        <v>3419.85</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247</v>
      </c>
      <c r="C295" s="42" t="s">
        <v>154</v>
      </c>
      <c r="D295" s="23" t="s">
        <v>375</v>
      </c>
      <c r="E295" s="18">
        <v>70.150000000000006</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45399</v>
      </c>
      <c r="B296" s="23" t="s">
        <v>376</v>
      </c>
      <c r="C296" s="42" t="s">
        <v>377</v>
      </c>
      <c r="D296" s="23" t="s">
        <v>378</v>
      </c>
      <c r="E296" s="18">
        <v>164</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45407</v>
      </c>
      <c r="B297" s="23" t="s">
        <v>379</v>
      </c>
      <c r="C297" s="42" t="s">
        <v>380</v>
      </c>
      <c r="D297" s="23" t="s">
        <v>381</v>
      </c>
      <c r="E297" s="18">
        <v>65</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45408</v>
      </c>
      <c r="B298" s="23" t="s">
        <v>382</v>
      </c>
      <c r="C298" s="42" t="s">
        <v>383</v>
      </c>
      <c r="D298" s="23" t="s">
        <v>384</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45411</v>
      </c>
      <c r="B299" s="23" t="s">
        <v>385</v>
      </c>
      <c r="C299" s="42" t="s">
        <v>386</v>
      </c>
      <c r="D299" s="23" t="s">
        <v>387</v>
      </c>
      <c r="E299" s="18">
        <v>743.74</v>
      </c>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247</v>
      </c>
      <c r="C300" s="42" t="s">
        <v>154</v>
      </c>
      <c r="D300" s="23" t="s">
        <v>388</v>
      </c>
      <c r="E300" s="18">
        <v>15.24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45417</v>
      </c>
      <c r="B301" s="23" t="s">
        <v>389</v>
      </c>
      <c r="C301" s="42" t="s">
        <v>390</v>
      </c>
      <c r="D301" s="23" t="s">
        <v>391</v>
      </c>
      <c r="E301" s="18">
        <v>750</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45418</v>
      </c>
      <c r="B302" s="23" t="s">
        <v>392</v>
      </c>
      <c r="C302" s="42" t="s">
        <v>393</v>
      </c>
      <c r="D302" s="23" t="s">
        <v>394</v>
      </c>
      <c r="E302" s="18">
        <v>388.32</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247</v>
      </c>
      <c r="C303" s="42" t="s">
        <v>154</v>
      </c>
      <c r="D303" s="23" t="s">
        <v>395</v>
      </c>
      <c r="E303" s="18">
        <v>11.68</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11">
        <v>45421</v>
      </c>
      <c r="B304" s="23" t="s">
        <v>396</v>
      </c>
      <c r="C304" s="42" t="s">
        <v>397</v>
      </c>
      <c r="D304" s="23" t="s">
        <v>398</v>
      </c>
      <c r="E304" s="18">
        <v>30</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07" t="s">
        <v>20</v>
      </c>
      <c r="B305" s="49"/>
      <c r="C305" s="50"/>
      <c r="D305" s="208"/>
      <c r="E305" s="30">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203"/>
      <c r="B306" s="204"/>
      <c r="C306" s="205"/>
      <c r="D306" s="204"/>
      <c r="E306" s="206"/>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row>
    <row r="307" spans="1:50" ht="15.75" customHeight="1">
      <c r="A307" s="234" t="s">
        <v>2</v>
      </c>
      <c r="B307" s="235"/>
      <c r="C307" s="235"/>
      <c r="D307" s="235"/>
      <c r="E307" s="235"/>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236" t="s">
        <v>399</v>
      </c>
      <c r="B308" s="235"/>
      <c r="C308" s="235"/>
      <c r="D308" s="235"/>
      <c r="E308" s="2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7" t="s">
        <v>400</v>
      </c>
      <c r="B309" s="238"/>
      <c r="C309" s="7" t="s">
        <v>1705</v>
      </c>
      <c r="D309" s="8" t="s">
        <v>78</v>
      </c>
      <c r="E309" s="9" t="s">
        <v>7</v>
      </c>
      <c r="F309" s="32"/>
      <c r="G309" s="32"/>
      <c r="H309" s="32"/>
      <c r="I309" s="32"/>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9" t="s">
        <v>8</v>
      </c>
      <c r="B310" s="55" t="s">
        <v>9</v>
      </c>
      <c r="C310" s="56"/>
      <c r="D310" s="239" t="s">
        <v>10</v>
      </c>
      <c r="E310" s="242" t="s">
        <v>11</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3.5" customHeight="1">
      <c r="A311" s="240"/>
      <c r="B311" s="12" t="s">
        <v>12</v>
      </c>
      <c r="C311" s="13" t="s">
        <v>13</v>
      </c>
      <c r="D311" s="240"/>
      <c r="E311" s="240"/>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211">
        <v>45370</v>
      </c>
      <c r="B312" s="37" t="s">
        <v>402</v>
      </c>
      <c r="C312" s="42" t="s">
        <v>403</v>
      </c>
      <c r="D312" s="23" t="s">
        <v>404</v>
      </c>
      <c r="E312" s="18">
        <v>315</v>
      </c>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row>
    <row r="313" spans="1:50" ht="15.75" customHeight="1">
      <c r="A313" s="211">
        <v>45376</v>
      </c>
      <c r="B313" s="37" t="s">
        <v>405</v>
      </c>
      <c r="C313" s="42" t="s">
        <v>406</v>
      </c>
      <c r="D313" s="23" t="s">
        <v>407</v>
      </c>
      <c r="E313" s="18">
        <v>87.44</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45397</v>
      </c>
      <c r="B314" s="37" t="s">
        <v>408</v>
      </c>
      <c r="C314" s="42" t="s">
        <v>409</v>
      </c>
      <c r="D314" s="23" t="s">
        <v>410</v>
      </c>
      <c r="E314" s="18">
        <v>513.54999999999995</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45404</v>
      </c>
      <c r="B315" s="37" t="s">
        <v>411</v>
      </c>
      <c r="C315" s="42" t="s">
        <v>335</v>
      </c>
      <c r="D315" s="23" t="s">
        <v>412</v>
      </c>
      <c r="E315" s="18">
        <v>500</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45408</v>
      </c>
      <c r="B316" s="37" t="s">
        <v>413</v>
      </c>
      <c r="C316" s="42" t="s">
        <v>414</v>
      </c>
      <c r="D316" s="23" t="s">
        <v>415</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45411</v>
      </c>
      <c r="B317" s="37" t="s">
        <v>416</v>
      </c>
      <c r="C317" s="42" t="s">
        <v>417</v>
      </c>
      <c r="D317" s="23" t="s">
        <v>418</v>
      </c>
      <c r="E317" s="18">
        <v>1155</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45418</v>
      </c>
      <c r="B318" s="37" t="s">
        <v>419</v>
      </c>
      <c r="C318" s="42" t="s">
        <v>420</v>
      </c>
      <c r="D318" s="23" t="s">
        <v>421</v>
      </c>
      <c r="E318" s="18">
        <v>49.1</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422</v>
      </c>
      <c r="C319" s="42" t="s">
        <v>393</v>
      </c>
      <c r="D319" s="23" t="s">
        <v>423</v>
      </c>
      <c r="E319" s="18">
        <v>87.5</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45420</v>
      </c>
      <c r="B320" s="37" t="s">
        <v>422</v>
      </c>
      <c r="C320" s="42" t="s">
        <v>393</v>
      </c>
      <c r="D320" s="23" t="s">
        <v>424</v>
      </c>
      <c r="E320" s="18">
        <v>82</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45425</v>
      </c>
      <c r="B321" s="37" t="s">
        <v>425</v>
      </c>
      <c r="C321" s="42" t="s">
        <v>426</v>
      </c>
      <c r="D321" s="23" t="s">
        <v>427</v>
      </c>
      <c r="E321" s="18">
        <v>260</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45433</v>
      </c>
      <c r="B322" s="37" t="s">
        <v>428</v>
      </c>
      <c r="C322" s="42" t="s">
        <v>429</v>
      </c>
      <c r="D322" s="23" t="s">
        <v>430</v>
      </c>
      <c r="E322" s="18">
        <v>387.6</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6" t="s">
        <v>20</v>
      </c>
      <c r="B323" s="60"/>
      <c r="C323" s="61"/>
      <c r="D323" s="60"/>
      <c r="E323" s="30">
        <f>SUM(E312:E322)</f>
        <v>3937.1899999999996</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spans="1:50" ht="15.75" customHeight="1">
      <c r="A324" s="63"/>
      <c r="B324" s="64"/>
      <c r="C324" s="65"/>
      <c r="D324" s="64"/>
      <c r="E324" s="66"/>
      <c r="F324" s="32"/>
      <c r="G324" s="32"/>
      <c r="H324" s="32"/>
      <c r="I324" s="32"/>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234" t="s">
        <v>2</v>
      </c>
      <c r="B325" s="235"/>
      <c r="C325" s="235"/>
      <c r="D325" s="235"/>
      <c r="E325" s="235"/>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236" t="s">
        <v>431</v>
      </c>
      <c r="B326" s="235"/>
      <c r="C326" s="235"/>
      <c r="D326" s="235"/>
      <c r="E326" s="235"/>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7" t="s">
        <v>432</v>
      </c>
      <c r="B327" s="238"/>
      <c r="C327" s="7" t="s">
        <v>1706</v>
      </c>
      <c r="D327" s="8" t="s">
        <v>78</v>
      </c>
      <c r="E327" s="9" t="s">
        <v>7</v>
      </c>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9" t="s">
        <v>8</v>
      </c>
      <c r="B328" s="55" t="s">
        <v>9</v>
      </c>
      <c r="C328" s="56"/>
      <c r="D328" s="239" t="s">
        <v>10</v>
      </c>
      <c r="E328" s="242" t="s">
        <v>11</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40"/>
      <c r="B329" s="12" t="s">
        <v>12</v>
      </c>
      <c r="C329" s="13" t="s">
        <v>13</v>
      </c>
      <c r="D329" s="240"/>
      <c r="E329" s="24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11">
        <v>45345</v>
      </c>
      <c r="B330" s="37" t="s">
        <v>434</v>
      </c>
      <c r="C330" s="42" t="s">
        <v>435</v>
      </c>
      <c r="D330" s="23" t="s">
        <v>436</v>
      </c>
      <c r="E330" s="18">
        <v>12</v>
      </c>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row>
    <row r="331" spans="1:50" ht="15.75" customHeight="1">
      <c r="A331" s="211">
        <v>45362</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45372</v>
      </c>
      <c r="B332" s="37" t="s">
        <v>434</v>
      </c>
      <c r="C332" s="42" t="s">
        <v>435</v>
      </c>
      <c r="D332" s="23" t="s">
        <v>437</v>
      </c>
      <c r="E332" s="18">
        <v>130</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45373</v>
      </c>
      <c r="B333" s="37" t="s">
        <v>434</v>
      </c>
      <c r="C333" s="42" t="s">
        <v>435</v>
      </c>
      <c r="D333" s="23" t="s">
        <v>436</v>
      </c>
      <c r="E333" s="18">
        <v>12</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45390</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45401</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45426</v>
      </c>
      <c r="B336" s="37" t="s">
        <v>434</v>
      </c>
      <c r="C336" s="42" t="s">
        <v>435</v>
      </c>
      <c r="D336" s="23" t="s">
        <v>436</v>
      </c>
      <c r="E336" s="18">
        <v>11</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45429</v>
      </c>
      <c r="B337" s="37" t="s">
        <v>434</v>
      </c>
      <c r="C337" s="42" t="s">
        <v>435</v>
      </c>
      <c r="D337" s="23" t="s">
        <v>436</v>
      </c>
      <c r="E337" s="18">
        <v>22</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67" t="s">
        <v>20</v>
      </c>
      <c r="B338" s="68"/>
      <c r="C338" s="69"/>
      <c r="D338" s="3"/>
      <c r="E338" s="30">
        <f>SUM(E330:E337)</f>
        <v>223</v>
      </c>
      <c r="F338" s="32"/>
      <c r="G338" s="32"/>
      <c r="H338" s="32"/>
      <c r="I338" s="32"/>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203"/>
      <c r="B339" s="204"/>
      <c r="C339" s="205"/>
      <c r="D339" s="204"/>
      <c r="E339" s="206"/>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34" t="s">
        <v>2</v>
      </c>
      <c r="B340" s="235"/>
      <c r="C340" s="235"/>
      <c r="D340" s="235"/>
      <c r="E340" s="235"/>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6" t="s">
        <v>438</v>
      </c>
      <c r="B341" s="235"/>
      <c r="C341" s="235"/>
      <c r="D341" s="235"/>
      <c r="E341" s="2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7" t="s">
        <v>439</v>
      </c>
      <c r="B342" s="238"/>
      <c r="C342" s="7" t="s">
        <v>1707</v>
      </c>
      <c r="D342" s="8" t="s">
        <v>78</v>
      </c>
      <c r="E342" s="9" t="s">
        <v>7</v>
      </c>
      <c r="F342" s="32"/>
      <c r="G342" s="32"/>
      <c r="H342" s="32"/>
      <c r="I342" s="32"/>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9" t="s">
        <v>8</v>
      </c>
      <c r="B343" s="55" t="s">
        <v>9</v>
      </c>
      <c r="C343" s="56"/>
      <c r="D343" s="249" t="s">
        <v>10</v>
      </c>
      <c r="E343" s="242" t="s">
        <v>11</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3.5" customHeight="1">
      <c r="A344" s="240"/>
      <c r="B344" s="12" t="s">
        <v>12</v>
      </c>
      <c r="C344" s="13" t="s">
        <v>13</v>
      </c>
      <c r="D344" s="240"/>
      <c r="E344" s="240"/>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09">
        <v>45349</v>
      </c>
      <c r="B345" s="37" t="s">
        <v>441</v>
      </c>
      <c r="C345" s="42" t="s">
        <v>442</v>
      </c>
      <c r="D345" s="23" t="s">
        <v>443</v>
      </c>
      <c r="E345" s="45">
        <v>1100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14">
        <v>45356</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45364</v>
      </c>
      <c r="B347" s="37" t="s">
        <v>441</v>
      </c>
      <c r="C347" s="42" t="s">
        <v>442</v>
      </c>
      <c r="D347" s="23" t="s">
        <v>444</v>
      </c>
      <c r="E347" s="45">
        <v>1200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45351</v>
      </c>
      <c r="B348" s="37" t="s">
        <v>445</v>
      </c>
      <c r="C348" s="42" t="s">
        <v>185</v>
      </c>
      <c r="D348" s="23" t="s">
        <v>446</v>
      </c>
      <c r="E348" s="45">
        <v>650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45348</v>
      </c>
      <c r="B349" s="37" t="s">
        <v>447</v>
      </c>
      <c r="C349" s="42" t="s">
        <v>448</v>
      </c>
      <c r="D349" s="23" t="s">
        <v>449</v>
      </c>
      <c r="E349" s="45">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45393</v>
      </c>
      <c r="B350" s="37" t="s">
        <v>441</v>
      </c>
      <c r="C350" s="42" t="s">
        <v>442</v>
      </c>
      <c r="D350" s="23" t="s">
        <v>450</v>
      </c>
      <c r="E350" s="45">
        <v>520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45398</v>
      </c>
      <c r="B351" s="37" t="s">
        <v>445</v>
      </c>
      <c r="C351" s="42" t="s">
        <v>185</v>
      </c>
      <c r="D351" s="70" t="s">
        <v>451</v>
      </c>
      <c r="E351" s="45">
        <v>350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6" t="s">
        <v>20</v>
      </c>
      <c r="B352" s="60"/>
      <c r="C352" s="61"/>
      <c r="D352" s="60"/>
      <c r="E352" s="30">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163"/>
      <c r="B353" s="162"/>
      <c r="C353" s="189"/>
      <c r="D353" s="162"/>
      <c r="E353" s="16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34" t="s">
        <v>74</v>
      </c>
      <c r="B354" s="235"/>
      <c r="C354" s="235"/>
      <c r="D354" s="235"/>
      <c r="E354" s="235"/>
      <c r="F354" s="32"/>
      <c r="G354" s="32"/>
      <c r="H354" s="32"/>
      <c r="I354" s="32"/>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6" t="s">
        <v>452</v>
      </c>
      <c r="B355" s="235"/>
      <c r="C355" s="235"/>
      <c r="D355" s="235"/>
      <c r="E355" s="235"/>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7" t="s">
        <v>439</v>
      </c>
      <c r="B356" s="238"/>
      <c r="C356" s="7" t="s">
        <v>1707</v>
      </c>
      <c r="D356" s="8" t="s">
        <v>78</v>
      </c>
      <c r="E356" s="9" t="s">
        <v>7</v>
      </c>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9" t="s">
        <v>8</v>
      </c>
      <c r="B357" s="55" t="s">
        <v>9</v>
      </c>
      <c r="C357" s="56"/>
      <c r="D357" s="239" t="s">
        <v>10</v>
      </c>
      <c r="E357" s="24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40"/>
      <c r="B358" s="12" t="s">
        <v>12</v>
      </c>
      <c r="C358" s="13" t="s">
        <v>13</v>
      </c>
      <c r="D358" s="240"/>
      <c r="E358" s="240"/>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09">
        <v>45358</v>
      </c>
      <c r="B359" s="23" t="s">
        <v>453</v>
      </c>
      <c r="C359" s="42" t="s">
        <v>454</v>
      </c>
      <c r="D359" s="70" t="s">
        <v>455</v>
      </c>
      <c r="E359" s="45">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456</v>
      </c>
      <c r="C360" s="42"/>
      <c r="D360" s="70" t="s">
        <v>457</v>
      </c>
      <c r="E360" s="45">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45363</v>
      </c>
      <c r="B361" s="23" t="s">
        <v>458</v>
      </c>
      <c r="C361" s="42" t="s">
        <v>459</v>
      </c>
      <c r="D361" s="70" t="s">
        <v>460</v>
      </c>
      <c r="E361" s="45">
        <v>587.94000000000005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456</v>
      </c>
      <c r="C362" s="42"/>
      <c r="D362" s="71" t="s">
        <v>461</v>
      </c>
      <c r="E362" s="45">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45357</v>
      </c>
      <c r="B363" s="23" t="s">
        <v>462</v>
      </c>
      <c r="C363" s="42" t="s">
        <v>463</v>
      </c>
      <c r="D363" s="70" t="s">
        <v>464</v>
      </c>
      <c r="E363" s="45">
        <v>100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45394</v>
      </c>
      <c r="B364" s="23" t="s">
        <v>458</v>
      </c>
      <c r="C364" s="42" t="s">
        <v>459</v>
      </c>
      <c r="D364" s="70" t="s">
        <v>465</v>
      </c>
      <c r="E364" s="45">
        <v>587.94000000000005</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456</v>
      </c>
      <c r="C365" s="42"/>
      <c r="D365" s="70" t="s">
        <v>466</v>
      </c>
      <c r="E365" s="45">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45399</v>
      </c>
      <c r="B366" s="23" t="s">
        <v>462</v>
      </c>
      <c r="C366" s="42" t="s">
        <v>463</v>
      </c>
      <c r="D366" s="23" t="s">
        <v>467</v>
      </c>
      <c r="E366" s="45">
        <v>100</v>
      </c>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row>
    <row r="367" spans="1:50" ht="15.75" customHeight="1">
      <c r="A367" s="207" t="s">
        <v>20</v>
      </c>
      <c r="B367" s="49"/>
      <c r="C367" s="50"/>
      <c r="D367" s="208"/>
      <c r="E367" s="30">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03"/>
      <c r="B368" s="204"/>
      <c r="C368" s="205"/>
      <c r="D368" s="204"/>
      <c r="E368" s="206"/>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row>
    <row r="369" spans="1:50" ht="15.75" customHeight="1">
      <c r="A369" s="234" t="s">
        <v>2</v>
      </c>
      <c r="B369" s="235"/>
      <c r="C369" s="235"/>
      <c r="D369" s="235"/>
      <c r="E369" s="235"/>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36" t="s">
        <v>468</v>
      </c>
      <c r="B370" s="235"/>
      <c r="C370" s="235"/>
      <c r="D370" s="235"/>
      <c r="E370" s="2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7" t="s">
        <v>469</v>
      </c>
      <c r="B371" s="238"/>
      <c r="C371" s="7" t="s">
        <v>1708</v>
      </c>
      <c r="D371" s="8" t="s">
        <v>471</v>
      </c>
      <c r="E371" s="9" t="s">
        <v>7</v>
      </c>
      <c r="F371" s="32"/>
      <c r="G371" s="32"/>
      <c r="H371" s="32"/>
      <c r="I371" s="32"/>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9" t="s">
        <v>8</v>
      </c>
      <c r="B372" s="55" t="s">
        <v>9</v>
      </c>
      <c r="C372" s="56"/>
      <c r="D372" s="249" t="s">
        <v>10</v>
      </c>
      <c r="E372" s="242" t="s">
        <v>11</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3.5" customHeight="1">
      <c r="A373" s="240"/>
      <c r="B373" s="12" t="s">
        <v>12</v>
      </c>
      <c r="C373" s="13" t="s">
        <v>13</v>
      </c>
      <c r="D373" s="240"/>
      <c r="E373" s="240"/>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09">
        <v>45385</v>
      </c>
      <c r="B374" s="23" t="s">
        <v>472</v>
      </c>
      <c r="C374" s="42" t="s">
        <v>473</v>
      </c>
      <c r="D374" s="23" t="s">
        <v>474</v>
      </c>
      <c r="E374" s="45">
        <v>634.04999999999995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475</v>
      </c>
      <c r="C375" s="42" t="s">
        <v>476</v>
      </c>
      <c r="D375" s="23" t="s">
        <v>477</v>
      </c>
      <c r="E375" s="45">
        <v>572</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45387</v>
      </c>
      <c r="B376" s="23" t="s">
        <v>478</v>
      </c>
      <c r="C376" s="42" t="s">
        <v>479</v>
      </c>
      <c r="D376" s="23" t="s">
        <v>480</v>
      </c>
      <c r="E376" s="45">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481</v>
      </c>
      <c r="C377" s="42" t="s">
        <v>482</v>
      </c>
      <c r="D377" s="23" t="s">
        <v>483</v>
      </c>
      <c r="E377" s="45">
        <v>272</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484</v>
      </c>
      <c r="C378" s="42" t="s">
        <v>485</v>
      </c>
      <c r="D378" s="23" t="s">
        <v>486</v>
      </c>
      <c r="E378" s="45">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487</v>
      </c>
      <c r="C379" s="42" t="s">
        <v>488</v>
      </c>
      <c r="D379" s="23" t="s">
        <v>489</v>
      </c>
      <c r="E379" s="45">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45393</v>
      </c>
      <c r="B380" s="23" t="s">
        <v>490</v>
      </c>
      <c r="C380" s="42" t="s">
        <v>491</v>
      </c>
      <c r="D380" s="23" t="s">
        <v>492</v>
      </c>
      <c r="E380" s="45">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6" t="s">
        <v>20</v>
      </c>
      <c r="B381" s="60"/>
      <c r="C381" s="61"/>
      <c r="D381" s="60"/>
      <c r="E381" s="30">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163"/>
      <c r="B382" s="162"/>
      <c r="C382" s="189"/>
      <c r="D382" s="162"/>
      <c r="E382" s="16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234" t="s">
        <v>74</v>
      </c>
      <c r="B383" s="235"/>
      <c r="C383" s="235"/>
      <c r="D383" s="235"/>
      <c r="E383" s="235"/>
      <c r="F383" s="32"/>
      <c r="G383" s="32"/>
      <c r="H383" s="32"/>
      <c r="I383" s="32"/>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6" t="s">
        <v>493</v>
      </c>
      <c r="B384" s="235"/>
      <c r="C384" s="235"/>
      <c r="D384" s="235"/>
      <c r="E384" s="235"/>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7" t="s">
        <v>469</v>
      </c>
      <c r="B385" s="238"/>
      <c r="C385" s="7" t="s">
        <v>1708</v>
      </c>
      <c r="D385" s="8" t="s">
        <v>471</v>
      </c>
      <c r="E385" s="9" t="s">
        <v>7</v>
      </c>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9" t="s">
        <v>8</v>
      </c>
      <c r="B386" s="55" t="s">
        <v>9</v>
      </c>
      <c r="C386" s="56"/>
      <c r="D386" s="239" t="s">
        <v>10</v>
      </c>
      <c r="E386" s="242" t="s">
        <v>11</v>
      </c>
      <c r="F386" s="7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40"/>
      <c r="B387" s="12" t="s">
        <v>12</v>
      </c>
      <c r="C387" s="13" t="s">
        <v>13</v>
      </c>
      <c r="D387" s="240"/>
      <c r="E387" s="240"/>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09">
        <v>45352</v>
      </c>
      <c r="B388" s="23" t="s">
        <v>494</v>
      </c>
      <c r="C388" s="42" t="s">
        <v>495</v>
      </c>
      <c r="D388" s="23" t="s">
        <v>496</v>
      </c>
      <c r="E388" s="45">
        <v>2305.0300000000002</v>
      </c>
      <c r="F388" s="7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45464</v>
      </c>
      <c r="B389" s="23" t="s">
        <v>456</v>
      </c>
      <c r="C389" s="42"/>
      <c r="D389" s="74" t="s">
        <v>497</v>
      </c>
      <c r="E389" s="45">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45355</v>
      </c>
      <c r="B390" s="23" t="s">
        <v>498</v>
      </c>
      <c r="C390" s="42" t="s">
        <v>499</v>
      </c>
      <c r="D390" s="23" t="s">
        <v>500</v>
      </c>
      <c r="E390" s="45">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45464</v>
      </c>
      <c r="B391" s="23" t="s">
        <v>456</v>
      </c>
      <c r="C391" s="42"/>
      <c r="D391" s="74" t="s">
        <v>501</v>
      </c>
      <c r="E391" s="45">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7" t="s">
        <v>20</v>
      </c>
      <c r="B392" s="49"/>
      <c r="C392" s="50"/>
      <c r="D392" s="208"/>
      <c r="E392" s="30">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3"/>
      <c r="B393" s="204"/>
      <c r="C393" s="205"/>
      <c r="D393" s="204"/>
      <c r="E393" s="206"/>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row>
    <row r="394" spans="1:50" ht="15.75" customHeight="1">
      <c r="A394" s="234" t="s">
        <v>2</v>
      </c>
      <c r="B394" s="235"/>
      <c r="C394" s="235"/>
      <c r="D394" s="235"/>
      <c r="E394" s="235"/>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6" t="s">
        <v>502</v>
      </c>
      <c r="B395" s="235"/>
      <c r="C395" s="235"/>
      <c r="D395" s="235"/>
      <c r="E395" s="235"/>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7" t="s">
        <v>503</v>
      </c>
      <c r="B396" s="238"/>
      <c r="C396" s="7" t="s">
        <v>1709</v>
      </c>
      <c r="D396" s="8" t="s">
        <v>471</v>
      </c>
      <c r="E396" s="9" t="s">
        <v>7</v>
      </c>
      <c r="G396" s="32"/>
      <c r="H396" s="32"/>
      <c r="I396" s="32"/>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9" t="s">
        <v>8</v>
      </c>
      <c r="B397" s="55" t="s">
        <v>9</v>
      </c>
      <c r="C397" s="56"/>
      <c r="D397" s="239" t="s">
        <v>10</v>
      </c>
      <c r="E397" s="242" t="s">
        <v>11</v>
      </c>
      <c r="F397" s="32"/>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3.5" customHeight="1">
      <c r="A398" s="240"/>
      <c r="B398" s="12" t="s">
        <v>12</v>
      </c>
      <c r="C398" s="13" t="s">
        <v>13</v>
      </c>
      <c r="D398" s="240"/>
      <c r="E398" s="240"/>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46">
        <v>45357</v>
      </c>
      <c r="B399" s="70" t="s">
        <v>505</v>
      </c>
      <c r="C399" s="48" t="s">
        <v>506</v>
      </c>
      <c r="D399" s="70" t="s">
        <v>507</v>
      </c>
      <c r="E399" s="45">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6" t="s">
        <v>20</v>
      </c>
      <c r="B400" s="60"/>
      <c r="C400" s="61"/>
      <c r="D400" s="60"/>
      <c r="E400" s="30">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163"/>
      <c r="B401" s="162"/>
      <c r="C401" s="189"/>
      <c r="D401" s="162"/>
      <c r="E401" s="16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4" t="s">
        <v>74</v>
      </c>
      <c r="B402" s="235"/>
      <c r="C402" s="235"/>
      <c r="D402" s="235"/>
      <c r="E402" s="235"/>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6" t="s">
        <v>502</v>
      </c>
      <c r="B403" s="235"/>
      <c r="C403" s="235"/>
      <c r="D403" s="235"/>
      <c r="E403" s="235"/>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7" t="s">
        <v>503</v>
      </c>
      <c r="B404" s="238"/>
      <c r="C404" s="7" t="s">
        <v>1709</v>
      </c>
      <c r="D404" s="8" t="s">
        <v>471</v>
      </c>
      <c r="E404" s="9" t="s">
        <v>7</v>
      </c>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9" t="s">
        <v>8</v>
      </c>
      <c r="B405" s="55" t="s">
        <v>9</v>
      </c>
      <c r="C405" s="56"/>
      <c r="D405" s="239" t="s">
        <v>10</v>
      </c>
      <c r="E405" s="24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40"/>
      <c r="B406" s="12" t="s">
        <v>12</v>
      </c>
      <c r="C406" s="13" t="s">
        <v>13</v>
      </c>
      <c r="D406" s="240"/>
      <c r="E406" s="240"/>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11">
        <v>45351</v>
      </c>
      <c r="B407" s="70" t="s">
        <v>508</v>
      </c>
      <c r="C407" s="48" t="s">
        <v>509</v>
      </c>
      <c r="D407" s="70" t="s">
        <v>510</v>
      </c>
      <c r="E407" s="45">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46"/>
      <c r="B408" s="70" t="s">
        <v>456</v>
      </c>
      <c r="C408" s="42"/>
      <c r="D408" s="70" t="s">
        <v>511</v>
      </c>
      <c r="E408" s="45">
        <v>36.200000000000003</v>
      </c>
      <c r="F408" s="75"/>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row>
    <row r="409" spans="1:50" ht="15.75" customHeight="1">
      <c r="A409" s="46">
        <v>45424</v>
      </c>
      <c r="B409" s="70" t="s">
        <v>494</v>
      </c>
      <c r="C409" s="42" t="s">
        <v>495</v>
      </c>
      <c r="D409" s="23" t="s">
        <v>512</v>
      </c>
      <c r="E409" s="45">
        <v>2015.45</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6"/>
      <c r="B410" s="70" t="s">
        <v>456</v>
      </c>
      <c r="C410" s="61"/>
      <c r="D410" s="70" t="s">
        <v>513</v>
      </c>
      <c r="E410" s="45">
        <v>62.55</v>
      </c>
      <c r="F410" s="76"/>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7" t="s">
        <v>20</v>
      </c>
      <c r="B411" s="49"/>
      <c r="C411" s="50"/>
      <c r="D411" s="208"/>
      <c r="E411" s="30">
        <f>SUM(E407:E410)</f>
        <v>3078</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3"/>
      <c r="B412" s="204"/>
      <c r="C412" s="205"/>
      <c r="D412" s="204"/>
      <c r="E412" s="206"/>
      <c r="F412" s="76"/>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row>
    <row r="413" spans="1:50" ht="15.75" customHeight="1">
      <c r="A413" s="234" t="s">
        <v>74</v>
      </c>
      <c r="B413" s="235"/>
      <c r="C413" s="235"/>
      <c r="D413" s="235"/>
      <c r="E413" s="235"/>
      <c r="F413" s="76"/>
      <c r="G413" s="32"/>
      <c r="H413" s="32"/>
      <c r="I413" s="32"/>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6" t="s">
        <v>514</v>
      </c>
      <c r="B414" s="235"/>
      <c r="C414" s="235"/>
      <c r="D414" s="235"/>
      <c r="E414" s="235"/>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7" t="s">
        <v>515</v>
      </c>
      <c r="B415" s="238"/>
      <c r="C415" s="7" t="s">
        <v>1710</v>
      </c>
      <c r="D415" s="8" t="s">
        <v>6</v>
      </c>
      <c r="E415" s="9" t="s">
        <v>7</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9" t="s">
        <v>8</v>
      </c>
      <c r="B416" s="55" t="s">
        <v>9</v>
      </c>
      <c r="C416" s="56"/>
      <c r="D416" s="239" t="s">
        <v>10</v>
      </c>
      <c r="E416" s="24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40"/>
      <c r="B417" s="12" t="s">
        <v>12</v>
      </c>
      <c r="C417" s="13" t="s">
        <v>13</v>
      </c>
      <c r="D417" s="240"/>
      <c r="E417" s="240"/>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09">
        <v>45348</v>
      </c>
      <c r="B418" s="23" t="s">
        <v>517</v>
      </c>
      <c r="C418" s="48" t="s">
        <v>518</v>
      </c>
      <c r="D418" s="70" t="s">
        <v>519</v>
      </c>
      <c r="E418" s="45">
        <v>600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520</v>
      </c>
      <c r="C419" s="48" t="s">
        <v>521</v>
      </c>
      <c r="D419" s="70" t="s">
        <v>522</v>
      </c>
      <c r="E419" s="45">
        <v>4000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45387</v>
      </c>
      <c r="B420" s="23" t="s">
        <v>520</v>
      </c>
      <c r="C420" s="48" t="s">
        <v>521</v>
      </c>
      <c r="D420" s="70" t="s">
        <v>523</v>
      </c>
      <c r="E420" s="45">
        <v>1750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45393</v>
      </c>
      <c r="B421" s="23" t="s">
        <v>524</v>
      </c>
      <c r="C421" s="42" t="s">
        <v>525</v>
      </c>
      <c r="D421" s="23" t="s">
        <v>526</v>
      </c>
      <c r="E421" s="45">
        <v>1070</v>
      </c>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row>
    <row r="422" spans="1:50" ht="15.75" customHeight="1">
      <c r="A422" s="207" t="s">
        <v>20</v>
      </c>
      <c r="B422" s="49"/>
      <c r="C422" s="50"/>
      <c r="D422" s="208"/>
      <c r="E422" s="30">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03"/>
      <c r="B423" s="204"/>
      <c r="C423" s="205"/>
      <c r="D423" s="204"/>
      <c r="E423" s="206"/>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row>
    <row r="424" spans="1:50" ht="15.75" customHeight="1">
      <c r="A424" s="234" t="s">
        <v>2</v>
      </c>
      <c r="B424" s="235"/>
      <c r="C424" s="235"/>
      <c r="D424" s="235"/>
      <c r="E424" s="2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6" t="s">
        <v>527</v>
      </c>
      <c r="B425" s="235"/>
      <c r="C425" s="235"/>
      <c r="D425" s="235"/>
      <c r="E425" s="2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7" t="s">
        <v>528</v>
      </c>
      <c r="B426" s="238"/>
      <c r="C426" s="7" t="s">
        <v>1711</v>
      </c>
      <c r="D426" s="8" t="s">
        <v>530</v>
      </c>
      <c r="E426" s="9" t="s">
        <v>7</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9" t="s">
        <v>8</v>
      </c>
      <c r="B427" s="55" t="s">
        <v>9</v>
      </c>
      <c r="C427" s="56"/>
      <c r="D427" s="249" t="s">
        <v>10</v>
      </c>
      <c r="E427" s="242" t="s">
        <v>11</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240"/>
      <c r="B428" s="12" t="s">
        <v>12</v>
      </c>
      <c r="C428" s="13" t="s">
        <v>13</v>
      </c>
      <c r="D428" s="240"/>
      <c r="E428" s="240"/>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49.5" customHeight="1">
      <c r="A429" s="14">
        <v>45363</v>
      </c>
      <c r="B429" s="23" t="s">
        <v>531</v>
      </c>
      <c r="C429" s="42" t="s">
        <v>532</v>
      </c>
      <c r="D429" s="23" t="s">
        <v>533</v>
      </c>
      <c r="E429" s="45">
        <v>240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6.5" customHeight="1">
      <c r="A430" s="14">
        <v>45427</v>
      </c>
      <c r="B430" s="23" t="s">
        <v>531</v>
      </c>
      <c r="C430" s="42" t="s">
        <v>532</v>
      </c>
      <c r="D430" s="23" t="s">
        <v>534</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50.25" customHeight="1">
      <c r="A431" s="14">
        <v>45446</v>
      </c>
      <c r="B431" s="23" t="s">
        <v>531</v>
      </c>
      <c r="C431" s="42" t="s">
        <v>532</v>
      </c>
      <c r="D431" s="23" t="s">
        <v>535</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45" customHeight="1">
      <c r="A432" s="14">
        <v>45446</v>
      </c>
      <c r="B432" s="23" t="s">
        <v>531</v>
      </c>
      <c r="C432" s="42" t="s">
        <v>532</v>
      </c>
      <c r="D432" s="23" t="s">
        <v>536</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26" t="s">
        <v>20</v>
      </c>
      <c r="B433" s="27">
        <v>24</v>
      </c>
      <c r="C433" s="61"/>
      <c r="D433" s="60"/>
      <c r="E433" s="30">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163" t="s">
        <v>537</v>
      </c>
      <c r="B434" s="162"/>
      <c r="C434" s="189"/>
      <c r="D434" s="162"/>
      <c r="E434" s="16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234" t="s">
        <v>2</v>
      </c>
      <c r="B435" s="235"/>
      <c r="C435" s="235"/>
      <c r="D435" s="235"/>
      <c r="E435" s="235"/>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6" t="s">
        <v>538</v>
      </c>
      <c r="B436" s="235"/>
      <c r="C436" s="235"/>
      <c r="D436" s="235"/>
      <c r="E436" s="235"/>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7" t="s">
        <v>539</v>
      </c>
      <c r="B437" s="238"/>
      <c r="C437" s="7" t="s">
        <v>1712</v>
      </c>
      <c r="D437" s="8" t="s">
        <v>541</v>
      </c>
      <c r="E437" s="9" t="s">
        <v>7</v>
      </c>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9" t="s">
        <v>8</v>
      </c>
      <c r="B438" s="55" t="s">
        <v>9</v>
      </c>
      <c r="C438" s="56"/>
      <c r="D438" s="249" t="s">
        <v>10</v>
      </c>
      <c r="E438" s="242" t="s">
        <v>11</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3.5" customHeight="1">
      <c r="A439" s="240"/>
      <c r="B439" s="12" t="s">
        <v>12</v>
      </c>
      <c r="C439" s="13" t="s">
        <v>13</v>
      </c>
      <c r="D439" s="240"/>
      <c r="E439" s="240"/>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46">
        <v>45420</v>
      </c>
      <c r="B440" s="23" t="s">
        <v>542</v>
      </c>
      <c r="C440" s="42" t="s">
        <v>543</v>
      </c>
      <c r="D440" s="70" t="s">
        <v>544</v>
      </c>
      <c r="E440" s="45">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545</v>
      </c>
      <c r="C441" s="42" t="s">
        <v>546</v>
      </c>
      <c r="D441" s="70" t="s">
        <v>547</v>
      </c>
      <c r="E441" s="45">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45364</v>
      </c>
      <c r="B442" s="23" t="s">
        <v>548</v>
      </c>
      <c r="C442" s="42" t="s">
        <v>549</v>
      </c>
      <c r="D442" s="70" t="s">
        <v>550</v>
      </c>
      <c r="E442" s="45">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45456</v>
      </c>
      <c r="B443" s="23" t="s">
        <v>551</v>
      </c>
      <c r="C443" s="42" t="s">
        <v>552</v>
      </c>
      <c r="D443" s="70" t="s">
        <v>553</v>
      </c>
      <c r="E443" s="45">
        <v>78</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45364</v>
      </c>
      <c r="B444" s="23" t="s">
        <v>554</v>
      </c>
      <c r="C444" s="42" t="s">
        <v>485</v>
      </c>
      <c r="D444" s="70" t="s">
        <v>555</v>
      </c>
      <c r="E444" s="45">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14">
        <v>45364</v>
      </c>
      <c r="B445" s="23" t="s">
        <v>556</v>
      </c>
      <c r="C445" s="42" t="s">
        <v>557</v>
      </c>
      <c r="D445" s="23" t="s">
        <v>558</v>
      </c>
      <c r="E445" s="45">
        <v>269.97000000000003</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6" t="s">
        <v>20</v>
      </c>
      <c r="B446" s="60"/>
      <c r="C446" s="61"/>
      <c r="D446" s="60"/>
      <c r="E446" s="30">
        <f>SUM(E440:E445)</f>
        <v>2239.9700000000003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163"/>
      <c r="B447" s="162"/>
      <c r="C447" s="189"/>
      <c r="D447" s="162"/>
      <c r="E447" s="16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34" t="s">
        <v>74</v>
      </c>
      <c r="B448" s="235"/>
      <c r="C448" s="235"/>
      <c r="D448" s="235"/>
      <c r="E448" s="235"/>
      <c r="F448" s="32"/>
      <c r="G448" s="32"/>
      <c r="H448" s="32"/>
      <c r="I448" s="32"/>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6" t="s">
        <v>538</v>
      </c>
      <c r="B449" s="235"/>
      <c r="C449" s="235"/>
      <c r="D449" s="235"/>
      <c r="E449" s="235"/>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7" t="s">
        <v>539</v>
      </c>
      <c r="B450" s="238"/>
      <c r="C450" s="7" t="s">
        <v>1712</v>
      </c>
      <c r="D450" s="8" t="s">
        <v>541</v>
      </c>
      <c r="E450" s="9" t="s">
        <v>7</v>
      </c>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9" t="s">
        <v>8</v>
      </c>
      <c r="B451" s="55" t="s">
        <v>9</v>
      </c>
      <c r="C451" s="56"/>
      <c r="D451" s="239" t="s">
        <v>10</v>
      </c>
      <c r="E451" s="24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0"/>
      <c r="B452" s="12" t="s">
        <v>12</v>
      </c>
      <c r="C452" s="13" t="s">
        <v>13</v>
      </c>
      <c r="D452" s="240"/>
      <c r="E452" s="240"/>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09">
        <v>45445</v>
      </c>
      <c r="B453" s="23" t="s">
        <v>559</v>
      </c>
      <c r="C453" s="42" t="s">
        <v>560</v>
      </c>
      <c r="D453" s="70" t="s">
        <v>561</v>
      </c>
      <c r="E453" s="45">
        <v>4500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7" t="s">
        <v>20</v>
      </c>
      <c r="B454" s="49"/>
      <c r="C454" s="50"/>
      <c r="D454" s="208"/>
      <c r="E454" s="30">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3"/>
      <c r="B455" s="204"/>
      <c r="C455" s="205"/>
      <c r="D455" s="204"/>
      <c r="E455" s="206"/>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row>
    <row r="456" spans="1:50" ht="15.75" customHeight="1">
      <c r="A456" s="243" t="s">
        <v>562</v>
      </c>
      <c r="B456" s="244"/>
      <c r="C456" s="244"/>
      <c r="D456" s="244"/>
      <c r="E456" s="244"/>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spans="1:50" ht="15.75" customHeight="1">
      <c r="A457" s="245" t="s">
        <v>563</v>
      </c>
      <c r="B457" s="246"/>
      <c r="C457" s="246"/>
      <c r="D457" s="246"/>
      <c r="E457" s="24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37" t="s">
        <v>197</v>
      </c>
      <c r="B458" s="238"/>
      <c r="C458" s="7" t="s">
        <v>1697</v>
      </c>
      <c r="D458" s="8" t="s">
        <v>564</v>
      </c>
      <c r="E458" s="9"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9" t="s">
        <v>8</v>
      </c>
      <c r="B459" s="55" t="s">
        <v>9</v>
      </c>
      <c r="C459" s="147"/>
      <c r="D459" s="239" t="s">
        <v>10</v>
      </c>
      <c r="E459" s="24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40"/>
      <c r="B460" s="12" t="s">
        <v>12</v>
      </c>
      <c r="C460" s="12" t="s">
        <v>13</v>
      </c>
      <c r="D460" s="240"/>
      <c r="E460" s="240"/>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row>
    <row r="461" spans="1:50" ht="15.75" customHeight="1">
      <c r="A461" s="209">
        <v>45356</v>
      </c>
      <c r="B461" s="33" t="s">
        <v>565</v>
      </c>
      <c r="C461" s="42" t="s">
        <v>566</v>
      </c>
      <c r="D461" s="23" t="s">
        <v>567</v>
      </c>
      <c r="E461" s="45">
        <v>8700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07" t="s">
        <v>20</v>
      </c>
      <c r="B462" s="49"/>
      <c r="C462" s="50"/>
      <c r="D462" s="208"/>
      <c r="E462" s="30">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3"/>
      <c r="B463" s="204"/>
      <c r="C463" s="205"/>
      <c r="D463" s="204"/>
      <c r="E463" s="206"/>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43" t="s">
        <v>562</v>
      </c>
      <c r="B464" s="244"/>
      <c r="C464" s="244"/>
      <c r="D464" s="244"/>
      <c r="E464" s="244"/>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5" t="s">
        <v>568</v>
      </c>
      <c r="B465" s="246"/>
      <c r="C465" s="246"/>
      <c r="D465" s="246"/>
      <c r="E465" s="24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37" t="s">
        <v>569</v>
      </c>
      <c r="B466" s="238"/>
      <c r="C466" s="7" t="s">
        <v>1713</v>
      </c>
      <c r="D466" s="8" t="s">
        <v>571</v>
      </c>
      <c r="E466" s="9"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9" t="s">
        <v>8</v>
      </c>
      <c r="B467" s="55" t="s">
        <v>9</v>
      </c>
      <c r="C467" s="147"/>
      <c r="D467" s="239" t="s">
        <v>10</v>
      </c>
      <c r="E467" s="24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40"/>
      <c r="B468" s="12" t="s">
        <v>12</v>
      </c>
      <c r="C468" s="12" t="s">
        <v>13</v>
      </c>
      <c r="D468" s="240"/>
      <c r="E468" s="240"/>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row>
    <row r="469" spans="1:50" ht="15.75" customHeight="1">
      <c r="A469" s="209">
        <v>45356</v>
      </c>
      <c r="B469" s="33" t="s">
        <v>565</v>
      </c>
      <c r="C469" s="42" t="s">
        <v>566</v>
      </c>
      <c r="D469" s="23" t="s">
        <v>572</v>
      </c>
      <c r="E469" s="45">
        <v>8189</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15.75" customHeight="1">
      <c r="A470" s="207" t="s">
        <v>20</v>
      </c>
      <c r="B470" s="49"/>
      <c r="C470" s="50"/>
      <c r="D470" s="208"/>
      <c r="E470" s="30">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203"/>
      <c r="B471" s="204"/>
      <c r="C471" s="205"/>
      <c r="D471" s="204"/>
      <c r="E471" s="206"/>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234" t="s">
        <v>2</v>
      </c>
      <c r="B472" s="235"/>
      <c r="C472" s="235"/>
      <c r="D472" s="235"/>
      <c r="E472" s="23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36" t="s">
        <v>573</v>
      </c>
      <c r="B473" s="235"/>
      <c r="C473" s="235"/>
      <c r="D473" s="235"/>
      <c r="E473" s="235"/>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37" t="s">
        <v>574</v>
      </c>
      <c r="B474" s="238"/>
      <c r="C474" s="7" t="s">
        <v>1714</v>
      </c>
      <c r="D474" s="8" t="s">
        <v>576</v>
      </c>
      <c r="E474" s="9" t="s">
        <v>7</v>
      </c>
      <c r="F474" s="32"/>
      <c r="G474" s="32"/>
      <c r="H474" s="32"/>
      <c r="I474" s="32"/>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9" t="s">
        <v>8</v>
      </c>
      <c r="B475" s="55" t="s">
        <v>9</v>
      </c>
      <c r="C475" s="56"/>
      <c r="D475" s="249" t="s">
        <v>10</v>
      </c>
      <c r="E475" s="242" t="s">
        <v>11</v>
      </c>
      <c r="F475" s="32"/>
      <c r="G475" s="32"/>
      <c r="H475" s="32"/>
      <c r="I475" s="32"/>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3.5" customHeight="1">
      <c r="A476" s="240"/>
      <c r="B476" s="12" t="s">
        <v>12</v>
      </c>
      <c r="C476" s="13" t="s">
        <v>13</v>
      </c>
      <c r="D476" s="240"/>
      <c r="E476" s="240"/>
      <c r="F476" s="32"/>
      <c r="G476" s="32"/>
      <c r="H476" s="32"/>
      <c r="I476" s="32"/>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40.5" customHeight="1">
      <c r="A477" s="14">
        <v>45383</v>
      </c>
      <c r="B477" s="33" t="s">
        <v>302</v>
      </c>
      <c r="C477" s="42" t="s">
        <v>303</v>
      </c>
      <c r="D477" s="23" t="s">
        <v>577</v>
      </c>
      <c r="E477" s="45">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45383</v>
      </c>
      <c r="B478" s="33" t="s">
        <v>308</v>
      </c>
      <c r="C478" s="42" t="s">
        <v>141</v>
      </c>
      <c r="D478" s="23" t="s">
        <v>578</v>
      </c>
      <c r="E478" s="45">
        <v>430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45385</v>
      </c>
      <c r="B479" s="33" t="s">
        <v>579</v>
      </c>
      <c r="C479" s="42" t="s">
        <v>414</v>
      </c>
      <c r="D479" s="23" t="s">
        <v>580</v>
      </c>
      <c r="E479" s="45">
        <v>1728</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2" customHeight="1">
      <c r="A480" s="14">
        <v>45385</v>
      </c>
      <c r="B480" s="33" t="s">
        <v>302</v>
      </c>
      <c r="C480" s="42" t="s">
        <v>303</v>
      </c>
      <c r="D480" s="23" t="s">
        <v>581</v>
      </c>
      <c r="E480" s="45">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45390</v>
      </c>
      <c r="B481" s="33" t="s">
        <v>308</v>
      </c>
      <c r="C481" s="42" t="s">
        <v>141</v>
      </c>
      <c r="D481" s="23" t="s">
        <v>582</v>
      </c>
      <c r="E481" s="45">
        <v>263</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43.5" customHeight="1">
      <c r="A482" s="14">
        <v>45390</v>
      </c>
      <c r="B482" s="33" t="s">
        <v>302</v>
      </c>
      <c r="C482" s="42" t="s">
        <v>303</v>
      </c>
      <c r="D482" s="23" t="s">
        <v>583</v>
      </c>
      <c r="E482" s="45">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75" customHeight="1">
      <c r="A483" s="14">
        <v>45391</v>
      </c>
      <c r="B483" s="33" t="s">
        <v>302</v>
      </c>
      <c r="C483" s="42" t="s">
        <v>303</v>
      </c>
      <c r="D483" s="23" t="s">
        <v>584</v>
      </c>
      <c r="E483" s="45">
        <v>166</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43.5" customHeight="1">
      <c r="A484" s="14">
        <v>45393</v>
      </c>
      <c r="B484" s="33" t="s">
        <v>302</v>
      </c>
      <c r="C484" s="42" t="s">
        <v>303</v>
      </c>
      <c r="D484" s="23" t="s">
        <v>585</v>
      </c>
      <c r="E484" s="45">
        <v>71</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3.5" customHeight="1">
      <c r="A485" s="14">
        <v>45398</v>
      </c>
      <c r="B485" s="33" t="s">
        <v>579</v>
      </c>
      <c r="C485" s="42" t="s">
        <v>414</v>
      </c>
      <c r="D485" s="23" t="s">
        <v>586</v>
      </c>
      <c r="E485" s="45">
        <v>1778</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1.25" customHeight="1">
      <c r="A486" s="14">
        <v>45400</v>
      </c>
      <c r="B486" s="33" t="s">
        <v>302</v>
      </c>
      <c r="C486" s="42" t="s">
        <v>303</v>
      </c>
      <c r="D486" s="23" t="s">
        <v>587</v>
      </c>
      <c r="E486" s="45">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3.5" customHeight="1">
      <c r="A487" s="14">
        <v>45407</v>
      </c>
      <c r="B487" s="33" t="s">
        <v>308</v>
      </c>
      <c r="C487" s="42" t="s">
        <v>141</v>
      </c>
      <c r="D487" s="23" t="s">
        <v>588</v>
      </c>
      <c r="E487" s="45">
        <v>98</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45407</v>
      </c>
      <c r="B488" s="33" t="s">
        <v>589</v>
      </c>
      <c r="C488" s="42" t="s">
        <v>312</v>
      </c>
      <c r="D488" s="23" t="s">
        <v>590</v>
      </c>
      <c r="E488" s="45">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3.5" customHeight="1">
      <c r="A489" s="14">
        <v>45408</v>
      </c>
      <c r="B489" s="33" t="s">
        <v>579</v>
      </c>
      <c r="C489" s="42" t="s">
        <v>414</v>
      </c>
      <c r="D489" s="23" t="s">
        <v>591</v>
      </c>
      <c r="E489" s="45">
        <v>582</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45411</v>
      </c>
      <c r="B490" s="33" t="s">
        <v>592</v>
      </c>
      <c r="C490" s="42" t="s">
        <v>593</v>
      </c>
      <c r="D490" s="23" t="s">
        <v>594</v>
      </c>
      <c r="E490" s="45">
        <v>375</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39" customHeight="1">
      <c r="A491" s="14">
        <v>45415</v>
      </c>
      <c r="B491" s="33" t="s">
        <v>302</v>
      </c>
      <c r="C491" s="42" t="s">
        <v>303</v>
      </c>
      <c r="D491" s="23" t="s">
        <v>595</v>
      </c>
      <c r="E491" s="45">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6" t="s">
        <v>20</v>
      </c>
      <c r="B492" s="60"/>
      <c r="C492" s="61"/>
      <c r="D492" s="60"/>
      <c r="E492" s="30">
        <f>SUM(E477:E491)</f>
        <v>7999.9800000000014</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5.75" customHeight="1">
      <c r="A493" s="163"/>
      <c r="B493" s="162"/>
      <c r="C493" s="189"/>
      <c r="D493" s="162"/>
      <c r="E493" s="16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34" t="s">
        <v>74</v>
      </c>
      <c r="B494" s="235"/>
      <c r="C494" s="235"/>
      <c r="D494" s="235"/>
      <c r="E494" s="235"/>
      <c r="F494" s="32"/>
      <c r="G494" s="32"/>
      <c r="H494" s="32"/>
      <c r="I494" s="32"/>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36" t="s">
        <v>573</v>
      </c>
      <c r="B495" s="235"/>
      <c r="C495" s="235"/>
      <c r="D495" s="235"/>
      <c r="E495" s="235"/>
      <c r="F495" s="32"/>
      <c r="G495" s="32"/>
      <c r="H495" s="32"/>
      <c r="I495" s="32"/>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37" t="s">
        <v>574</v>
      </c>
      <c r="B496" s="238"/>
      <c r="C496" s="7" t="s">
        <v>1714</v>
      </c>
      <c r="D496" s="8" t="s">
        <v>576</v>
      </c>
      <c r="E496" s="9" t="s">
        <v>7</v>
      </c>
      <c r="F496" s="32"/>
      <c r="G496" s="32"/>
      <c r="H496" s="32"/>
      <c r="I496" s="32"/>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9" t="s">
        <v>8</v>
      </c>
      <c r="B497" s="55" t="s">
        <v>9</v>
      </c>
      <c r="C497" s="56"/>
      <c r="D497" s="239" t="s">
        <v>10</v>
      </c>
      <c r="E497" s="24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40"/>
      <c r="B498" s="12" t="s">
        <v>12</v>
      </c>
      <c r="C498" s="13" t="s">
        <v>13</v>
      </c>
      <c r="D498" s="240"/>
      <c r="E498" s="240"/>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11">
        <v>45408</v>
      </c>
      <c r="B499" s="70" t="s">
        <v>596</v>
      </c>
      <c r="C499" s="48" t="s">
        <v>289</v>
      </c>
      <c r="D499" s="70" t="s">
        <v>597</v>
      </c>
      <c r="E499" s="45">
        <v>5800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11">
        <v>45412</v>
      </c>
      <c r="B500" s="70" t="s">
        <v>598</v>
      </c>
      <c r="C500" s="48" t="s">
        <v>599</v>
      </c>
      <c r="D500" s="70" t="s">
        <v>600</v>
      </c>
      <c r="E500" s="45">
        <v>440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11">
        <v>45415</v>
      </c>
      <c r="B501" s="70" t="s">
        <v>601</v>
      </c>
      <c r="C501" s="48" t="s">
        <v>602</v>
      </c>
      <c r="D501" s="70" t="s">
        <v>603</v>
      </c>
      <c r="E501" s="45">
        <v>150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45438</v>
      </c>
      <c r="B502" s="70" t="s">
        <v>596</v>
      </c>
      <c r="C502" s="42" t="s">
        <v>289</v>
      </c>
      <c r="D502" s="23" t="s">
        <v>604</v>
      </c>
      <c r="E502" s="45">
        <v>1610</v>
      </c>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row>
    <row r="503" spans="1:50" ht="15.75" customHeight="1">
      <c r="A503" s="207" t="s">
        <v>20</v>
      </c>
      <c r="B503" s="49"/>
      <c r="C503" s="50"/>
      <c r="D503" s="208"/>
      <c r="E503" s="30">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row>
    <row r="505" spans="1:50" ht="15.75" customHeight="1">
      <c r="A505" s="243" t="s">
        <v>562</v>
      </c>
      <c r="B505" s="244"/>
      <c r="C505" s="244"/>
      <c r="D505" s="244"/>
      <c r="E505" s="244"/>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45" t="s">
        <v>605</v>
      </c>
      <c r="B506" s="246"/>
      <c r="C506" s="246"/>
      <c r="D506" s="246"/>
      <c r="E506" s="24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37" t="s">
        <v>606</v>
      </c>
      <c r="B507" s="238"/>
      <c r="C507" s="7" t="s">
        <v>1715</v>
      </c>
      <c r="D507" s="8" t="s">
        <v>571</v>
      </c>
      <c r="E507" s="9"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9" t="s">
        <v>8</v>
      </c>
      <c r="B508" s="55" t="s">
        <v>9</v>
      </c>
      <c r="C508" s="147"/>
      <c r="D508" s="239" t="s">
        <v>10</v>
      </c>
      <c r="E508" s="24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0"/>
      <c r="B509" s="12" t="s">
        <v>12</v>
      </c>
      <c r="C509" s="12" t="s">
        <v>13</v>
      </c>
      <c r="D509" s="240"/>
      <c r="E509" s="240"/>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row>
    <row r="510" spans="1:50" ht="15.75" customHeight="1">
      <c r="A510" s="77">
        <v>45356</v>
      </c>
      <c r="B510" s="33" t="s">
        <v>565</v>
      </c>
      <c r="C510" s="42" t="s">
        <v>566</v>
      </c>
      <c r="D510" s="23" t="s">
        <v>608</v>
      </c>
      <c r="E510" s="45">
        <v>5360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77">
        <v>45356</v>
      </c>
      <c r="B511" s="33" t="s">
        <v>565</v>
      </c>
      <c r="C511" s="42" t="s">
        <v>566</v>
      </c>
      <c r="D511" s="23" t="s">
        <v>609</v>
      </c>
      <c r="E511" s="45">
        <v>1968</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77">
        <v>45356</v>
      </c>
      <c r="B512" s="33" t="s">
        <v>565</v>
      </c>
      <c r="C512" s="42" t="s">
        <v>566</v>
      </c>
      <c r="D512" s="23" t="s">
        <v>610</v>
      </c>
      <c r="E512" s="45">
        <v>1113</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7" t="s">
        <v>20</v>
      </c>
      <c r="B513" s="49"/>
      <c r="C513" s="50"/>
      <c r="D513" s="208"/>
      <c r="E513" s="30">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203"/>
      <c r="B514" s="204"/>
      <c r="C514" s="205"/>
      <c r="D514" s="204"/>
      <c r="E514" s="206"/>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4" t="s">
        <v>74</v>
      </c>
      <c r="B515" s="235"/>
      <c r="C515" s="235"/>
      <c r="D515" s="235"/>
      <c r="E515" s="235"/>
      <c r="F515" s="32"/>
      <c r="G515" s="32"/>
      <c r="H515" s="32"/>
      <c r="I515" s="32"/>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6" t="s">
        <v>611</v>
      </c>
      <c r="B516" s="235"/>
      <c r="C516" s="235"/>
      <c r="D516" s="235"/>
      <c r="E516" s="235"/>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33.75" customHeight="1">
      <c r="A517" s="237" t="s">
        <v>612</v>
      </c>
      <c r="B517" s="238"/>
      <c r="C517" s="7" t="s">
        <v>1716</v>
      </c>
      <c r="D517" s="8" t="s">
        <v>614</v>
      </c>
      <c r="E517" s="9" t="s">
        <v>7</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9" t="s">
        <v>8</v>
      </c>
      <c r="B518" s="55" t="s">
        <v>9</v>
      </c>
      <c r="C518" s="56"/>
      <c r="D518" s="239" t="s">
        <v>10</v>
      </c>
      <c r="E518" s="24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40"/>
      <c r="B519" s="12" t="s">
        <v>12</v>
      </c>
      <c r="C519" s="13" t="s">
        <v>13</v>
      </c>
      <c r="D519" s="240"/>
      <c r="E519" s="240"/>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211">
        <v>45394</v>
      </c>
      <c r="B520" s="70" t="s">
        <v>615</v>
      </c>
      <c r="C520" s="42" t="s">
        <v>616</v>
      </c>
      <c r="D520" s="23" t="s">
        <v>617</v>
      </c>
      <c r="E520" s="45">
        <v>440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11">
        <v>45455</v>
      </c>
      <c r="B521" s="70" t="s">
        <v>618</v>
      </c>
      <c r="C521" s="42" t="s">
        <v>619</v>
      </c>
      <c r="D521" s="23" t="s">
        <v>620</v>
      </c>
      <c r="E521" s="45">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11">
        <v>45455</v>
      </c>
      <c r="B522" s="70" t="s">
        <v>621</v>
      </c>
      <c r="C522" s="42"/>
      <c r="D522" s="23" t="s">
        <v>622</v>
      </c>
      <c r="E522" s="45">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45455</v>
      </c>
      <c r="B523" s="70" t="s">
        <v>623</v>
      </c>
      <c r="C523" s="42" t="s">
        <v>624</v>
      </c>
      <c r="D523" s="23" t="s">
        <v>625</v>
      </c>
      <c r="E523" s="45">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1" t="s">
        <v>621</v>
      </c>
      <c r="C524" s="42"/>
      <c r="D524" s="23" t="s">
        <v>626</v>
      </c>
      <c r="E524" s="45">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45456</v>
      </c>
      <c r="B525" s="70" t="s">
        <v>627</v>
      </c>
      <c r="C525" s="42" t="s">
        <v>628</v>
      </c>
      <c r="D525" s="23" t="s">
        <v>620</v>
      </c>
      <c r="E525" s="45">
        <v>900</v>
      </c>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row>
    <row r="526" spans="1:50" ht="15.75" customHeight="1">
      <c r="A526" s="207" t="s">
        <v>20</v>
      </c>
      <c r="B526" s="49"/>
      <c r="C526" s="50"/>
      <c r="D526" s="208"/>
      <c r="E526" s="30">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03"/>
      <c r="B527" s="204"/>
      <c r="C527" s="205"/>
      <c r="D527" s="204"/>
      <c r="E527" s="206"/>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row>
    <row r="528" spans="1:50" ht="15.75" customHeight="1">
      <c r="A528" s="234" t="s">
        <v>2</v>
      </c>
      <c r="B528" s="235"/>
      <c r="C528" s="235"/>
      <c r="D528" s="235"/>
      <c r="E528" s="235"/>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36" t="s">
        <v>629</v>
      </c>
      <c r="B529" s="235"/>
      <c r="C529" s="235"/>
      <c r="D529" s="235"/>
      <c r="E529" s="235"/>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37" t="s">
        <v>630</v>
      </c>
      <c r="B530" s="238"/>
      <c r="C530" s="7" t="s">
        <v>1717</v>
      </c>
      <c r="D530" s="8" t="s">
        <v>632</v>
      </c>
      <c r="E530" s="9" t="s">
        <v>7</v>
      </c>
      <c r="F530" s="32"/>
      <c r="G530" s="32"/>
      <c r="H530" s="32"/>
      <c r="I530" s="32"/>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spans="1:50" ht="15.75" customHeight="1">
      <c r="A531" s="239" t="s">
        <v>8</v>
      </c>
      <c r="B531" s="55" t="s">
        <v>9</v>
      </c>
      <c r="C531" s="56"/>
      <c r="D531" s="249" t="s">
        <v>10</v>
      </c>
      <c r="E531" s="242" t="s">
        <v>11</v>
      </c>
      <c r="F531" s="32"/>
      <c r="G531" s="32"/>
      <c r="H531" s="32"/>
      <c r="I531" s="32"/>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3.5" customHeight="1">
      <c r="A532" s="240"/>
      <c r="B532" s="12" t="s">
        <v>12</v>
      </c>
      <c r="C532" s="13" t="s">
        <v>13</v>
      </c>
      <c r="D532" s="240"/>
      <c r="E532" s="240"/>
      <c r="F532" s="32"/>
      <c r="G532" s="32"/>
      <c r="H532" s="32"/>
      <c r="I532" s="32"/>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71.25" customHeight="1">
      <c r="A533" s="14">
        <v>45387</v>
      </c>
      <c r="B533" s="23" t="s">
        <v>633</v>
      </c>
      <c r="C533" s="42" t="s">
        <v>454</v>
      </c>
      <c r="D533" s="70" t="s">
        <v>634</v>
      </c>
      <c r="E533" s="45">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14">
        <v>45390</v>
      </c>
      <c r="B534" s="23" t="s">
        <v>633</v>
      </c>
      <c r="C534" s="42" t="s">
        <v>454</v>
      </c>
      <c r="D534" s="70" t="s">
        <v>635</v>
      </c>
      <c r="E534" s="45">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5.75" customHeight="1">
      <c r="A535" s="26" t="s">
        <v>20</v>
      </c>
      <c r="B535" s="60"/>
      <c r="C535" s="61"/>
      <c r="D535" s="60"/>
      <c r="E535" s="30">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5.75" customHeight="1">
      <c r="A536" s="163"/>
      <c r="B536" s="162"/>
      <c r="C536" s="189"/>
      <c r="D536" s="162"/>
      <c r="E536" s="16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34" t="s">
        <v>74</v>
      </c>
      <c r="B537" s="235"/>
      <c r="C537" s="235"/>
      <c r="D537" s="235"/>
      <c r="E537" s="235"/>
      <c r="F537" s="32"/>
      <c r="G537" s="32"/>
      <c r="H537" s="32"/>
      <c r="I537" s="32"/>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36" t="s">
        <v>636</v>
      </c>
      <c r="B538" s="235"/>
      <c r="C538" s="235"/>
      <c r="D538" s="235"/>
      <c r="E538" s="235"/>
      <c r="F538" s="32"/>
      <c r="G538" s="32"/>
      <c r="H538" s="32"/>
      <c r="I538" s="32"/>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7" t="s">
        <v>630</v>
      </c>
      <c r="B539" s="238"/>
      <c r="C539" s="7" t="s">
        <v>1717</v>
      </c>
      <c r="D539" s="8" t="s">
        <v>632</v>
      </c>
      <c r="E539" s="9" t="s">
        <v>7</v>
      </c>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9" t="s">
        <v>8</v>
      </c>
      <c r="B540" s="55" t="s">
        <v>9</v>
      </c>
      <c r="C540" s="56"/>
      <c r="D540" s="239" t="s">
        <v>10</v>
      </c>
      <c r="E540" s="24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40"/>
      <c r="B541" s="12" t="s">
        <v>12</v>
      </c>
      <c r="C541" s="13" t="s">
        <v>13</v>
      </c>
      <c r="D541" s="240"/>
      <c r="E541" s="240"/>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09">
        <v>45392</v>
      </c>
      <c r="B542" s="70" t="s">
        <v>637</v>
      </c>
      <c r="C542" s="42" t="s">
        <v>454</v>
      </c>
      <c r="D542" s="23" t="s">
        <v>638</v>
      </c>
      <c r="E542" s="45">
        <v>3800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07" t="s">
        <v>20</v>
      </c>
      <c r="B543" s="49"/>
      <c r="C543" s="50"/>
      <c r="D543" s="208"/>
      <c r="E543" s="30">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03"/>
      <c r="B544" s="204"/>
      <c r="C544" s="205"/>
      <c r="D544" s="204"/>
      <c r="E544" s="206"/>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row>
    <row r="545" spans="1:50" ht="15.75" customHeight="1">
      <c r="A545" s="234" t="s">
        <v>2</v>
      </c>
      <c r="B545" s="235"/>
      <c r="C545" s="235"/>
      <c r="D545" s="235"/>
      <c r="E545" s="235"/>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36" t="s">
        <v>639</v>
      </c>
      <c r="B546" s="235"/>
      <c r="C546" s="235"/>
      <c r="D546" s="235"/>
      <c r="E546" s="235"/>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37" t="s">
        <v>640</v>
      </c>
      <c r="B547" s="238"/>
      <c r="C547" s="7" t="s">
        <v>1718</v>
      </c>
      <c r="D547" s="8" t="s">
        <v>642</v>
      </c>
      <c r="E547" s="9" t="s">
        <v>7</v>
      </c>
      <c r="F547" s="32"/>
      <c r="G547" s="32"/>
      <c r="H547" s="32"/>
      <c r="I547" s="32"/>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spans="1:50" ht="15.75" customHeight="1">
      <c r="A548" s="239" t="s">
        <v>8</v>
      </c>
      <c r="B548" s="55" t="s">
        <v>9</v>
      </c>
      <c r="C548" s="56"/>
      <c r="D548" s="249" t="s">
        <v>10</v>
      </c>
      <c r="E548" s="242" t="s">
        <v>11</v>
      </c>
      <c r="F548" s="32"/>
      <c r="G548" s="32"/>
      <c r="H548" s="32"/>
      <c r="I548" s="32"/>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3.5" customHeight="1">
      <c r="A549" s="240"/>
      <c r="B549" s="12" t="s">
        <v>12</v>
      </c>
      <c r="C549" s="13" t="s">
        <v>13</v>
      </c>
      <c r="D549" s="240"/>
      <c r="E549" s="240"/>
      <c r="F549" s="32"/>
      <c r="G549" s="32"/>
      <c r="H549" s="32"/>
      <c r="I549" s="32"/>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3.5" customHeight="1">
      <c r="A550" s="46">
        <v>45404</v>
      </c>
      <c r="B550" s="70" t="s">
        <v>643</v>
      </c>
      <c r="C550" s="48" t="s">
        <v>644</v>
      </c>
      <c r="D550" s="70" t="s">
        <v>645</v>
      </c>
      <c r="E550" s="45">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6" t="s">
        <v>20</v>
      </c>
      <c r="B551" s="60"/>
      <c r="C551" s="61"/>
      <c r="D551" s="60"/>
      <c r="E551" s="30">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5.75" customHeight="1">
      <c r="A552" s="163"/>
      <c r="B552" s="162"/>
      <c r="C552" s="189"/>
      <c r="D552" s="162"/>
      <c r="E552" s="16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4" t="s">
        <v>74</v>
      </c>
      <c r="B553" s="235"/>
      <c r="C553" s="235"/>
      <c r="D553" s="235"/>
      <c r="E553" s="235"/>
      <c r="F553" s="32"/>
      <c r="G553" s="32"/>
      <c r="H553" s="32"/>
      <c r="I553" s="32"/>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36" t="s">
        <v>646</v>
      </c>
      <c r="B554" s="235"/>
      <c r="C554" s="235"/>
      <c r="D554" s="235"/>
      <c r="E554" s="235"/>
      <c r="F554" s="32"/>
      <c r="G554" s="32"/>
      <c r="H554" s="32"/>
      <c r="I554" s="32"/>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33.75" customHeight="1">
      <c r="A555" s="237" t="s">
        <v>647</v>
      </c>
      <c r="B555" s="238"/>
      <c r="C555" s="7" t="s">
        <v>1719</v>
      </c>
      <c r="D555" s="8" t="s">
        <v>576</v>
      </c>
      <c r="E555" s="9" t="s">
        <v>7</v>
      </c>
      <c r="F555" s="32"/>
      <c r="G555" s="32"/>
      <c r="H555" s="32"/>
      <c r="I555" s="32"/>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9" t="s">
        <v>8</v>
      </c>
      <c r="B556" s="55" t="s">
        <v>9</v>
      </c>
      <c r="C556" s="56"/>
      <c r="D556" s="239" t="s">
        <v>10</v>
      </c>
      <c r="E556" s="24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40"/>
      <c r="B557" s="12" t="s">
        <v>12</v>
      </c>
      <c r="C557" s="13" t="s">
        <v>13</v>
      </c>
      <c r="D557" s="240"/>
      <c r="E557" s="240"/>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45390</v>
      </c>
      <c r="B558" s="70" t="s">
        <v>649</v>
      </c>
      <c r="C558" s="48" t="s">
        <v>521</v>
      </c>
      <c r="D558" s="70" t="s">
        <v>650</v>
      </c>
      <c r="E558" s="45">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45453</v>
      </c>
      <c r="B559" s="70" t="s">
        <v>651</v>
      </c>
      <c r="C559" s="48"/>
      <c r="D559" s="70" t="s">
        <v>652</v>
      </c>
      <c r="E559" s="45">
        <v>75.400000000000006</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hidden="1" customHeight="1">
      <c r="A560" s="78">
        <v>45460</v>
      </c>
      <c r="B560" s="79" t="s">
        <v>653</v>
      </c>
      <c r="C560" s="80" t="s">
        <v>654</v>
      </c>
      <c r="D560" s="79" t="s">
        <v>655</v>
      </c>
      <c r="E560" s="81"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hidden="1" customHeight="1">
      <c r="A561" s="211"/>
      <c r="B561" s="70"/>
      <c r="C561" s="42"/>
      <c r="D561" s="23"/>
      <c r="E561" s="45"/>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row>
    <row r="562" spans="1:50" ht="15.75" customHeight="1">
      <c r="A562" s="207" t="s">
        <v>20</v>
      </c>
      <c r="B562" s="49"/>
      <c r="C562" s="50"/>
      <c r="D562" s="208"/>
      <c r="E562" s="30">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3"/>
      <c r="B563" s="204"/>
      <c r="C563" s="205"/>
      <c r="D563" s="204"/>
      <c r="E563" s="206"/>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row>
    <row r="564" spans="1:50" ht="15.75" customHeight="1">
      <c r="A564" s="234" t="s">
        <v>74</v>
      </c>
      <c r="B564" s="235"/>
      <c r="C564" s="235"/>
      <c r="D564" s="235"/>
      <c r="E564" s="235"/>
      <c r="F564" s="32"/>
      <c r="G564" s="32"/>
      <c r="H564" s="32"/>
      <c r="I564" s="32"/>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36" t="s">
        <v>657</v>
      </c>
      <c r="B565" s="235"/>
      <c r="C565" s="235"/>
      <c r="D565" s="235"/>
      <c r="E565" s="235"/>
      <c r="F565" s="32"/>
      <c r="G565" s="32"/>
      <c r="H565" s="32"/>
      <c r="I565" s="32"/>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33.75" customHeight="1">
      <c r="A566" s="237" t="s">
        <v>658</v>
      </c>
      <c r="B566" s="238"/>
      <c r="C566" s="7" t="s">
        <v>1720</v>
      </c>
      <c r="D566" s="8" t="s">
        <v>632</v>
      </c>
      <c r="E566" s="9" t="s">
        <v>7</v>
      </c>
      <c r="F566" s="32"/>
      <c r="G566" s="32"/>
      <c r="H566" s="32"/>
      <c r="I566" s="32"/>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spans="1:50" ht="15.75" customHeight="1">
      <c r="A567" s="239" t="s">
        <v>8</v>
      </c>
      <c r="B567" s="55" t="s">
        <v>9</v>
      </c>
      <c r="C567" s="56"/>
      <c r="D567" s="239" t="s">
        <v>10</v>
      </c>
      <c r="E567" s="24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40"/>
      <c r="B568" s="12" t="s">
        <v>12</v>
      </c>
      <c r="C568" s="13" t="s">
        <v>13</v>
      </c>
      <c r="D568" s="240"/>
      <c r="E568" s="240"/>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15.75" customHeight="1">
      <c r="A569" s="211">
        <v>45386</v>
      </c>
      <c r="B569" s="70" t="s">
        <v>660</v>
      </c>
      <c r="C569" s="48" t="s">
        <v>661</v>
      </c>
      <c r="D569" s="70" t="s">
        <v>662</v>
      </c>
      <c r="E569" s="45">
        <v>200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11">
        <v>45386</v>
      </c>
      <c r="B570" s="70" t="s">
        <v>660</v>
      </c>
      <c r="C570" s="48" t="s">
        <v>661</v>
      </c>
      <c r="D570" s="70" t="s">
        <v>663</v>
      </c>
      <c r="E570" s="45">
        <v>200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11">
        <v>45386</v>
      </c>
      <c r="B571" s="70" t="s">
        <v>660</v>
      </c>
      <c r="C571" s="48" t="s">
        <v>661</v>
      </c>
      <c r="D571" s="70" t="s">
        <v>664</v>
      </c>
      <c r="E571" s="45">
        <v>350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665</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666</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667</v>
      </c>
      <c r="E574" s="45">
        <v>200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668</v>
      </c>
      <c r="E575" s="45">
        <v>250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9">
        <v>45386</v>
      </c>
      <c r="B576" s="23" t="s">
        <v>660</v>
      </c>
      <c r="C576" s="42" t="s">
        <v>661</v>
      </c>
      <c r="D576" s="70" t="s">
        <v>669</v>
      </c>
      <c r="E576" s="45">
        <v>750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09">
        <v>45386</v>
      </c>
      <c r="B577" s="23" t="s">
        <v>660</v>
      </c>
      <c r="C577" s="42" t="s">
        <v>661</v>
      </c>
      <c r="D577" s="70" t="s">
        <v>670</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09">
        <v>45386</v>
      </c>
      <c r="B578" s="23" t="s">
        <v>660</v>
      </c>
      <c r="C578" s="42" t="s">
        <v>661</v>
      </c>
      <c r="D578" s="70" t="s">
        <v>671</v>
      </c>
      <c r="E578" s="45">
        <v>400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11">
        <v>45386</v>
      </c>
      <c r="B579" s="70" t="s">
        <v>660</v>
      </c>
      <c r="C579" s="48" t="s">
        <v>661</v>
      </c>
      <c r="D579" s="70" t="s">
        <v>672</v>
      </c>
      <c r="E579" s="45">
        <v>700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11">
        <v>45386</v>
      </c>
      <c r="B580" s="70" t="s">
        <v>660</v>
      </c>
      <c r="C580" s="48" t="s">
        <v>661</v>
      </c>
      <c r="D580" s="23" t="s">
        <v>673</v>
      </c>
      <c r="E580" s="45">
        <v>300</v>
      </c>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row>
    <row r="581" spans="1:50" ht="15.75" customHeight="1">
      <c r="A581" s="207" t="s">
        <v>20</v>
      </c>
      <c r="B581" s="49"/>
      <c r="C581" s="50"/>
      <c r="D581" s="208"/>
      <c r="E581" s="30">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03"/>
      <c r="B582" s="204"/>
      <c r="C582" s="205"/>
      <c r="D582" s="204"/>
      <c r="E582" s="206"/>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row>
    <row r="583" spans="1:50" ht="15.75" customHeight="1">
      <c r="A583" s="243" t="s">
        <v>562</v>
      </c>
      <c r="B583" s="244"/>
      <c r="C583" s="244"/>
      <c r="D583" s="244"/>
      <c r="E583" s="244"/>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45" t="s">
        <v>674</v>
      </c>
      <c r="B584" s="246"/>
      <c r="C584" s="246"/>
      <c r="D584" s="246"/>
      <c r="E584" s="24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37" t="s">
        <v>675</v>
      </c>
      <c r="B585" s="238"/>
      <c r="C585" s="7" t="s">
        <v>1721</v>
      </c>
      <c r="D585" s="8" t="s">
        <v>632</v>
      </c>
      <c r="E585" s="9"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9" t="s">
        <v>8</v>
      </c>
      <c r="B586" s="55" t="s">
        <v>9</v>
      </c>
      <c r="C586" s="147"/>
      <c r="D586" s="239" t="s">
        <v>10</v>
      </c>
      <c r="E586" s="24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0"/>
      <c r="B587" s="12" t="s">
        <v>12</v>
      </c>
      <c r="C587" s="12" t="s">
        <v>13</v>
      </c>
      <c r="D587" s="240"/>
      <c r="E587" s="240"/>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row>
    <row r="588" spans="1:50" ht="15.75" customHeight="1">
      <c r="A588" s="77">
        <v>45405</v>
      </c>
      <c r="B588" s="33" t="s">
        <v>677</v>
      </c>
      <c r="C588" s="42" t="s">
        <v>678</v>
      </c>
      <c r="D588" s="23" t="s">
        <v>679</v>
      </c>
      <c r="E588" s="45">
        <v>2816</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07" t="s">
        <v>20</v>
      </c>
      <c r="B589" s="49"/>
      <c r="C589" s="50"/>
      <c r="D589" s="208"/>
      <c r="E589" s="30">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03"/>
      <c r="B590" s="204"/>
      <c r="C590" s="205"/>
      <c r="D590" s="204"/>
      <c r="E590" s="206"/>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15.75" customHeight="1">
      <c r="A591" s="243" t="s">
        <v>2</v>
      </c>
      <c r="B591" s="244"/>
      <c r="C591" s="244"/>
      <c r="D591" s="244"/>
      <c r="E591" s="244"/>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45" t="s">
        <v>680</v>
      </c>
      <c r="B592" s="246"/>
      <c r="C592" s="246"/>
      <c r="D592" s="246"/>
      <c r="E592" s="24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37" t="s">
        <v>675</v>
      </c>
      <c r="B593" s="238"/>
      <c r="C593" s="7" t="s">
        <v>1721</v>
      </c>
      <c r="D593" s="8" t="s">
        <v>681</v>
      </c>
      <c r="E593" s="9"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39" t="s">
        <v>8</v>
      </c>
      <c r="B594" s="55" t="s">
        <v>9</v>
      </c>
      <c r="C594" s="147"/>
      <c r="D594" s="239" t="s">
        <v>10</v>
      </c>
      <c r="E594" s="24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0"/>
      <c r="B595" s="12" t="s">
        <v>12</v>
      </c>
      <c r="C595" s="12" t="s">
        <v>13</v>
      </c>
      <c r="D595" s="240"/>
      <c r="E595" s="240"/>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row>
    <row r="596" spans="1:50" ht="15.75" customHeight="1">
      <c r="A596" s="77">
        <v>45425</v>
      </c>
      <c r="B596" s="33" t="s">
        <v>682</v>
      </c>
      <c r="C596" s="42" t="s">
        <v>683</v>
      </c>
      <c r="D596" s="23" t="s">
        <v>684</v>
      </c>
      <c r="E596" s="45">
        <v>1503</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77">
        <v>45433</v>
      </c>
      <c r="B597" s="33" t="s">
        <v>685</v>
      </c>
      <c r="C597" s="42" t="s">
        <v>686</v>
      </c>
      <c r="D597" s="23" t="s">
        <v>687</v>
      </c>
      <c r="E597" s="45">
        <v>160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77">
        <v>45434</v>
      </c>
      <c r="B598" s="33" t="s">
        <v>688</v>
      </c>
      <c r="C598" s="42" t="s">
        <v>689</v>
      </c>
      <c r="D598" s="23" t="s">
        <v>690</v>
      </c>
      <c r="E598" s="45">
        <v>255</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5.75" customHeight="1">
      <c r="A599" s="77">
        <v>45446</v>
      </c>
      <c r="B599" s="33" t="s">
        <v>691</v>
      </c>
      <c r="C599" s="42" t="s">
        <v>692</v>
      </c>
      <c r="D599" s="23" t="s">
        <v>693</v>
      </c>
      <c r="E599" s="45">
        <v>450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45449</v>
      </c>
      <c r="B600" s="33" t="s">
        <v>694</v>
      </c>
      <c r="C600" s="42" t="s">
        <v>695</v>
      </c>
      <c r="D600" s="23" t="s">
        <v>696</v>
      </c>
      <c r="E600" s="45">
        <v>311</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07" t="s">
        <v>20</v>
      </c>
      <c r="B601" s="49"/>
      <c r="C601" s="50"/>
      <c r="D601" s="208"/>
      <c r="E601" s="30">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34" t="s">
        <v>74</v>
      </c>
      <c r="B603" s="235"/>
      <c r="C603" s="235"/>
      <c r="D603" s="235"/>
      <c r="E603" s="235"/>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36" t="s">
        <v>697</v>
      </c>
      <c r="B604" s="235"/>
      <c r="C604" s="235"/>
      <c r="D604" s="235"/>
      <c r="E604" s="235"/>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7" t="s">
        <v>640</v>
      </c>
      <c r="B605" s="238"/>
      <c r="C605" s="7" t="s">
        <v>1718</v>
      </c>
      <c r="D605" s="8" t="s">
        <v>698</v>
      </c>
      <c r="E605" s="9" t="s">
        <v>7</v>
      </c>
      <c r="F605" s="32"/>
      <c r="G605" s="32"/>
      <c r="H605" s="32"/>
      <c r="I605" s="32"/>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9" t="s">
        <v>8</v>
      </c>
      <c r="B606" s="55" t="s">
        <v>9</v>
      </c>
      <c r="C606" s="56"/>
      <c r="D606" s="249" t="s">
        <v>10</v>
      </c>
      <c r="E606" s="242" t="s">
        <v>11</v>
      </c>
      <c r="F606" s="32"/>
      <c r="G606" s="32"/>
      <c r="H606" s="32"/>
      <c r="I606" s="32"/>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3.5" customHeight="1">
      <c r="A607" s="240"/>
      <c r="B607" s="12" t="s">
        <v>12</v>
      </c>
      <c r="C607" s="13" t="s">
        <v>13</v>
      </c>
      <c r="D607" s="240"/>
      <c r="E607" s="240"/>
      <c r="F607" s="32"/>
      <c r="G607" s="32"/>
      <c r="H607" s="32"/>
      <c r="I607" s="32"/>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30.75" customHeight="1">
      <c r="A608" s="14">
        <v>45405</v>
      </c>
      <c r="B608" s="33" t="s">
        <v>699</v>
      </c>
      <c r="C608" s="42" t="s">
        <v>700</v>
      </c>
      <c r="D608" s="70" t="s">
        <v>701</v>
      </c>
      <c r="E608" s="45">
        <v>5000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14">
        <v>45406</v>
      </c>
      <c r="B609" s="33" t="s">
        <v>702</v>
      </c>
      <c r="C609" s="42" t="s">
        <v>703</v>
      </c>
      <c r="D609" s="33" t="s">
        <v>704</v>
      </c>
      <c r="E609" s="45">
        <v>1150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6" t="s">
        <v>20</v>
      </c>
      <c r="B610" s="60"/>
      <c r="C610" s="61"/>
      <c r="D610" s="60"/>
      <c r="E610" s="30">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4" t="s">
        <v>74</v>
      </c>
      <c r="B612" s="235"/>
      <c r="C612" s="235"/>
      <c r="D612" s="235"/>
      <c r="E612" s="235"/>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6" t="s">
        <v>705</v>
      </c>
      <c r="B613" s="235"/>
      <c r="C613" s="235"/>
      <c r="D613" s="235"/>
      <c r="E613" s="235"/>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7" t="s">
        <v>706</v>
      </c>
      <c r="B614" s="238"/>
      <c r="C614" s="7" t="s">
        <v>1722</v>
      </c>
      <c r="D614" s="8" t="s">
        <v>708</v>
      </c>
      <c r="E614" s="9" t="s">
        <v>7</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9" t="s">
        <v>8</v>
      </c>
      <c r="B615" s="55" t="s">
        <v>9</v>
      </c>
      <c r="C615" s="56"/>
      <c r="D615" s="249" t="s">
        <v>10</v>
      </c>
      <c r="E615" s="242"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0"/>
      <c r="B616" s="12" t="s">
        <v>12</v>
      </c>
      <c r="C616" s="13" t="s">
        <v>13</v>
      </c>
      <c r="D616" s="240"/>
      <c r="E616" s="240"/>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55.5" customHeight="1">
      <c r="A617" s="14">
        <v>45391</v>
      </c>
      <c r="B617" s="33" t="s">
        <v>709</v>
      </c>
      <c r="C617" s="42" t="s">
        <v>710</v>
      </c>
      <c r="D617" s="70" t="s">
        <v>711</v>
      </c>
      <c r="E617" s="45">
        <v>3200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6" t="s">
        <v>20</v>
      </c>
      <c r="B618" s="60"/>
      <c r="C618" s="61"/>
      <c r="D618" s="60"/>
      <c r="E618" s="30">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03"/>
      <c r="B619" s="204"/>
      <c r="C619" s="205"/>
      <c r="D619" s="204"/>
      <c r="E619" s="206"/>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243" t="s">
        <v>2</v>
      </c>
      <c r="B620" s="244"/>
      <c r="C620" s="244"/>
      <c r="D620" s="244"/>
      <c r="E620" s="244"/>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45" t="s">
        <v>1723</v>
      </c>
      <c r="B621" s="246"/>
      <c r="C621" s="246"/>
      <c r="D621" s="246"/>
      <c r="E621" s="24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7" t="s">
        <v>713</v>
      </c>
      <c r="B622" s="238"/>
      <c r="C622" s="7" t="s">
        <v>1724</v>
      </c>
      <c r="D622" s="8" t="s">
        <v>715</v>
      </c>
      <c r="E622" s="9"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9" t="s">
        <v>8</v>
      </c>
      <c r="B623" s="55" t="s">
        <v>9</v>
      </c>
      <c r="C623" s="147"/>
      <c r="D623" s="239" t="s">
        <v>10</v>
      </c>
      <c r="E623" s="24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0"/>
      <c r="B624" s="12" t="s">
        <v>12</v>
      </c>
      <c r="C624" s="12" t="s">
        <v>13</v>
      </c>
      <c r="D624" s="240"/>
      <c r="E624" s="240"/>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row>
    <row r="625" spans="1:50" ht="15.75" customHeight="1">
      <c r="A625" s="77"/>
      <c r="B625" s="33"/>
      <c r="C625" s="42"/>
      <c r="D625" s="23"/>
      <c r="E625" s="45"/>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77"/>
      <c r="B626" s="33"/>
      <c r="C626" s="42"/>
      <c r="D626" s="23"/>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07" t="s">
        <v>20</v>
      </c>
      <c r="B627" s="49"/>
      <c r="C627" s="50"/>
      <c r="D627" s="208"/>
      <c r="E627" s="30">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spans="1:50" ht="15.75" customHeight="1">
      <c r="A628" s="203"/>
      <c r="B628" s="204"/>
      <c r="C628" s="205"/>
      <c r="D628" s="204"/>
      <c r="E628" s="206"/>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34" t="s">
        <v>2</v>
      </c>
      <c r="B629" s="235"/>
      <c r="C629" s="235"/>
      <c r="D629" s="235"/>
      <c r="E629" s="23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36" t="s">
        <v>722</v>
      </c>
      <c r="B630" s="235"/>
      <c r="C630" s="235"/>
      <c r="D630" s="235"/>
      <c r="E630" s="235"/>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7" t="s">
        <v>723</v>
      </c>
      <c r="B631" s="238"/>
      <c r="C631" s="7" t="s">
        <v>1725</v>
      </c>
      <c r="D631" s="8" t="s">
        <v>725</v>
      </c>
      <c r="E631" s="9" t="s">
        <v>7</v>
      </c>
      <c r="F631" s="32"/>
      <c r="G631" s="32"/>
      <c r="H631" s="32"/>
      <c r="I631" s="32"/>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9" t="s">
        <v>8</v>
      </c>
      <c r="B632" s="55" t="s">
        <v>9</v>
      </c>
      <c r="C632" s="56"/>
      <c r="D632" s="249" t="s">
        <v>10</v>
      </c>
      <c r="E632" s="242" t="s">
        <v>11</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3.5" customHeight="1">
      <c r="A633" s="240"/>
      <c r="B633" s="12" t="s">
        <v>12</v>
      </c>
      <c r="C633" s="13" t="s">
        <v>13</v>
      </c>
      <c r="D633" s="240"/>
      <c r="E633" s="240"/>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c r="A634" s="14">
        <v>45412</v>
      </c>
      <c r="B634" s="33" t="s">
        <v>726</v>
      </c>
      <c r="C634" s="42" t="s">
        <v>454</v>
      </c>
      <c r="D634" s="70" t="s">
        <v>727</v>
      </c>
      <c r="E634" s="45">
        <v>500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c r="A635" s="14">
        <v>45433</v>
      </c>
      <c r="B635" s="33" t="s">
        <v>728</v>
      </c>
      <c r="C635" s="42" t="s">
        <v>729</v>
      </c>
      <c r="D635" s="70" t="s">
        <v>730</v>
      </c>
      <c r="E635" s="45">
        <v>6750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c r="A636" s="14">
        <v>45477</v>
      </c>
      <c r="B636" s="33" t="s">
        <v>731</v>
      </c>
      <c r="C636" s="42" t="s">
        <v>732</v>
      </c>
      <c r="D636" s="70" t="s">
        <v>733</v>
      </c>
      <c r="E636" s="45">
        <v>120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4" t="s">
        <v>74</v>
      </c>
      <c r="B639" s="235"/>
      <c r="C639" s="235"/>
      <c r="D639" s="235"/>
      <c r="E639" s="235"/>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6" t="s">
        <v>734</v>
      </c>
      <c r="B640" s="235"/>
      <c r="C640" s="235"/>
      <c r="D640" s="235"/>
      <c r="E640" s="235"/>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7" t="s">
        <v>723</v>
      </c>
      <c r="B641" s="238"/>
      <c r="C641" s="7" t="s">
        <v>1725</v>
      </c>
      <c r="D641" s="8" t="s">
        <v>725</v>
      </c>
      <c r="E641" s="9" t="s">
        <v>7</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9" t="s">
        <v>8</v>
      </c>
      <c r="B642" s="55" t="s">
        <v>9</v>
      </c>
      <c r="C642" s="56"/>
      <c r="D642" s="239" t="s">
        <v>10</v>
      </c>
      <c r="E642" s="24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0"/>
      <c r="B643" s="12" t="s">
        <v>12</v>
      </c>
      <c r="C643" s="13" t="s">
        <v>13</v>
      </c>
      <c r="D643" s="240"/>
      <c r="E643" s="240"/>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30">
      <c r="A644" s="14">
        <v>45404</v>
      </c>
      <c r="B644" s="33" t="s">
        <v>735</v>
      </c>
      <c r="C644" s="42" t="s">
        <v>736</v>
      </c>
      <c r="D644" s="70" t="s">
        <v>737</v>
      </c>
      <c r="E644" s="45">
        <v>5130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v>45405</v>
      </c>
      <c r="B645" s="70" t="s">
        <v>738</v>
      </c>
      <c r="C645" s="42"/>
      <c r="D645" s="23" t="s">
        <v>739</v>
      </c>
      <c r="E645" s="45">
        <v>270</v>
      </c>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30">
      <c r="A646" s="14">
        <v>45404</v>
      </c>
      <c r="B646" s="33" t="s">
        <v>735</v>
      </c>
      <c r="C646" s="42" t="s">
        <v>736</v>
      </c>
      <c r="D646" s="70" t="s">
        <v>740</v>
      </c>
      <c r="E646" s="45">
        <v>1520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45405</v>
      </c>
      <c r="B647" s="70" t="s">
        <v>738</v>
      </c>
      <c r="C647" s="42"/>
      <c r="D647" s="23" t="s">
        <v>741</v>
      </c>
      <c r="E647" s="45">
        <v>80</v>
      </c>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83"/>
      <c r="B649" s="84"/>
      <c r="C649" s="85"/>
      <c r="D649" s="84"/>
      <c r="E649" s="8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4" t="s">
        <v>2</v>
      </c>
      <c r="B650" s="235"/>
      <c r="C650" s="235"/>
      <c r="D650" s="235"/>
      <c r="E650" s="235"/>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36" t="s">
        <v>742</v>
      </c>
      <c r="B651" s="235"/>
      <c r="C651" s="235"/>
      <c r="D651" s="235"/>
      <c r="E651" s="235"/>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row>
    <row r="652" spans="1:50" ht="15.75" customHeight="1">
      <c r="A652" s="237" t="s">
        <v>743</v>
      </c>
      <c r="B652" s="238"/>
      <c r="C652" s="7" t="s">
        <v>1726</v>
      </c>
      <c r="D652" s="8" t="s">
        <v>745</v>
      </c>
      <c r="E652" s="9" t="s">
        <v>7</v>
      </c>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9" t="s">
        <v>8</v>
      </c>
      <c r="B653" s="55" t="s">
        <v>9</v>
      </c>
      <c r="C653" s="56"/>
      <c r="D653" s="249" t="s">
        <v>10</v>
      </c>
      <c r="E653" s="242" t="s">
        <v>11</v>
      </c>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row>
    <row r="654" spans="1:50" ht="15.75" customHeight="1">
      <c r="A654" s="240"/>
      <c r="B654" s="12" t="s">
        <v>12</v>
      </c>
      <c r="C654" s="13" t="s">
        <v>13</v>
      </c>
      <c r="D654" s="240"/>
      <c r="E654" s="240"/>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row>
    <row r="655" spans="1:50" ht="15.75" customHeight="1">
      <c r="A655" s="46">
        <v>45451</v>
      </c>
      <c r="B655" s="70" t="s">
        <v>746</v>
      </c>
      <c r="C655" s="70" t="s">
        <v>747</v>
      </c>
      <c r="D655" s="70" t="s">
        <v>748</v>
      </c>
      <c r="E655" s="45">
        <v>40</v>
      </c>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row>
    <row r="656" spans="1:50" ht="15.75" customHeight="1">
      <c r="A656" s="14">
        <v>45452</v>
      </c>
      <c r="B656" s="23" t="s">
        <v>749</v>
      </c>
      <c r="C656" s="23" t="s">
        <v>750</v>
      </c>
      <c r="D656" s="70" t="s">
        <v>748</v>
      </c>
      <c r="E656" s="45">
        <v>300</v>
      </c>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row>
    <row r="657" spans="1:50" ht="15.75" customHeight="1">
      <c r="A657" s="14">
        <v>45462</v>
      </c>
      <c r="B657" s="23" t="s">
        <v>751</v>
      </c>
      <c r="C657" s="23" t="s">
        <v>752</v>
      </c>
      <c r="D657" s="70" t="s">
        <v>748</v>
      </c>
      <c r="E657" s="45">
        <v>10</v>
      </c>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row>
    <row r="658" spans="1:50" ht="15.75" customHeight="1">
      <c r="A658" s="14">
        <v>45485</v>
      </c>
      <c r="B658" s="23" t="s">
        <v>753</v>
      </c>
      <c r="C658" s="23" t="s">
        <v>754</v>
      </c>
      <c r="D658" s="70" t="s">
        <v>755</v>
      </c>
      <c r="E658" s="45">
        <v>173</v>
      </c>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row>
    <row r="659" spans="1:50" ht="15.75" customHeight="1">
      <c r="A659" s="14">
        <v>45496</v>
      </c>
      <c r="B659" s="23" t="s">
        <v>756</v>
      </c>
      <c r="C659" s="23" t="s">
        <v>757</v>
      </c>
      <c r="D659" s="70" t="s">
        <v>758</v>
      </c>
      <c r="E659" s="45">
        <v>6224.04</v>
      </c>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row>
    <row r="660" spans="1:50" ht="15.75" customHeight="1">
      <c r="A660" s="26" t="s">
        <v>20</v>
      </c>
      <c r="B660" s="60"/>
      <c r="C660" s="61"/>
      <c r="D660" s="60"/>
      <c r="E660" s="30">
        <f>SUM(E655:E659)</f>
        <v>6747.04</v>
      </c>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row>
    <row r="661" spans="1:50" ht="15.75" customHeight="1">
      <c r="A661" s="83"/>
      <c r="B661" s="84"/>
      <c r="C661" s="85"/>
      <c r="D661" s="84"/>
      <c r="E661" s="86"/>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row>
    <row r="662" spans="1:50" ht="15.75" customHeight="1">
      <c r="A662" s="234" t="s">
        <v>74</v>
      </c>
      <c r="B662" s="235"/>
      <c r="C662" s="235"/>
      <c r="D662" s="235"/>
      <c r="E662" s="235"/>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row>
    <row r="663" spans="1:50" ht="15.75" customHeight="1">
      <c r="A663" s="236" t="s">
        <v>759</v>
      </c>
      <c r="B663" s="235"/>
      <c r="C663" s="235"/>
      <c r="D663" s="235"/>
      <c r="E663" s="23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37" t="s">
        <v>743</v>
      </c>
      <c r="B664" s="238"/>
      <c r="C664" s="7" t="s">
        <v>1726</v>
      </c>
      <c r="D664" s="8" t="s">
        <v>745</v>
      </c>
      <c r="E664" s="9" t="s">
        <v>7</v>
      </c>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row>
    <row r="665" spans="1:50" ht="15.75" customHeight="1">
      <c r="A665" s="239" t="s">
        <v>8</v>
      </c>
      <c r="B665" s="55" t="s">
        <v>9</v>
      </c>
      <c r="C665" s="56"/>
      <c r="D665" s="239" t="s">
        <v>10</v>
      </c>
      <c r="E665" s="242" t="s">
        <v>11</v>
      </c>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40"/>
      <c r="B666" s="12" t="s">
        <v>12</v>
      </c>
      <c r="C666" s="13" t="s">
        <v>13</v>
      </c>
      <c r="D666" s="240"/>
      <c r="E666" s="240"/>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row>
    <row r="667" spans="1:50" ht="15.75" customHeight="1">
      <c r="A667" s="211">
        <v>45414</v>
      </c>
      <c r="B667" s="70" t="s">
        <v>760</v>
      </c>
      <c r="C667" s="70" t="s">
        <v>151</v>
      </c>
      <c r="D667" s="70" t="s">
        <v>761</v>
      </c>
      <c r="E667" s="45">
        <v>1899.05</v>
      </c>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11">
        <v>45502</v>
      </c>
      <c r="B668" s="70" t="s">
        <v>762</v>
      </c>
      <c r="C668" s="23" t="s">
        <v>154</v>
      </c>
      <c r="D668" s="23" t="s">
        <v>763</v>
      </c>
      <c r="E668" s="45">
        <v>38.950000000000003</v>
      </c>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row>
    <row r="669" spans="1:50" ht="15.75" customHeight="1">
      <c r="A669" s="211">
        <v>45425</v>
      </c>
      <c r="B669" s="70" t="s">
        <v>764</v>
      </c>
      <c r="C669" s="23" t="s">
        <v>181</v>
      </c>
      <c r="D669" s="23" t="s">
        <v>765</v>
      </c>
      <c r="E669" s="45">
        <v>233.64</v>
      </c>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row>
    <row r="670" spans="1:50" ht="15.75" customHeight="1">
      <c r="A670" s="211">
        <v>45502</v>
      </c>
      <c r="B670" s="70" t="s">
        <v>762</v>
      </c>
      <c r="C670" s="23" t="s">
        <v>154</v>
      </c>
      <c r="D670" s="23" t="s">
        <v>766</v>
      </c>
      <c r="E670" s="45">
        <v>6.36</v>
      </c>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row>
    <row r="671" spans="1:50" ht="15.75" customHeight="1">
      <c r="A671" s="211">
        <v>45451</v>
      </c>
      <c r="B671" s="70" t="s">
        <v>767</v>
      </c>
      <c r="C671" s="23" t="s">
        <v>768</v>
      </c>
      <c r="D671" s="23" t="s">
        <v>769</v>
      </c>
      <c r="E671" s="45">
        <v>804.66</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45452</v>
      </c>
      <c r="B672" s="70" t="s">
        <v>749</v>
      </c>
      <c r="C672" s="23" t="s">
        <v>750</v>
      </c>
      <c r="D672" s="23" t="s">
        <v>769</v>
      </c>
      <c r="E672" s="45">
        <v>80</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45462</v>
      </c>
      <c r="B673" s="70" t="s">
        <v>751</v>
      </c>
      <c r="C673" s="23" t="s">
        <v>770</v>
      </c>
      <c r="D673" s="23" t="s">
        <v>769</v>
      </c>
      <c r="E673" s="45">
        <v>740</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45465</v>
      </c>
      <c r="B674" s="70" t="s">
        <v>771</v>
      </c>
      <c r="C674" s="23" t="s">
        <v>178</v>
      </c>
      <c r="D674" s="23" t="s">
        <v>772</v>
      </c>
      <c r="E674" s="45">
        <v>97</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45464</v>
      </c>
      <c r="B675" s="70" t="s">
        <v>760</v>
      </c>
      <c r="C675" s="70" t="s">
        <v>151</v>
      </c>
      <c r="D675" s="23" t="s">
        <v>773</v>
      </c>
      <c r="E675" s="45">
        <v>443.89</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45502</v>
      </c>
      <c r="B676" s="70" t="s">
        <v>762</v>
      </c>
      <c r="C676" s="23" t="s">
        <v>154</v>
      </c>
      <c r="D676" s="23" t="s">
        <v>774</v>
      </c>
      <c r="E676" s="45">
        <v>9.11</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45477</v>
      </c>
      <c r="B677" s="70" t="s">
        <v>775</v>
      </c>
      <c r="C677" s="23" t="s">
        <v>171</v>
      </c>
      <c r="D677" s="23" t="s">
        <v>776</v>
      </c>
      <c r="E677" s="45">
        <v>560</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45474</v>
      </c>
      <c r="B678" s="70" t="s">
        <v>777</v>
      </c>
      <c r="C678" s="23" t="s">
        <v>778</v>
      </c>
      <c r="D678" s="23" t="s">
        <v>779</v>
      </c>
      <c r="E678" s="45">
        <v>1298.8</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45478</v>
      </c>
      <c r="B679" s="70" t="s">
        <v>760</v>
      </c>
      <c r="C679" s="70" t="s">
        <v>151</v>
      </c>
      <c r="D679" s="23" t="s">
        <v>780</v>
      </c>
      <c r="E679" s="45">
        <v>772.16</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46">
        <v>45502</v>
      </c>
      <c r="B680" s="70" t="s">
        <v>762</v>
      </c>
      <c r="C680" s="23" t="s">
        <v>154</v>
      </c>
      <c r="D680" s="23" t="s">
        <v>781</v>
      </c>
      <c r="E680" s="45">
        <v>15.84</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14">
        <v>45485</v>
      </c>
      <c r="B681" s="33" t="s">
        <v>782</v>
      </c>
      <c r="C681" s="23" t="s">
        <v>783</v>
      </c>
      <c r="D681" s="23" t="s">
        <v>784</v>
      </c>
      <c r="E681" s="45">
        <v>656.88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14">
        <v>45502</v>
      </c>
      <c r="B682" s="33" t="s">
        <v>762</v>
      </c>
      <c r="C682" s="23" t="s">
        <v>154</v>
      </c>
      <c r="D682" s="23" t="s">
        <v>785</v>
      </c>
      <c r="E682" s="45">
        <v>23.12</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14">
        <v>45496</v>
      </c>
      <c r="B683" s="33" t="s">
        <v>786</v>
      </c>
      <c r="C683" s="23" t="s">
        <v>787</v>
      </c>
      <c r="D683" s="23" t="s">
        <v>788</v>
      </c>
      <c r="E683" s="45">
        <v>13</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207" t="s">
        <v>20</v>
      </c>
      <c r="B684" s="49"/>
      <c r="C684" s="50"/>
      <c r="D684" s="208"/>
      <c r="E684" s="30">
        <f>SUM(E667:E683)</f>
        <v>7692.46</v>
      </c>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03"/>
      <c r="B685" s="204"/>
      <c r="C685" s="205"/>
      <c r="D685" s="204"/>
      <c r="E685" s="206"/>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row>
    <row r="686" spans="1:50" ht="15.75" customHeight="1">
      <c r="A686" s="234" t="s">
        <v>2</v>
      </c>
      <c r="B686" s="235"/>
      <c r="C686" s="235"/>
      <c r="D686" s="235"/>
      <c r="E686" s="235"/>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6" t="s">
        <v>789</v>
      </c>
      <c r="B687" s="235"/>
      <c r="C687" s="235"/>
      <c r="D687" s="235"/>
      <c r="E687" s="235"/>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7" t="s">
        <v>790</v>
      </c>
      <c r="B688" s="238"/>
      <c r="C688" s="7" t="s">
        <v>1727</v>
      </c>
      <c r="D688" s="8" t="s">
        <v>792</v>
      </c>
      <c r="E688" s="9" t="s">
        <v>7</v>
      </c>
      <c r="F688" s="32"/>
      <c r="G688" s="32"/>
      <c r="H688" s="32"/>
      <c r="I688" s="32"/>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39" t="s">
        <v>8</v>
      </c>
      <c r="B689" s="55" t="s">
        <v>9</v>
      </c>
      <c r="C689" s="56"/>
      <c r="D689" s="249" t="s">
        <v>10</v>
      </c>
      <c r="E689" s="239" t="s">
        <v>11</v>
      </c>
      <c r="F689" s="32"/>
      <c r="G689" s="32"/>
      <c r="H689" s="32"/>
      <c r="I689" s="32"/>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240"/>
      <c r="B690" s="12" t="s">
        <v>12</v>
      </c>
      <c r="C690" s="13" t="s">
        <v>13</v>
      </c>
      <c r="D690" s="240"/>
      <c r="E690" s="240"/>
      <c r="F690" s="32"/>
      <c r="G690" s="32"/>
      <c r="H690" s="32"/>
      <c r="I690" s="32"/>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45">
      <c r="A691" s="14">
        <v>45421</v>
      </c>
      <c r="B691" s="33" t="s">
        <v>302</v>
      </c>
      <c r="C691" s="16" t="s">
        <v>303</v>
      </c>
      <c r="D691" s="87" t="s">
        <v>793</v>
      </c>
      <c r="E691" s="88">
        <v>155.69999999999999</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3.5" customHeight="1">
      <c r="A692" s="14">
        <v>45421</v>
      </c>
      <c r="B692" s="33" t="s">
        <v>794</v>
      </c>
      <c r="C692" s="16" t="s">
        <v>795</v>
      </c>
      <c r="D692" s="87" t="s">
        <v>796</v>
      </c>
      <c r="E692" s="88">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30">
      <c r="A693" s="14">
        <v>45421</v>
      </c>
      <c r="B693" s="33" t="s">
        <v>797</v>
      </c>
      <c r="C693" s="16" t="s">
        <v>798</v>
      </c>
      <c r="D693" s="87" t="s">
        <v>799</v>
      </c>
      <c r="E693" s="88">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45428</v>
      </c>
      <c r="B694" s="33" t="s">
        <v>302</v>
      </c>
      <c r="C694" s="16" t="s">
        <v>303</v>
      </c>
      <c r="D694" s="87" t="s">
        <v>800</v>
      </c>
      <c r="E694" s="88">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6" t="s">
        <v>801</v>
      </c>
      <c r="B695" s="87" t="s">
        <v>802</v>
      </c>
      <c r="C695" s="16" t="s">
        <v>803</v>
      </c>
      <c r="D695" s="87" t="s">
        <v>804</v>
      </c>
      <c r="E695" s="88">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45429</v>
      </c>
      <c r="B696" s="33" t="s">
        <v>805</v>
      </c>
      <c r="C696" s="16" t="s">
        <v>806</v>
      </c>
      <c r="D696" s="87" t="s">
        <v>807</v>
      </c>
      <c r="E696" s="88">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45432</v>
      </c>
      <c r="B697" s="33" t="s">
        <v>302</v>
      </c>
      <c r="C697" s="16" t="s">
        <v>303</v>
      </c>
      <c r="D697" s="87" t="s">
        <v>808</v>
      </c>
      <c r="E697" s="88">
        <v>150.30000000000001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45432</v>
      </c>
      <c r="B698" s="87" t="s">
        <v>802</v>
      </c>
      <c r="C698" s="16" t="s">
        <v>803</v>
      </c>
      <c r="D698" s="87" t="s">
        <v>809</v>
      </c>
      <c r="E698" s="88">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c r="A699" s="14">
        <v>45432</v>
      </c>
      <c r="B699" s="87" t="s">
        <v>810</v>
      </c>
      <c r="C699" s="16" t="s">
        <v>811</v>
      </c>
      <c r="D699" s="87" t="s">
        <v>812</v>
      </c>
      <c r="E699" s="88">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c r="A700" s="14">
        <v>45433</v>
      </c>
      <c r="B700" s="87" t="s">
        <v>589</v>
      </c>
      <c r="C700" s="16" t="s">
        <v>312</v>
      </c>
      <c r="D700" s="87" t="s">
        <v>813</v>
      </c>
      <c r="E700" s="88">
        <v>44</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45433</v>
      </c>
      <c r="B701" s="87" t="s">
        <v>589</v>
      </c>
      <c r="C701" s="16" t="s">
        <v>312</v>
      </c>
      <c r="D701" s="87" t="s">
        <v>814</v>
      </c>
      <c r="E701" s="88">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3.5" customHeight="1">
      <c r="A702" s="14">
        <v>45433</v>
      </c>
      <c r="B702" s="87" t="s">
        <v>589</v>
      </c>
      <c r="C702" s="16" t="s">
        <v>312</v>
      </c>
      <c r="D702" s="87" t="s">
        <v>815</v>
      </c>
      <c r="E702" s="88">
        <v>155</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3.5" customHeight="1">
      <c r="A703" s="14">
        <v>45433</v>
      </c>
      <c r="B703" s="87" t="s">
        <v>816</v>
      </c>
      <c r="C703" s="16" t="s">
        <v>300</v>
      </c>
      <c r="D703" s="87" t="s">
        <v>817</v>
      </c>
      <c r="E703" s="88">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30">
      <c r="A704" s="14">
        <v>45433</v>
      </c>
      <c r="B704" s="33" t="s">
        <v>818</v>
      </c>
      <c r="C704" s="16" t="s">
        <v>819</v>
      </c>
      <c r="D704" s="87" t="s">
        <v>820</v>
      </c>
      <c r="E704" s="88">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45434</v>
      </c>
      <c r="B705" s="87" t="s">
        <v>821</v>
      </c>
      <c r="C705" s="16" t="s">
        <v>822</v>
      </c>
      <c r="D705" s="87" t="s">
        <v>823</v>
      </c>
      <c r="E705" s="88">
        <v>65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30">
      <c r="A706" s="14">
        <v>45434</v>
      </c>
      <c r="B706" s="33" t="s">
        <v>824</v>
      </c>
      <c r="C706" s="16" t="s">
        <v>454</v>
      </c>
      <c r="D706" s="87" t="s">
        <v>825</v>
      </c>
      <c r="E706" s="88">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45434</v>
      </c>
      <c r="B707" s="33" t="s">
        <v>824</v>
      </c>
      <c r="C707" s="16" t="s">
        <v>454</v>
      </c>
      <c r="D707" s="87" t="s">
        <v>826</v>
      </c>
      <c r="E707" s="88">
        <v>144.05000000000001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45435</v>
      </c>
      <c r="B708" s="87" t="s">
        <v>821</v>
      </c>
      <c r="C708" s="16" t="s">
        <v>822</v>
      </c>
      <c r="D708" s="87" t="s">
        <v>827</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3.5" customHeight="1">
      <c r="A709" s="14">
        <v>45435</v>
      </c>
      <c r="B709" s="87" t="s">
        <v>802</v>
      </c>
      <c r="C709" s="16" t="s">
        <v>803</v>
      </c>
      <c r="D709" s="87" t="s">
        <v>828</v>
      </c>
      <c r="E709" s="88">
        <v>559.20000000000005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45">
      <c r="A710" s="14">
        <v>45440</v>
      </c>
      <c r="B710" s="33" t="s">
        <v>302</v>
      </c>
      <c r="C710" s="16" t="s">
        <v>303</v>
      </c>
      <c r="D710" s="87" t="s">
        <v>829</v>
      </c>
      <c r="E710" s="88">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45440</v>
      </c>
      <c r="B711" s="87" t="s">
        <v>830</v>
      </c>
      <c r="C711" s="16" t="s">
        <v>831</v>
      </c>
      <c r="D711" s="87" t="s">
        <v>832</v>
      </c>
      <c r="E711" s="88">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45440</v>
      </c>
      <c r="B712" s="87" t="s">
        <v>802</v>
      </c>
      <c r="C712" s="16" t="s">
        <v>803</v>
      </c>
      <c r="D712" s="87" t="s">
        <v>833</v>
      </c>
      <c r="E712" s="88">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3.5" customHeight="1">
      <c r="A713" s="14">
        <v>45441</v>
      </c>
      <c r="B713" s="87" t="s">
        <v>834</v>
      </c>
      <c r="C713" s="16" t="s">
        <v>835</v>
      </c>
      <c r="D713" s="87" t="s">
        <v>836</v>
      </c>
      <c r="E713" s="88">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45441</v>
      </c>
      <c r="B714" s="87" t="s">
        <v>837</v>
      </c>
      <c r="C714" s="16" t="s">
        <v>838</v>
      </c>
      <c r="D714" s="87" t="s">
        <v>839</v>
      </c>
      <c r="E714" s="88">
        <v>180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45441</v>
      </c>
      <c r="B715" s="87" t="s">
        <v>840</v>
      </c>
      <c r="C715" s="16" t="s">
        <v>822</v>
      </c>
      <c r="D715" s="87" t="s">
        <v>841</v>
      </c>
      <c r="E715" s="88">
        <v>135</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45446</v>
      </c>
      <c r="B716" s="87" t="s">
        <v>802</v>
      </c>
      <c r="C716" s="16" t="s">
        <v>803</v>
      </c>
      <c r="D716" s="87" t="s">
        <v>842</v>
      </c>
      <c r="E716" s="88">
        <v>314.10000000000002</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30">
      <c r="A717" s="14">
        <v>45446</v>
      </c>
      <c r="B717" s="33" t="s">
        <v>843</v>
      </c>
      <c r="C717" s="16" t="s">
        <v>593</v>
      </c>
      <c r="D717" s="87" t="s">
        <v>844</v>
      </c>
      <c r="E717" s="88">
        <v>400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14">
        <v>45448</v>
      </c>
      <c r="B718" s="87" t="s">
        <v>845</v>
      </c>
      <c r="C718" s="16" t="s">
        <v>141</v>
      </c>
      <c r="D718" s="87" t="s">
        <v>846</v>
      </c>
      <c r="E718" s="88">
        <v>220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45">
      <c r="A719" s="14">
        <v>45449</v>
      </c>
      <c r="B719" s="33" t="s">
        <v>302</v>
      </c>
      <c r="C719" s="16" t="s">
        <v>303</v>
      </c>
      <c r="D719" s="87" t="s">
        <v>847</v>
      </c>
      <c r="E719" s="88">
        <v>60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14">
        <v>45449</v>
      </c>
      <c r="B720" s="87" t="s">
        <v>848</v>
      </c>
      <c r="C720" s="16" t="s">
        <v>414</v>
      </c>
      <c r="D720" s="87" t="s">
        <v>849</v>
      </c>
      <c r="E720" s="88">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45457</v>
      </c>
      <c r="B721" s="87" t="s">
        <v>845</v>
      </c>
      <c r="C721" s="16" t="s">
        <v>141</v>
      </c>
      <c r="D721" s="87" t="s">
        <v>850</v>
      </c>
      <c r="E721" s="45">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14">
        <v>45470</v>
      </c>
      <c r="B722" s="87" t="s">
        <v>851</v>
      </c>
      <c r="C722" s="16" t="s">
        <v>852</v>
      </c>
      <c r="D722" s="87" t="s">
        <v>853</v>
      </c>
      <c r="E722" s="45">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6" t="s">
        <v>20</v>
      </c>
      <c r="B723" s="60"/>
      <c r="C723" s="61"/>
      <c r="D723" s="60"/>
      <c r="E723" s="30">
        <f>SUM(E691:E722)</f>
        <v>7971.9699999999993</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63"/>
      <c r="B724" s="162"/>
      <c r="C724" s="189"/>
      <c r="D724" s="162"/>
      <c r="E724" s="16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234" t="s">
        <v>74</v>
      </c>
      <c r="B725" s="235"/>
      <c r="C725" s="235"/>
      <c r="D725" s="235"/>
      <c r="E725" s="235"/>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36" t="s">
        <v>789</v>
      </c>
      <c r="B726" s="235"/>
      <c r="C726" s="235"/>
      <c r="D726" s="235"/>
      <c r="E726" s="235"/>
      <c r="F726" s="32"/>
      <c r="G726" s="32"/>
      <c r="H726" s="32"/>
      <c r="I726" s="32"/>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37" t="s">
        <v>790</v>
      </c>
      <c r="B727" s="238"/>
      <c r="C727" s="7" t="s">
        <v>1727</v>
      </c>
      <c r="D727" s="8" t="s">
        <v>792</v>
      </c>
      <c r="E727" s="9" t="s">
        <v>7</v>
      </c>
      <c r="F727" s="32"/>
      <c r="G727" s="32"/>
      <c r="H727" s="32"/>
      <c r="I727" s="32"/>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9" t="s">
        <v>8</v>
      </c>
      <c r="B728" s="55" t="s">
        <v>9</v>
      </c>
      <c r="C728" s="56"/>
      <c r="D728" s="239" t="s">
        <v>10</v>
      </c>
      <c r="E728" s="24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40"/>
      <c r="B729" s="12" t="s">
        <v>12</v>
      </c>
      <c r="C729" s="13" t="s">
        <v>13</v>
      </c>
      <c r="D729" s="240"/>
      <c r="E729" s="240"/>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11">
        <v>45427</v>
      </c>
      <c r="B730" s="47" t="s">
        <v>295</v>
      </c>
      <c r="C730" s="48" t="s">
        <v>296</v>
      </c>
      <c r="D730" s="70" t="s">
        <v>855</v>
      </c>
      <c r="E730" s="45">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11">
        <v>45436</v>
      </c>
      <c r="B731" s="70" t="s">
        <v>738</v>
      </c>
      <c r="C731" s="48"/>
      <c r="D731" s="70" t="s">
        <v>856</v>
      </c>
      <c r="E731" s="45">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11">
        <v>45438</v>
      </c>
      <c r="B732" s="70" t="s">
        <v>288</v>
      </c>
      <c r="C732" s="48" t="s">
        <v>289</v>
      </c>
      <c r="D732" s="70" t="s">
        <v>857</v>
      </c>
      <c r="E732" s="45">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45441</v>
      </c>
      <c r="B733" s="70" t="s">
        <v>738</v>
      </c>
      <c r="C733" s="48"/>
      <c r="D733" s="70" t="s">
        <v>858</v>
      </c>
      <c r="E733" s="45">
        <v>77.180000000000007</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09">
        <v>45443</v>
      </c>
      <c r="B734" s="23" t="s">
        <v>288</v>
      </c>
      <c r="C734" s="42" t="s">
        <v>289</v>
      </c>
      <c r="D734" s="23" t="s">
        <v>859</v>
      </c>
      <c r="E734" s="45">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45448</v>
      </c>
      <c r="B735" s="70" t="s">
        <v>738</v>
      </c>
      <c r="C735" s="42"/>
      <c r="D735" s="23" t="s">
        <v>860</v>
      </c>
      <c r="E735" s="45">
        <v>44.7</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07" t="s">
        <v>20</v>
      </c>
      <c r="B736" s="49"/>
      <c r="C736" s="50"/>
      <c r="D736" s="208"/>
      <c r="E736" s="30">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3"/>
      <c r="B737" s="204"/>
      <c r="C737" s="205"/>
      <c r="D737" s="204"/>
      <c r="E737" s="206"/>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row>
    <row r="738" spans="1:50" ht="15.75" customHeight="1">
      <c r="A738" s="234" t="s">
        <v>2</v>
      </c>
      <c r="B738" s="235"/>
      <c r="C738" s="235"/>
      <c r="D738" s="235"/>
      <c r="E738" s="235"/>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spans="1:50" ht="15.75" customHeight="1">
      <c r="A739" s="236" t="s">
        <v>861</v>
      </c>
      <c r="B739" s="235"/>
      <c r="C739" s="235"/>
      <c r="D739" s="235"/>
      <c r="E739" s="235"/>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7" t="s">
        <v>862</v>
      </c>
      <c r="B740" s="238"/>
      <c r="C740" s="7" t="s">
        <v>1696</v>
      </c>
      <c r="D740" s="8" t="s">
        <v>863</v>
      </c>
      <c r="E740" s="9" t="s">
        <v>7</v>
      </c>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9" t="s">
        <v>8</v>
      </c>
      <c r="B741" s="55" t="s">
        <v>9</v>
      </c>
      <c r="C741" s="56"/>
      <c r="D741" s="249" t="s">
        <v>10</v>
      </c>
      <c r="E741" s="242" t="s">
        <v>11</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3.5" customHeight="1">
      <c r="A742" s="240"/>
      <c r="B742" s="12" t="s">
        <v>12</v>
      </c>
      <c r="C742" s="13" t="s">
        <v>13</v>
      </c>
      <c r="D742" s="240"/>
      <c r="E742" s="240"/>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72" customHeight="1">
      <c r="A743" s="14">
        <v>45447</v>
      </c>
      <c r="B743" s="33" t="s">
        <v>864</v>
      </c>
      <c r="C743" s="42" t="s">
        <v>377</v>
      </c>
      <c r="D743" s="70" t="s">
        <v>865</v>
      </c>
      <c r="E743" s="45">
        <v>720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6" t="s">
        <v>20</v>
      </c>
      <c r="B744" s="60"/>
      <c r="C744" s="61"/>
      <c r="D744" s="60"/>
      <c r="E744" s="30">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63"/>
      <c r="B745" s="162"/>
      <c r="C745" s="189"/>
      <c r="D745" s="162"/>
      <c r="E745" s="16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34" t="s">
        <v>74</v>
      </c>
      <c r="B746" s="235"/>
      <c r="C746" s="235"/>
      <c r="D746" s="235"/>
      <c r="E746" s="235"/>
      <c r="F746" s="32"/>
      <c r="G746" s="32"/>
      <c r="H746" s="32"/>
      <c r="I746" s="32"/>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36" t="s">
        <v>861</v>
      </c>
      <c r="B747" s="235"/>
      <c r="C747" s="235"/>
      <c r="D747" s="235"/>
      <c r="E747" s="235"/>
      <c r="F747" s="32"/>
      <c r="G747" s="32"/>
      <c r="H747" s="32"/>
      <c r="I747" s="32"/>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7" t="s">
        <v>862</v>
      </c>
      <c r="B748" s="238"/>
      <c r="C748" s="7" t="s">
        <v>1696</v>
      </c>
      <c r="D748" s="8" t="s">
        <v>863</v>
      </c>
      <c r="E748" s="9" t="s">
        <v>7</v>
      </c>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9" t="s">
        <v>8</v>
      </c>
      <c r="B749" s="55" t="s">
        <v>9</v>
      </c>
      <c r="C749" s="56"/>
      <c r="D749" s="239" t="s">
        <v>10</v>
      </c>
      <c r="E749" s="24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40"/>
      <c r="B750" s="12" t="s">
        <v>12</v>
      </c>
      <c r="C750" s="13" t="s">
        <v>13</v>
      </c>
      <c r="D750" s="240"/>
      <c r="E750" s="240"/>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11">
        <v>45432</v>
      </c>
      <c r="B751" s="33" t="s">
        <v>864</v>
      </c>
      <c r="C751" s="42" t="s">
        <v>377</v>
      </c>
      <c r="D751" s="70" t="s">
        <v>866</v>
      </c>
      <c r="E751" s="45">
        <v>250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11">
        <v>45432</v>
      </c>
      <c r="B752" s="33" t="s">
        <v>864</v>
      </c>
      <c r="C752" s="42" t="s">
        <v>377</v>
      </c>
      <c r="D752" s="23" t="s">
        <v>867</v>
      </c>
      <c r="E752" s="45">
        <v>90</v>
      </c>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row>
    <row r="753" spans="1:50" ht="15.75" customHeight="1">
      <c r="A753" s="211">
        <v>45434</v>
      </c>
      <c r="B753" s="33" t="s">
        <v>864</v>
      </c>
      <c r="C753" s="42" t="s">
        <v>377</v>
      </c>
      <c r="D753" s="23" t="s">
        <v>868</v>
      </c>
      <c r="E753" s="45">
        <v>560</v>
      </c>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row>
    <row r="754" spans="1:50" ht="15.75" customHeight="1">
      <c r="A754" s="207" t="s">
        <v>20</v>
      </c>
      <c r="B754" s="49"/>
      <c r="C754" s="50"/>
      <c r="D754" s="208"/>
      <c r="E754" s="30">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03"/>
      <c r="B755" s="204"/>
      <c r="C755" s="205"/>
      <c r="D755" s="204"/>
      <c r="E755" s="206"/>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34" t="s">
        <v>74</v>
      </c>
      <c r="B756" s="235"/>
      <c r="C756" s="235"/>
      <c r="D756" s="235"/>
      <c r="E756" s="235"/>
      <c r="F756" s="32"/>
      <c r="G756" s="32"/>
      <c r="H756" s="32"/>
      <c r="I756" s="32"/>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spans="1:50" ht="15.75" customHeight="1">
      <c r="A757" s="236" t="s">
        <v>869</v>
      </c>
      <c r="B757" s="235"/>
      <c r="C757" s="235"/>
      <c r="D757" s="235"/>
      <c r="E757" s="235"/>
      <c r="F757" s="32"/>
      <c r="G757" s="32"/>
      <c r="H757" s="32"/>
      <c r="I757" s="32"/>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7" t="s">
        <v>870</v>
      </c>
      <c r="B758" s="238"/>
      <c r="C758" s="7" t="s">
        <v>1728</v>
      </c>
      <c r="D758" s="8" t="s">
        <v>681</v>
      </c>
      <c r="E758" s="9" t="s">
        <v>7</v>
      </c>
      <c r="F758" s="32"/>
      <c r="G758" s="32"/>
      <c r="H758" s="32"/>
      <c r="I758" s="32"/>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9" t="s">
        <v>8</v>
      </c>
      <c r="B759" s="55" t="s">
        <v>9</v>
      </c>
      <c r="C759" s="56"/>
      <c r="D759" s="239" t="s">
        <v>10</v>
      </c>
      <c r="E759" s="24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40"/>
      <c r="B760" s="12" t="s">
        <v>12</v>
      </c>
      <c r="C760" s="13" t="s">
        <v>13</v>
      </c>
      <c r="D760" s="240"/>
      <c r="E760" s="240"/>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09">
        <v>45422</v>
      </c>
      <c r="B761" s="33" t="s">
        <v>872</v>
      </c>
      <c r="C761" s="42" t="s">
        <v>873</v>
      </c>
      <c r="D761" s="70" t="s">
        <v>874</v>
      </c>
      <c r="E761" s="45">
        <v>4520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11"/>
      <c r="B762" s="33"/>
      <c r="C762" s="42"/>
      <c r="D762" s="23"/>
      <c r="E762" s="45"/>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row>
    <row r="763" spans="1:50" ht="15.75" customHeight="1">
      <c r="A763" s="207" t="s">
        <v>20</v>
      </c>
      <c r="B763" s="49"/>
      <c r="C763" s="50"/>
      <c r="D763" s="208"/>
      <c r="E763" s="30">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3"/>
      <c r="B764" s="204"/>
      <c r="C764" s="205"/>
      <c r="D764" s="204"/>
      <c r="E764" s="206"/>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row>
    <row r="765" spans="1:50" ht="15.75" customHeight="1">
      <c r="A765" s="234" t="s">
        <v>74</v>
      </c>
      <c r="B765" s="235"/>
      <c r="C765" s="235"/>
      <c r="D765" s="235"/>
      <c r="E765" s="235"/>
      <c r="F765" s="32"/>
      <c r="G765" s="32"/>
      <c r="H765" s="32"/>
      <c r="I765" s="32"/>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6" t="s">
        <v>875</v>
      </c>
      <c r="B766" s="235"/>
      <c r="C766" s="235"/>
      <c r="D766" s="235"/>
      <c r="E766" s="235"/>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7" t="s">
        <v>876</v>
      </c>
      <c r="B767" s="238"/>
      <c r="C767" s="7" t="s">
        <v>1729</v>
      </c>
      <c r="D767" s="8" t="s">
        <v>878</v>
      </c>
      <c r="E767" s="9" t="s">
        <v>7</v>
      </c>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9" t="s">
        <v>8</v>
      </c>
      <c r="B768" s="55" t="s">
        <v>9</v>
      </c>
      <c r="C768" s="56"/>
      <c r="D768" s="239" t="s">
        <v>10</v>
      </c>
      <c r="E768" s="24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40"/>
      <c r="B769" s="12" t="s">
        <v>12</v>
      </c>
      <c r="C769" s="13" t="s">
        <v>13</v>
      </c>
      <c r="D769" s="240"/>
      <c r="E769" s="240"/>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09">
        <v>45416</v>
      </c>
      <c r="B770" s="33" t="s">
        <v>288</v>
      </c>
      <c r="C770" s="42" t="s">
        <v>289</v>
      </c>
      <c r="D770" s="70" t="s">
        <v>879</v>
      </c>
      <c r="E770" s="89">
        <v>4555.8900000000003</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09">
        <v>45416</v>
      </c>
      <c r="B771" s="33" t="s">
        <v>288</v>
      </c>
      <c r="C771" s="42" t="s">
        <v>289</v>
      </c>
      <c r="D771" s="70" t="s">
        <v>880</v>
      </c>
      <c r="E771" s="89">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09">
        <v>45442</v>
      </c>
      <c r="B772" s="33" t="s">
        <v>288</v>
      </c>
      <c r="C772" s="42" t="s">
        <v>289</v>
      </c>
      <c r="D772" s="70" t="s">
        <v>881</v>
      </c>
      <c r="E772" s="89">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45442</v>
      </c>
      <c r="B773" s="33" t="s">
        <v>288</v>
      </c>
      <c r="C773" s="42" t="s">
        <v>289</v>
      </c>
      <c r="D773" s="70" t="s">
        <v>882</v>
      </c>
      <c r="E773" s="89">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45463</v>
      </c>
      <c r="B774" s="33" t="s">
        <v>883</v>
      </c>
      <c r="C774" s="42" t="s">
        <v>884</v>
      </c>
      <c r="D774" s="70" t="s">
        <v>885</v>
      </c>
      <c r="E774" s="89">
        <v>2375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45463</v>
      </c>
      <c r="B775" s="33" t="s">
        <v>883</v>
      </c>
      <c r="C775" s="42" t="s">
        <v>884</v>
      </c>
      <c r="D775" s="23" t="s">
        <v>886</v>
      </c>
      <c r="E775" s="89">
        <v>125</v>
      </c>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row>
    <row r="776" spans="1:50" ht="15.75" customHeight="1">
      <c r="A776" s="207" t="s">
        <v>20</v>
      </c>
      <c r="B776" s="49"/>
      <c r="C776" s="50"/>
      <c r="D776" s="208"/>
      <c r="E776" s="90">
        <f>SUM(E770:E775)</f>
        <v>8182.4600000000009</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3"/>
      <c r="B777" s="204"/>
      <c r="C777" s="205"/>
      <c r="D777" s="204"/>
      <c r="E777" s="206"/>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row>
    <row r="778" spans="1:50" ht="15.75" customHeight="1">
      <c r="A778" s="234" t="s">
        <v>2</v>
      </c>
      <c r="B778" s="235"/>
      <c r="C778" s="235"/>
      <c r="D778" s="235"/>
      <c r="E778" s="235"/>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36" t="s">
        <v>1678</v>
      </c>
      <c r="B779" s="235"/>
      <c r="C779" s="235"/>
      <c r="D779" s="235"/>
      <c r="E779" s="235"/>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37" t="s">
        <v>888</v>
      </c>
      <c r="B780" s="238"/>
      <c r="C780" s="7" t="s">
        <v>1730</v>
      </c>
      <c r="D780" s="8" t="s">
        <v>890</v>
      </c>
      <c r="E780" s="9" t="s">
        <v>279</v>
      </c>
      <c r="F780" s="32"/>
      <c r="G780" s="32"/>
      <c r="H780" s="32"/>
      <c r="I780" s="32"/>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39" t="s">
        <v>8</v>
      </c>
      <c r="B781" s="55" t="s">
        <v>9</v>
      </c>
      <c r="C781" s="56"/>
      <c r="D781" s="249" t="s">
        <v>10</v>
      </c>
      <c r="E781" s="242" t="s">
        <v>11</v>
      </c>
      <c r="F781" s="32"/>
      <c r="G781" s="32"/>
      <c r="H781" s="32"/>
      <c r="I781" s="32"/>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3.5" customHeight="1">
      <c r="A782" s="240"/>
      <c r="B782" s="12" t="s">
        <v>12</v>
      </c>
      <c r="C782" s="13" t="s">
        <v>13</v>
      </c>
      <c r="D782" s="240"/>
      <c r="E782" s="240"/>
      <c r="F782" s="32"/>
      <c r="G782" s="32"/>
      <c r="H782" s="32"/>
      <c r="I782" s="32"/>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3.5" customHeight="1">
      <c r="A783" s="46"/>
      <c r="B783" s="70"/>
      <c r="C783" s="48"/>
      <c r="D783" s="70"/>
      <c r="E783" s="45"/>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14"/>
      <c r="B784" s="23"/>
      <c r="C784" s="42"/>
      <c r="D784" s="70"/>
      <c r="E784" s="45"/>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6" t="s">
        <v>20</v>
      </c>
      <c r="B785" s="60"/>
      <c r="C785" s="61"/>
      <c r="D785" s="60"/>
      <c r="E785" s="30">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163"/>
      <c r="B786" s="162"/>
      <c r="C786" s="189"/>
      <c r="D786" s="162"/>
      <c r="E786" s="16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4" t="s">
        <v>74</v>
      </c>
      <c r="B787" s="235"/>
      <c r="C787" s="235"/>
      <c r="D787" s="235"/>
      <c r="E787" s="235"/>
      <c r="F787" s="32"/>
      <c r="G787" s="32"/>
      <c r="H787" s="32"/>
      <c r="I787" s="32"/>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36" t="s">
        <v>1679</v>
      </c>
      <c r="B788" s="235"/>
      <c r="C788" s="235"/>
      <c r="D788" s="235"/>
      <c r="E788" s="235"/>
      <c r="F788" s="32"/>
      <c r="G788" s="32"/>
      <c r="H788" s="32"/>
      <c r="I788" s="32"/>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37" t="s">
        <v>888</v>
      </c>
      <c r="B789" s="238"/>
      <c r="C789" s="7" t="s">
        <v>1730</v>
      </c>
      <c r="D789" s="8" t="s">
        <v>890</v>
      </c>
      <c r="E789" s="9" t="s">
        <v>279</v>
      </c>
      <c r="F789" s="32"/>
      <c r="G789" s="32"/>
      <c r="H789" s="32"/>
      <c r="I789" s="32"/>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9" t="s">
        <v>8</v>
      </c>
      <c r="B790" s="55" t="s">
        <v>9</v>
      </c>
      <c r="C790" s="56"/>
      <c r="D790" s="239" t="s">
        <v>10</v>
      </c>
      <c r="E790" s="24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40"/>
      <c r="B791" s="12" t="s">
        <v>12</v>
      </c>
      <c r="C791" s="13" t="s">
        <v>13</v>
      </c>
      <c r="D791" s="240"/>
      <c r="E791" s="240"/>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11"/>
      <c r="B792" s="70"/>
      <c r="C792" s="48"/>
      <c r="D792" s="70"/>
      <c r="E792" s="45"/>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11"/>
      <c r="B793" s="70"/>
      <c r="C793" s="42"/>
      <c r="D793" s="23"/>
      <c r="E793" s="45"/>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row>
    <row r="794" spans="1:50" ht="15.75" customHeight="1">
      <c r="A794" s="207" t="s">
        <v>20</v>
      </c>
      <c r="B794" s="49"/>
      <c r="C794" s="50"/>
      <c r="D794" s="208"/>
      <c r="E794" s="30">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03"/>
      <c r="B795" s="204"/>
      <c r="C795" s="205"/>
      <c r="D795" s="204"/>
      <c r="E795" s="206"/>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row>
    <row r="796" spans="1:50" ht="15.75" customHeight="1">
      <c r="A796" s="234" t="s">
        <v>2</v>
      </c>
      <c r="B796" s="235"/>
      <c r="C796" s="235"/>
      <c r="D796" s="235"/>
      <c r="E796" s="235"/>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36" t="s">
        <v>899</v>
      </c>
      <c r="B797" s="235"/>
      <c r="C797" s="235"/>
      <c r="D797" s="235"/>
      <c r="E797" s="235"/>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37" t="s">
        <v>900</v>
      </c>
      <c r="B798" s="238"/>
      <c r="C798" s="7" t="s">
        <v>1731</v>
      </c>
      <c r="D798" s="8" t="s">
        <v>681</v>
      </c>
      <c r="E798" s="9" t="s">
        <v>7</v>
      </c>
      <c r="F798" s="32"/>
      <c r="G798" s="32"/>
      <c r="H798" s="32"/>
      <c r="I798" s="32"/>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39" t="s">
        <v>8</v>
      </c>
      <c r="B799" s="55" t="s">
        <v>9</v>
      </c>
      <c r="C799" s="56"/>
      <c r="D799" s="249" t="s">
        <v>10</v>
      </c>
      <c r="E799" s="242" t="s">
        <v>11</v>
      </c>
      <c r="F799" s="32"/>
      <c r="G799" s="32"/>
      <c r="H799" s="32"/>
      <c r="I799" s="32"/>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3.5" customHeight="1">
      <c r="A800" s="240"/>
      <c r="B800" s="12" t="s">
        <v>12</v>
      </c>
      <c r="C800" s="13" t="s">
        <v>13</v>
      </c>
      <c r="D800" s="240"/>
      <c r="E800" s="240"/>
      <c r="F800" s="32"/>
      <c r="G800" s="32"/>
      <c r="H800" s="32"/>
      <c r="I800" s="32"/>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41.25" customHeight="1">
      <c r="A801" s="46">
        <v>45427</v>
      </c>
      <c r="B801" s="70" t="s">
        <v>902</v>
      </c>
      <c r="C801" s="48" t="s">
        <v>903</v>
      </c>
      <c r="D801" s="70" t="s">
        <v>904</v>
      </c>
      <c r="E801" s="45">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6" t="s">
        <v>20</v>
      </c>
      <c r="B802" s="60"/>
      <c r="C802" s="61"/>
      <c r="D802" s="60"/>
      <c r="E802" s="30">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163"/>
      <c r="B803" s="162"/>
      <c r="C803" s="189"/>
      <c r="D803" s="162"/>
      <c r="E803" s="162"/>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4" t="s">
        <v>74</v>
      </c>
      <c r="B804" s="235"/>
      <c r="C804" s="235"/>
      <c r="D804" s="235"/>
      <c r="E804" s="235"/>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6" t="s">
        <v>899</v>
      </c>
      <c r="B805" s="235"/>
      <c r="C805" s="235"/>
      <c r="D805" s="235"/>
      <c r="E805" s="235"/>
      <c r="F805" s="32"/>
      <c r="G805" s="32"/>
      <c r="H805" s="32"/>
      <c r="I805" s="32"/>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37" t="s">
        <v>900</v>
      </c>
      <c r="B806" s="238"/>
      <c r="C806" s="7" t="s">
        <v>1731</v>
      </c>
      <c r="D806" s="8" t="s">
        <v>681</v>
      </c>
      <c r="E806" s="9" t="s">
        <v>7</v>
      </c>
      <c r="F806" s="32"/>
      <c r="G806" s="32"/>
      <c r="H806" s="32"/>
      <c r="I806" s="32"/>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39" t="s">
        <v>8</v>
      </c>
      <c r="B807" s="55" t="s">
        <v>9</v>
      </c>
      <c r="C807" s="56"/>
      <c r="D807" s="239" t="s">
        <v>10</v>
      </c>
      <c r="E807" s="242"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40"/>
      <c r="B808" s="12" t="s">
        <v>12</v>
      </c>
      <c r="C808" s="13" t="s">
        <v>13</v>
      </c>
      <c r="D808" s="240"/>
      <c r="E808" s="240"/>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9">
        <v>45440</v>
      </c>
      <c r="B809" s="23" t="s">
        <v>905</v>
      </c>
      <c r="C809" s="42" t="s">
        <v>906</v>
      </c>
      <c r="D809" s="70" t="s">
        <v>907</v>
      </c>
      <c r="E809" s="45">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6"/>
      <c r="B810" s="60"/>
      <c r="C810" s="61"/>
      <c r="D810" s="33" t="s">
        <v>908</v>
      </c>
      <c r="E810" s="45">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07" t="s">
        <v>20</v>
      </c>
      <c r="B811" s="49"/>
      <c r="C811" s="50"/>
      <c r="D811" s="208"/>
      <c r="E811" s="30">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03"/>
      <c r="B812" s="204"/>
      <c r="C812" s="205"/>
      <c r="D812" s="204"/>
      <c r="E812" s="206"/>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row>
    <row r="813" spans="1:50" ht="15.75" customHeight="1">
      <c r="A813" s="234" t="s">
        <v>2</v>
      </c>
      <c r="B813" s="235"/>
      <c r="C813" s="235"/>
      <c r="D813" s="235"/>
      <c r="E813" s="23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6" t="s">
        <v>1680</v>
      </c>
      <c r="B814" s="235"/>
      <c r="C814" s="235"/>
      <c r="D814" s="235"/>
      <c r="E814" s="235"/>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37" t="s">
        <v>910</v>
      </c>
      <c r="B815" s="238"/>
      <c r="C815" s="7" t="s">
        <v>1732</v>
      </c>
      <c r="D815" s="8" t="s">
        <v>890</v>
      </c>
      <c r="E815" s="9" t="s">
        <v>279</v>
      </c>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39" t="s">
        <v>8</v>
      </c>
      <c r="B816" s="55" t="s">
        <v>9</v>
      </c>
      <c r="C816" s="56"/>
      <c r="D816" s="249" t="s">
        <v>10</v>
      </c>
      <c r="E816" s="242" t="s">
        <v>11</v>
      </c>
      <c r="F816" s="32"/>
      <c r="G816" s="32"/>
      <c r="H816" s="32"/>
      <c r="I816" s="32"/>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3.5" customHeight="1">
      <c r="A817" s="240"/>
      <c r="B817" s="12" t="s">
        <v>12</v>
      </c>
      <c r="C817" s="13" t="s">
        <v>13</v>
      </c>
      <c r="D817" s="240"/>
      <c r="E817" s="240"/>
      <c r="F817" s="32"/>
      <c r="G817" s="32"/>
      <c r="H817" s="32"/>
      <c r="I817" s="32"/>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3.5" customHeight="1">
      <c r="A818" s="46"/>
      <c r="B818" s="70"/>
      <c r="C818" s="48"/>
      <c r="D818" s="70"/>
      <c r="E818" s="4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4"/>
      <c r="B819" s="23"/>
      <c r="C819" s="42"/>
      <c r="D819" s="70"/>
      <c r="E819" s="45"/>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6" t="s">
        <v>20</v>
      </c>
      <c r="B820" s="60"/>
      <c r="C820" s="61"/>
      <c r="D820" s="60"/>
      <c r="E820" s="30">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63"/>
      <c r="B821" s="162"/>
      <c r="C821" s="189"/>
      <c r="D821" s="162"/>
      <c r="E821" s="162"/>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4" t="s">
        <v>74</v>
      </c>
      <c r="B822" s="235"/>
      <c r="C822" s="235"/>
      <c r="D822" s="235"/>
      <c r="E822" s="235"/>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6" t="s">
        <v>1681</v>
      </c>
      <c r="B823" s="235"/>
      <c r="C823" s="235"/>
      <c r="D823" s="235"/>
      <c r="E823" s="235"/>
      <c r="F823" s="32"/>
      <c r="G823" s="32"/>
      <c r="H823" s="32"/>
      <c r="I823" s="32"/>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37" t="s">
        <v>910</v>
      </c>
      <c r="B824" s="238"/>
      <c r="C824" s="7" t="s">
        <v>1732</v>
      </c>
      <c r="D824" s="8" t="s">
        <v>890</v>
      </c>
      <c r="E824" s="9" t="s">
        <v>279</v>
      </c>
      <c r="F824" s="32"/>
      <c r="G824" s="32"/>
      <c r="H824" s="32"/>
      <c r="I824" s="32"/>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39" t="s">
        <v>8</v>
      </c>
      <c r="B825" s="55" t="s">
        <v>9</v>
      </c>
      <c r="C825" s="56"/>
      <c r="D825" s="239" t="s">
        <v>10</v>
      </c>
      <c r="E825" s="242"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40"/>
      <c r="B826" s="12" t="s">
        <v>12</v>
      </c>
      <c r="C826" s="13" t="s">
        <v>13</v>
      </c>
      <c r="D826" s="240"/>
      <c r="E826" s="240"/>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11"/>
      <c r="B827" s="70"/>
      <c r="C827" s="48"/>
      <c r="D827" s="70"/>
      <c r="E827" s="4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11"/>
      <c r="B828" s="70"/>
      <c r="C828" s="42"/>
      <c r="D828" s="23"/>
      <c r="E828" s="45"/>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07" t="s">
        <v>20</v>
      </c>
      <c r="B829" s="49"/>
      <c r="C829" s="50"/>
      <c r="D829" s="208"/>
      <c r="E829" s="30">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03"/>
      <c r="B830" s="204"/>
      <c r="C830" s="205"/>
      <c r="D830" s="204"/>
      <c r="E830" s="206"/>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row>
    <row r="831" spans="1:50" ht="15.75" customHeight="1">
      <c r="A831" s="234" t="s">
        <v>2</v>
      </c>
      <c r="B831" s="235"/>
      <c r="C831" s="235"/>
      <c r="D831" s="235"/>
      <c r="E831" s="23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6" t="s">
        <v>918</v>
      </c>
      <c r="B832" s="235"/>
      <c r="C832" s="235"/>
      <c r="D832" s="235"/>
      <c r="E832" s="235"/>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37" t="s">
        <v>919</v>
      </c>
      <c r="B833" s="238"/>
      <c r="C833" s="7" t="s">
        <v>1733</v>
      </c>
      <c r="D833" s="8" t="s">
        <v>921</v>
      </c>
      <c r="E833" s="9" t="s">
        <v>7</v>
      </c>
      <c r="F833" s="32"/>
      <c r="G833" s="32"/>
      <c r="H833" s="32"/>
      <c r="I833" s="32"/>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39" t="s">
        <v>8</v>
      </c>
      <c r="B834" s="55" t="s">
        <v>9</v>
      </c>
      <c r="C834" s="56"/>
      <c r="D834" s="249" t="s">
        <v>10</v>
      </c>
      <c r="E834" s="242" t="s">
        <v>11</v>
      </c>
      <c r="F834" s="32"/>
      <c r="G834" s="32"/>
      <c r="H834" s="32"/>
      <c r="I834" s="32"/>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3.5" customHeight="1">
      <c r="A835" s="240"/>
      <c r="B835" s="12" t="s">
        <v>12</v>
      </c>
      <c r="C835" s="13" t="s">
        <v>13</v>
      </c>
      <c r="D835" s="240"/>
      <c r="E835" s="240"/>
      <c r="F835" s="32"/>
      <c r="G835" s="32"/>
      <c r="H835" s="32"/>
      <c r="I835" s="32"/>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3.5" customHeight="1">
      <c r="A836" s="46">
        <v>45449</v>
      </c>
      <c r="B836" s="70" t="s">
        <v>589</v>
      </c>
      <c r="C836" s="48" t="s">
        <v>312</v>
      </c>
      <c r="D836" s="70" t="s">
        <v>922</v>
      </c>
      <c r="E836" s="45">
        <v>150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14">
        <v>45449</v>
      </c>
      <c r="B837" s="23" t="s">
        <v>923</v>
      </c>
      <c r="C837" s="42" t="s">
        <v>924</v>
      </c>
      <c r="D837" s="70" t="s">
        <v>925</v>
      </c>
      <c r="E837" s="45">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14">
        <v>45449</v>
      </c>
      <c r="B838" s="23" t="s">
        <v>302</v>
      </c>
      <c r="C838" s="42" t="s">
        <v>303</v>
      </c>
      <c r="D838" s="70" t="s">
        <v>926</v>
      </c>
      <c r="E838" s="45">
        <v>60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14">
        <v>45450</v>
      </c>
      <c r="B839" s="23" t="s">
        <v>927</v>
      </c>
      <c r="C839" s="42" t="s">
        <v>300</v>
      </c>
      <c r="D839" s="70" t="s">
        <v>928</v>
      </c>
      <c r="E839" s="45">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14">
        <v>45455</v>
      </c>
      <c r="B840" s="23" t="s">
        <v>579</v>
      </c>
      <c r="C840" s="42" t="s">
        <v>414</v>
      </c>
      <c r="D840" s="70" t="s">
        <v>929</v>
      </c>
      <c r="E840" s="45">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v>45457</v>
      </c>
      <c r="B841" s="23" t="s">
        <v>308</v>
      </c>
      <c r="C841" s="42" t="s">
        <v>141</v>
      </c>
      <c r="D841" s="70" t="s">
        <v>930</v>
      </c>
      <c r="E841" s="45">
        <v>101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14">
        <v>45464</v>
      </c>
      <c r="B842" s="23" t="s">
        <v>302</v>
      </c>
      <c r="C842" s="42" t="s">
        <v>303</v>
      </c>
      <c r="D842" s="70" t="s">
        <v>931</v>
      </c>
      <c r="E842" s="45">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4">
        <v>45464</v>
      </c>
      <c r="B843" s="23" t="s">
        <v>932</v>
      </c>
      <c r="C843" s="42" t="s">
        <v>933</v>
      </c>
      <c r="D843" s="70" t="s">
        <v>934</v>
      </c>
      <c r="E843" s="45">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14">
        <v>45467</v>
      </c>
      <c r="B844" s="23" t="s">
        <v>302</v>
      </c>
      <c r="C844" s="42" t="s">
        <v>303</v>
      </c>
      <c r="D844" s="70" t="s">
        <v>935</v>
      </c>
      <c r="E844" s="45">
        <v>2073</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14">
        <v>45467</v>
      </c>
      <c r="B845" s="23" t="s">
        <v>936</v>
      </c>
      <c r="C845" s="42" t="s">
        <v>937</v>
      </c>
      <c r="D845" s="70" t="s">
        <v>938</v>
      </c>
      <c r="E845" s="45">
        <v>135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14">
        <v>45469</v>
      </c>
      <c r="B846" s="23" t="s">
        <v>302</v>
      </c>
      <c r="C846" s="42" t="s">
        <v>303</v>
      </c>
      <c r="D846" s="70" t="s">
        <v>939</v>
      </c>
      <c r="E846" s="45">
        <v>83</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45475</v>
      </c>
      <c r="B847" s="23" t="s">
        <v>940</v>
      </c>
      <c r="C847" s="42" t="s">
        <v>819</v>
      </c>
      <c r="D847" s="70" t="s">
        <v>941</v>
      </c>
      <c r="E847" s="45">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14">
        <v>45475</v>
      </c>
      <c r="B848" s="23" t="s">
        <v>302</v>
      </c>
      <c r="C848" s="42" t="s">
        <v>303</v>
      </c>
      <c r="D848" s="70" t="s">
        <v>942</v>
      </c>
      <c r="E848" s="45">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14">
        <v>45481</v>
      </c>
      <c r="B849" s="23" t="s">
        <v>579</v>
      </c>
      <c r="C849" s="42" t="s">
        <v>414</v>
      </c>
      <c r="D849" s="70" t="s">
        <v>943</v>
      </c>
      <c r="E849" s="45">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14">
        <v>45486</v>
      </c>
      <c r="B850" s="23" t="s">
        <v>302</v>
      </c>
      <c r="C850" s="42" t="s">
        <v>303</v>
      </c>
      <c r="D850" s="70" t="s">
        <v>944</v>
      </c>
      <c r="E850" s="45">
        <v>1277</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6" t="s">
        <v>20</v>
      </c>
      <c r="B851" s="60"/>
      <c r="C851" s="61"/>
      <c r="D851" s="60"/>
      <c r="E851" s="30">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163"/>
      <c r="B852" s="162"/>
      <c r="C852" s="189"/>
      <c r="D852" s="162"/>
      <c r="E852" s="162"/>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234" t="s">
        <v>74</v>
      </c>
      <c r="B853" s="235"/>
      <c r="C853" s="235"/>
      <c r="D853" s="235"/>
      <c r="E853" s="235"/>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6" t="s">
        <v>918</v>
      </c>
      <c r="B854" s="235"/>
      <c r="C854" s="235"/>
      <c r="D854" s="235"/>
      <c r="E854" s="235"/>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7" t="s">
        <v>919</v>
      </c>
      <c r="B855" s="238"/>
      <c r="C855" s="7" t="s">
        <v>1733</v>
      </c>
      <c r="D855" s="8" t="s">
        <v>921</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9" t="s">
        <v>8</v>
      </c>
      <c r="B856" s="55" t="s">
        <v>9</v>
      </c>
      <c r="C856" s="56"/>
      <c r="D856" s="239" t="s">
        <v>10</v>
      </c>
      <c r="E856" s="24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0"/>
      <c r="B857" s="12" t="s">
        <v>12</v>
      </c>
      <c r="C857" s="13" t="s">
        <v>13</v>
      </c>
      <c r="D857" s="240"/>
      <c r="E857" s="240"/>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11">
        <v>45440</v>
      </c>
      <c r="B858" s="70" t="s">
        <v>945</v>
      </c>
      <c r="C858" s="48" t="s">
        <v>459</v>
      </c>
      <c r="D858" s="70" t="s">
        <v>946</v>
      </c>
      <c r="E858" s="45">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11">
        <v>45441</v>
      </c>
      <c r="B859" s="70" t="s">
        <v>947</v>
      </c>
      <c r="C859" s="42"/>
      <c r="D859" s="23" t="s">
        <v>948</v>
      </c>
      <c r="E859" s="45">
        <v>10.050000000000001</v>
      </c>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row>
    <row r="860" spans="1:50" ht="15.75" customHeight="1">
      <c r="A860" s="211">
        <v>45443</v>
      </c>
      <c r="B860" s="70" t="s">
        <v>288</v>
      </c>
      <c r="C860" s="42" t="s">
        <v>289</v>
      </c>
      <c r="D860" s="23" t="s">
        <v>949</v>
      </c>
      <c r="E860" s="45">
        <v>1936.42</v>
      </c>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11">
        <v>45448</v>
      </c>
      <c r="B861" s="70" t="s">
        <v>947</v>
      </c>
      <c r="C861" s="42"/>
      <c r="D861" s="23" t="s">
        <v>950</v>
      </c>
      <c r="E861" s="45">
        <v>39.72</v>
      </c>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row>
    <row r="862" spans="1:50" ht="15.75" customHeight="1">
      <c r="A862" s="211">
        <v>45448</v>
      </c>
      <c r="B862" s="70" t="s">
        <v>951</v>
      </c>
      <c r="C862" s="42" t="s">
        <v>952</v>
      </c>
      <c r="D862" s="23" t="s">
        <v>953</v>
      </c>
      <c r="E862" s="45">
        <v>242.9</v>
      </c>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row>
    <row r="863" spans="1:50" ht="15.75" customHeight="1">
      <c r="A863" s="211">
        <v>45449</v>
      </c>
      <c r="B863" s="70" t="s">
        <v>947</v>
      </c>
      <c r="C863" s="42"/>
      <c r="D863" s="23" t="s">
        <v>954</v>
      </c>
      <c r="E863" s="45">
        <v>7.1</v>
      </c>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row>
    <row r="864" spans="1:50" ht="15.75" customHeight="1">
      <c r="A864" s="211">
        <v>45463</v>
      </c>
      <c r="B864" s="70" t="s">
        <v>955</v>
      </c>
      <c r="C864" s="42" t="s">
        <v>884</v>
      </c>
      <c r="D864" s="23" t="s">
        <v>956</v>
      </c>
      <c r="E864" s="45">
        <v>2375</v>
      </c>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row>
    <row r="865" spans="1:50" ht="15.75" customHeight="1">
      <c r="A865" s="211">
        <v>45464</v>
      </c>
      <c r="B865" s="70" t="s">
        <v>947</v>
      </c>
      <c r="C865" s="42"/>
      <c r="D865" s="23" t="s">
        <v>957</v>
      </c>
      <c r="E865" s="45">
        <v>125</v>
      </c>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row>
    <row r="866" spans="1:50" ht="15.75" customHeight="1">
      <c r="A866" s="211">
        <v>45470</v>
      </c>
      <c r="B866" s="70" t="s">
        <v>958</v>
      </c>
      <c r="C866" s="42" t="s">
        <v>852</v>
      </c>
      <c r="D866" s="23" t="s">
        <v>959</v>
      </c>
      <c r="E866" s="45">
        <v>142.5</v>
      </c>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row>
    <row r="867" spans="1:50" ht="15.75" customHeight="1">
      <c r="A867" s="211">
        <v>45470</v>
      </c>
      <c r="B867" s="70" t="s">
        <v>947</v>
      </c>
      <c r="C867" s="42"/>
      <c r="D867" s="23" t="s">
        <v>960</v>
      </c>
      <c r="E867" s="45">
        <v>7.5</v>
      </c>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row>
    <row r="868" spans="1:50" ht="15.75" customHeight="1">
      <c r="A868" s="211">
        <v>45453</v>
      </c>
      <c r="B868" s="70" t="s">
        <v>961</v>
      </c>
      <c r="C868" s="42" t="s">
        <v>962</v>
      </c>
      <c r="D868" s="23" t="s">
        <v>963</v>
      </c>
      <c r="E868" s="45">
        <v>1805</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11"/>
      <c r="B869" s="70" t="s">
        <v>947</v>
      </c>
      <c r="C869" s="42"/>
      <c r="D869" s="23" t="s">
        <v>964</v>
      </c>
      <c r="E869" s="45">
        <v>0</v>
      </c>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row>
    <row r="870" spans="1:50" ht="15.75" customHeight="1">
      <c r="A870" s="211">
        <v>45453</v>
      </c>
      <c r="B870" s="70" t="s">
        <v>109</v>
      </c>
      <c r="C870" s="42" t="s">
        <v>965</v>
      </c>
      <c r="D870" s="23" t="s">
        <v>966</v>
      </c>
      <c r="E870" s="45">
        <v>30</v>
      </c>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row>
    <row r="871" spans="1:50" ht="15.75" customHeight="1">
      <c r="A871" s="211"/>
      <c r="B871" s="70" t="s">
        <v>947</v>
      </c>
      <c r="C871" s="42"/>
      <c r="D871" s="23" t="s">
        <v>967</v>
      </c>
      <c r="E871" s="45">
        <v>0</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11">
        <v>45462</v>
      </c>
      <c r="B872" s="70" t="s">
        <v>968</v>
      </c>
      <c r="C872" s="42" t="s">
        <v>969</v>
      </c>
      <c r="D872" s="23" t="s">
        <v>970</v>
      </c>
      <c r="E872" s="45">
        <v>350</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11"/>
      <c r="B873" s="70" t="s">
        <v>947</v>
      </c>
      <c r="C873" s="42"/>
      <c r="D873" s="23" t="s">
        <v>971</v>
      </c>
      <c r="E873" s="45">
        <v>0</v>
      </c>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row>
    <row r="874" spans="1:50" ht="15.75" customHeight="1">
      <c r="A874" s="211">
        <v>45496</v>
      </c>
      <c r="B874" s="70" t="s">
        <v>109</v>
      </c>
      <c r="C874" s="42" t="s">
        <v>965</v>
      </c>
      <c r="D874" s="23" t="s">
        <v>972</v>
      </c>
      <c r="E874" s="45">
        <v>40</v>
      </c>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row>
    <row r="875" spans="1:50" ht="15.75" customHeight="1">
      <c r="A875" s="211"/>
      <c r="B875" s="70" t="s">
        <v>947</v>
      </c>
      <c r="C875" s="42"/>
      <c r="D875" s="23" t="s">
        <v>971</v>
      </c>
      <c r="E875" s="45">
        <v>0</v>
      </c>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11">
        <v>45499</v>
      </c>
      <c r="B876" s="70" t="s">
        <v>961</v>
      </c>
      <c r="C876" s="42" t="s">
        <v>962</v>
      </c>
      <c r="D876" s="23" t="s">
        <v>963</v>
      </c>
      <c r="E876" s="45">
        <v>200</v>
      </c>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row>
    <row r="877" spans="1:50" ht="15.75" customHeight="1">
      <c r="A877" s="211"/>
      <c r="B877" s="70" t="s">
        <v>947</v>
      </c>
      <c r="C877" s="42"/>
      <c r="D877" s="23" t="s">
        <v>973</v>
      </c>
      <c r="E877" s="45">
        <v>0</v>
      </c>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row>
    <row r="878" spans="1:50" ht="15.75" customHeight="1">
      <c r="A878" s="207" t="s">
        <v>20</v>
      </c>
      <c r="B878" s="49"/>
      <c r="C878" s="50"/>
      <c r="D878" s="208"/>
      <c r="E878" s="30">
        <f>SUM(E858:E877)</f>
        <v>7801.1399999999994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34" t="s">
        <v>74</v>
      </c>
      <c r="B880" s="235"/>
      <c r="C880" s="235"/>
      <c r="D880" s="235"/>
      <c r="E880" s="235"/>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36" t="s">
        <v>1734</v>
      </c>
      <c r="B881" s="235"/>
      <c r="C881" s="235"/>
      <c r="D881" s="235"/>
      <c r="E881" s="235"/>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37" t="s">
        <v>975</v>
      </c>
      <c r="B882" s="238"/>
      <c r="C882" s="7" t="s">
        <v>1735</v>
      </c>
      <c r="D882" s="8" t="s">
        <v>977</v>
      </c>
      <c r="E882" s="9" t="s">
        <v>7</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9" t="s">
        <v>8</v>
      </c>
      <c r="B883" s="55" t="s">
        <v>9</v>
      </c>
      <c r="C883" s="56"/>
      <c r="D883" s="239" t="s">
        <v>10</v>
      </c>
      <c r="E883" s="24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0"/>
      <c r="B884" s="12" t="s">
        <v>12</v>
      </c>
      <c r="C884" s="13" t="s">
        <v>13</v>
      </c>
      <c r="D884" s="240"/>
      <c r="E884" s="240"/>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09">
        <v>45450</v>
      </c>
      <c r="B885" s="23" t="s">
        <v>978</v>
      </c>
      <c r="C885" s="42" t="s">
        <v>979</v>
      </c>
      <c r="D885" s="70" t="s">
        <v>980</v>
      </c>
      <c r="E885" s="45">
        <v>1134</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07" t="s">
        <v>20</v>
      </c>
      <c r="B886" s="49"/>
      <c r="C886" s="50"/>
      <c r="D886" s="208"/>
      <c r="E886" s="30">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203"/>
      <c r="B887" s="204"/>
      <c r="C887" s="205"/>
      <c r="D887" s="204"/>
      <c r="E887" s="206"/>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row>
    <row r="888" spans="1:50" ht="15.75" customHeight="1">
      <c r="A888" s="234" t="s">
        <v>74</v>
      </c>
      <c r="B888" s="235"/>
      <c r="C888" s="235"/>
      <c r="D888" s="235"/>
      <c r="E888" s="235"/>
      <c r="F888" s="32"/>
      <c r="G888" s="32"/>
      <c r="H888" s="32"/>
      <c r="I888" s="32"/>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236" t="s">
        <v>981</v>
      </c>
      <c r="B889" s="235"/>
      <c r="C889" s="235"/>
      <c r="D889" s="235"/>
      <c r="E889" s="235"/>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37" t="s">
        <v>982</v>
      </c>
      <c r="B890" s="238"/>
      <c r="C890" s="7" t="s">
        <v>1736</v>
      </c>
      <c r="D890" s="8" t="s">
        <v>984</v>
      </c>
      <c r="E890" s="9" t="s">
        <v>7</v>
      </c>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9" t="s">
        <v>8</v>
      </c>
      <c r="B891" s="55" t="s">
        <v>9</v>
      </c>
      <c r="C891" s="56"/>
      <c r="D891" s="239" t="s">
        <v>10</v>
      </c>
      <c r="E891" s="242"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40"/>
      <c r="B892" s="12" t="s">
        <v>12</v>
      </c>
      <c r="C892" s="13" t="s">
        <v>13</v>
      </c>
      <c r="D892" s="240"/>
      <c r="E892" s="240"/>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09">
        <v>45446</v>
      </c>
      <c r="B893" s="23" t="s">
        <v>985</v>
      </c>
      <c r="C893" s="42" t="s">
        <v>736</v>
      </c>
      <c r="D893" s="23" t="s">
        <v>986</v>
      </c>
      <c r="E893" s="45">
        <v>3040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09">
        <v>45454</v>
      </c>
      <c r="B894" s="23" t="s">
        <v>738</v>
      </c>
      <c r="C894" s="42"/>
      <c r="D894" s="23" t="s">
        <v>987</v>
      </c>
      <c r="E894" s="45">
        <v>160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09">
        <v>45449</v>
      </c>
      <c r="B895" s="23" t="s">
        <v>988</v>
      </c>
      <c r="C895" s="42" t="s">
        <v>989</v>
      </c>
      <c r="D895" s="23" t="s">
        <v>990</v>
      </c>
      <c r="E895" s="45">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09">
        <v>45454</v>
      </c>
      <c r="B896" s="23" t="s">
        <v>738</v>
      </c>
      <c r="C896" s="42"/>
      <c r="D896" s="23" t="s">
        <v>991</v>
      </c>
      <c r="E896" s="45">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14">
        <v>45453</v>
      </c>
      <c r="B897" s="23" t="s">
        <v>992</v>
      </c>
      <c r="C897" s="42" t="s">
        <v>521</v>
      </c>
      <c r="D897" s="23" t="s">
        <v>993</v>
      </c>
      <c r="E897" s="45">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09">
        <v>45454</v>
      </c>
      <c r="B898" s="23" t="s">
        <v>738</v>
      </c>
      <c r="C898" s="91"/>
      <c r="D898" s="23" t="s">
        <v>994</v>
      </c>
      <c r="E898" s="45">
        <v>118.5</v>
      </c>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row>
    <row r="899" spans="1:50" ht="15.75" customHeight="1">
      <c r="A899" s="209">
        <v>45478</v>
      </c>
      <c r="B899" s="23" t="s">
        <v>995</v>
      </c>
      <c r="C899" s="42" t="s">
        <v>996</v>
      </c>
      <c r="D899" s="23" t="s">
        <v>997</v>
      </c>
      <c r="E899" s="45">
        <v>272.47000000000003</v>
      </c>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row>
    <row r="900" spans="1:50" ht="15.75" customHeight="1">
      <c r="A900" s="209">
        <v>45482</v>
      </c>
      <c r="B900" s="23" t="s">
        <v>738</v>
      </c>
      <c r="C900" s="91"/>
      <c r="D900" s="23" t="s">
        <v>998</v>
      </c>
      <c r="E900" s="45">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34" t="s">
        <v>74</v>
      </c>
      <c r="B903" s="235"/>
      <c r="C903" s="235"/>
      <c r="D903" s="235"/>
      <c r="E903" s="235"/>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36" t="s">
        <v>999</v>
      </c>
      <c r="B904" s="235"/>
      <c r="C904" s="235"/>
      <c r="D904" s="235"/>
      <c r="E904" s="235"/>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37" t="s">
        <v>1000</v>
      </c>
      <c r="B905" s="238"/>
      <c r="C905" s="7" t="s">
        <v>1737</v>
      </c>
      <c r="D905" s="8" t="s">
        <v>1002</v>
      </c>
      <c r="E905" s="9" t="s">
        <v>7</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9" t="s">
        <v>8</v>
      </c>
      <c r="B906" s="55" t="s">
        <v>9</v>
      </c>
      <c r="C906" s="56"/>
      <c r="D906" s="239" t="s">
        <v>10</v>
      </c>
      <c r="E906" s="24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0"/>
      <c r="B907" s="12" t="s">
        <v>12</v>
      </c>
      <c r="C907" s="13" t="s">
        <v>13</v>
      </c>
      <c r="D907" s="240"/>
      <c r="E907" s="240"/>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14">
        <v>45441</v>
      </c>
      <c r="B908" s="23" t="s">
        <v>1003</v>
      </c>
      <c r="C908" s="16" t="s">
        <v>1004</v>
      </c>
      <c r="D908" s="23" t="s">
        <v>1005</v>
      </c>
      <c r="E908" s="45">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14">
        <v>45454</v>
      </c>
      <c r="B909" s="23" t="s">
        <v>738</v>
      </c>
      <c r="C909" s="42"/>
      <c r="D909" s="23" t="s">
        <v>1006</v>
      </c>
      <c r="E909" s="45">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14">
        <v>45443</v>
      </c>
      <c r="B910" s="23" t="s">
        <v>1007</v>
      </c>
      <c r="C910" s="16" t="s">
        <v>1008</v>
      </c>
      <c r="D910" s="23" t="s">
        <v>1009</v>
      </c>
      <c r="E910" s="45">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14">
        <v>45443</v>
      </c>
      <c r="B911" s="23" t="s">
        <v>995</v>
      </c>
      <c r="C911" s="16" t="s">
        <v>996</v>
      </c>
      <c r="D911" s="23" t="s">
        <v>1010</v>
      </c>
      <c r="E911" s="45">
        <v>2341.5300000000002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14">
        <v>45454</v>
      </c>
      <c r="B912" s="23" t="s">
        <v>738</v>
      </c>
      <c r="C912" s="42"/>
      <c r="D912" s="23" t="s">
        <v>1011</v>
      </c>
      <c r="E912" s="45">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14">
        <v>45447</v>
      </c>
      <c r="B913" s="23" t="s">
        <v>1012</v>
      </c>
      <c r="C913" s="16" t="s">
        <v>1013</v>
      </c>
      <c r="D913" s="23" t="s">
        <v>1014</v>
      </c>
      <c r="E913" s="45">
        <v>1028.8900000000001</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14">
        <v>45454</v>
      </c>
      <c r="B914" s="23" t="s">
        <v>738</v>
      </c>
      <c r="C914" s="42"/>
      <c r="D914" s="23" t="s">
        <v>1015</v>
      </c>
      <c r="E914" s="45">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14">
        <v>45449</v>
      </c>
      <c r="B915" s="92" t="s">
        <v>995</v>
      </c>
      <c r="C915" s="93" t="s">
        <v>996</v>
      </c>
      <c r="D915" s="23" t="s">
        <v>1016</v>
      </c>
      <c r="E915" s="45">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14">
        <v>45454</v>
      </c>
      <c r="B916" s="23" t="s">
        <v>738</v>
      </c>
      <c r="C916" s="42"/>
      <c r="D916" s="23" t="s">
        <v>1017</v>
      </c>
      <c r="E916" s="45">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14">
        <v>45457</v>
      </c>
      <c r="B917" s="92" t="s">
        <v>995</v>
      </c>
      <c r="C917" s="93" t="s">
        <v>996</v>
      </c>
      <c r="D917" s="23" t="s">
        <v>1018</v>
      </c>
      <c r="E917" s="45">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14">
        <v>45454</v>
      </c>
      <c r="B918" s="23" t="s">
        <v>738</v>
      </c>
      <c r="C918" s="42"/>
      <c r="D918" s="23" t="s">
        <v>1017</v>
      </c>
      <c r="E918" s="45">
        <v>17.22</v>
      </c>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34" t="s">
        <v>74</v>
      </c>
      <c r="B921" s="235"/>
      <c r="C921" s="235"/>
      <c r="D921" s="235"/>
      <c r="E921" s="23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36" t="s">
        <v>1738</v>
      </c>
      <c r="B922" s="235"/>
      <c r="C922" s="235"/>
      <c r="D922" s="235"/>
      <c r="E922" s="235"/>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37" t="s">
        <v>1020</v>
      </c>
      <c r="B923" s="238"/>
      <c r="C923" s="7" t="s">
        <v>1739</v>
      </c>
      <c r="D923" s="8" t="s">
        <v>1022</v>
      </c>
      <c r="E923" s="9"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9" t="s">
        <v>8</v>
      </c>
      <c r="B924" s="55" t="s">
        <v>9</v>
      </c>
      <c r="C924" s="56"/>
      <c r="D924" s="239" t="s">
        <v>10</v>
      </c>
      <c r="E924" s="24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0"/>
      <c r="B925" s="12" t="s">
        <v>12</v>
      </c>
      <c r="C925" s="13" t="s">
        <v>13</v>
      </c>
      <c r="D925" s="240"/>
      <c r="E925" s="240"/>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8"/>
      <c r="D927" s="70"/>
      <c r="E927" s="4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34" t="s">
        <v>74</v>
      </c>
      <c r="B930" s="235"/>
      <c r="C930" s="235"/>
      <c r="D930" s="235"/>
      <c r="E930" s="235"/>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36" t="s">
        <v>1740</v>
      </c>
      <c r="B931" s="235"/>
      <c r="C931" s="235"/>
      <c r="D931" s="235"/>
      <c r="E931" s="235"/>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37" t="s">
        <v>1030</v>
      </c>
      <c r="B932" s="238"/>
      <c r="C932" s="7" t="s">
        <v>1741</v>
      </c>
      <c r="D932" s="8" t="s">
        <v>1032</v>
      </c>
      <c r="E932" s="9" t="s">
        <v>279</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9" t="s">
        <v>8</v>
      </c>
      <c r="B933" s="55" t="s">
        <v>9</v>
      </c>
      <c r="C933" s="56"/>
      <c r="D933" s="239" t="s">
        <v>10</v>
      </c>
      <c r="E933" s="242"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40"/>
      <c r="B934" s="12" t="s">
        <v>12</v>
      </c>
      <c r="C934" s="13" t="s">
        <v>13</v>
      </c>
      <c r="D934" s="240"/>
      <c r="E934" s="240"/>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11"/>
      <c r="B935" s="70"/>
      <c r="C935" s="48"/>
      <c r="D935" s="70"/>
      <c r="E935" s="4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11"/>
      <c r="B936" s="70"/>
      <c r="C936" s="42"/>
      <c r="D936" s="23"/>
      <c r="E936" s="45"/>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row>
    <row r="937" spans="1:50" ht="15.75" customHeight="1">
      <c r="A937" s="207" t="s">
        <v>20</v>
      </c>
      <c r="B937" s="49"/>
      <c r="C937" s="50"/>
      <c r="D937" s="208"/>
      <c r="E937" s="30">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34" t="s">
        <v>2</v>
      </c>
      <c r="B939" s="235"/>
      <c r="C939" s="235"/>
      <c r="D939" s="235"/>
      <c r="E939" s="235"/>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36" t="s">
        <v>1682</v>
      </c>
      <c r="B940" s="235"/>
      <c r="C940" s="235"/>
      <c r="D940" s="235"/>
      <c r="E940" s="235"/>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37" t="s">
        <v>1047</v>
      </c>
      <c r="B941" s="238"/>
      <c r="C941" s="7" t="s">
        <v>1703</v>
      </c>
      <c r="D941" s="8" t="s">
        <v>1048</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9" t="s">
        <v>8</v>
      </c>
      <c r="B942" s="55" t="s">
        <v>9</v>
      </c>
      <c r="C942" s="56"/>
      <c r="D942" s="239" t="s">
        <v>10</v>
      </c>
      <c r="E942" s="242"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40"/>
      <c r="B943" s="12" t="s">
        <v>12</v>
      </c>
      <c r="C943" s="13" t="s">
        <v>13</v>
      </c>
      <c r="D943" s="240"/>
      <c r="E943" s="240"/>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34" t="s">
        <v>74</v>
      </c>
      <c r="B948" s="235"/>
      <c r="C948" s="235"/>
      <c r="D948" s="235"/>
      <c r="E948" s="235"/>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6" t="s">
        <v>1682</v>
      </c>
      <c r="B949" s="235"/>
      <c r="C949" s="235"/>
      <c r="D949" s="235"/>
      <c r="E949" s="235"/>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7" t="s">
        <v>1047</v>
      </c>
      <c r="B950" s="238"/>
      <c r="C950" s="7" t="s">
        <v>1703</v>
      </c>
      <c r="D950" s="8" t="s">
        <v>1048</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9" t="s">
        <v>8</v>
      </c>
      <c r="B951" s="55" t="s">
        <v>9</v>
      </c>
      <c r="C951" s="56"/>
      <c r="D951" s="239" t="s">
        <v>10</v>
      </c>
      <c r="E951" s="242"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40"/>
      <c r="B952" s="12" t="s">
        <v>12</v>
      </c>
      <c r="C952" s="13" t="s">
        <v>13</v>
      </c>
      <c r="D952" s="240"/>
      <c r="E952" s="240"/>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34" t="s">
        <v>562</v>
      </c>
      <c r="B957" s="235"/>
      <c r="C957" s="235"/>
      <c r="D957" s="235"/>
      <c r="E957" s="235"/>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36" t="s">
        <v>1067</v>
      </c>
      <c r="B958" s="235"/>
      <c r="C958" s="235"/>
      <c r="D958" s="235"/>
      <c r="E958" s="235"/>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37" t="s">
        <v>1068</v>
      </c>
      <c r="B959" s="238"/>
      <c r="C959" s="7" t="s">
        <v>1704</v>
      </c>
      <c r="D959" s="8" t="s">
        <v>1069</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9" t="s">
        <v>8</v>
      </c>
      <c r="B960" s="55" t="s">
        <v>9</v>
      </c>
      <c r="C960" s="56"/>
      <c r="D960" s="239" t="s">
        <v>10</v>
      </c>
      <c r="E960" s="242"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0"/>
      <c r="B961" s="12" t="s">
        <v>12</v>
      </c>
      <c r="C961" s="13" t="s">
        <v>13</v>
      </c>
      <c r="D961" s="240"/>
      <c r="E961" s="240"/>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14">
        <v>45448</v>
      </c>
      <c r="B962" s="92" t="s">
        <v>1070</v>
      </c>
      <c r="C962" s="93" t="s">
        <v>1071</v>
      </c>
      <c r="D962" s="23" t="s">
        <v>1072</v>
      </c>
      <c r="E962" s="45">
        <v>2893</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14">
        <v>45448</v>
      </c>
      <c r="B963" s="92" t="s">
        <v>1073</v>
      </c>
      <c r="C963" s="93" t="s">
        <v>1074</v>
      </c>
      <c r="D963" s="23" t="s">
        <v>1075</v>
      </c>
      <c r="E963" s="45">
        <v>2089.0500000000002</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07" t="s">
        <v>20</v>
      </c>
      <c r="B964" s="49"/>
      <c r="C964" s="50"/>
      <c r="D964" s="208"/>
      <c r="E964" s="30">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34" t="s">
        <v>2</v>
      </c>
      <c r="B966" s="235"/>
      <c r="C966" s="235"/>
      <c r="D966" s="235"/>
      <c r="E966" s="235"/>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6" t="s">
        <v>1742</v>
      </c>
      <c r="B967" s="235"/>
      <c r="C967" s="235"/>
      <c r="D967" s="235"/>
      <c r="E967" s="235"/>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37" t="s">
        <v>54</v>
      </c>
      <c r="B968" s="238"/>
      <c r="C968" s="7" t="s">
        <v>1691</v>
      </c>
      <c r="D968" s="8" t="s">
        <v>1077</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9" t="s">
        <v>8</v>
      </c>
      <c r="B969" s="55" t="s">
        <v>9</v>
      </c>
      <c r="C969" s="56"/>
      <c r="D969" s="239" t="s">
        <v>10</v>
      </c>
      <c r="E969" s="242"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0"/>
      <c r="B970" s="12" t="s">
        <v>12</v>
      </c>
      <c r="C970" s="13" t="s">
        <v>13</v>
      </c>
      <c r="D970" s="240"/>
      <c r="E970" s="240"/>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34" t="s">
        <v>74</v>
      </c>
      <c r="B975" s="235"/>
      <c r="C975" s="235"/>
      <c r="D975" s="235"/>
      <c r="E975" s="235"/>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36" t="s">
        <v>1742</v>
      </c>
      <c r="B976" s="235"/>
      <c r="C976" s="235"/>
      <c r="D976" s="235"/>
      <c r="E976" s="235"/>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37" t="s">
        <v>54</v>
      </c>
      <c r="B977" s="238"/>
      <c r="C977" s="7" t="s">
        <v>1691</v>
      </c>
      <c r="D977" s="8" t="s">
        <v>1077</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9" t="s">
        <v>8</v>
      </c>
      <c r="B978" s="55" t="s">
        <v>9</v>
      </c>
      <c r="C978" s="56"/>
      <c r="D978" s="239" t="s">
        <v>10</v>
      </c>
      <c r="E978" s="242"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0"/>
      <c r="B979" s="12" t="s">
        <v>12</v>
      </c>
      <c r="C979" s="13" t="s">
        <v>13</v>
      </c>
      <c r="D979" s="240"/>
      <c r="E979" s="240"/>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07" t="s">
        <v>20</v>
      </c>
      <c r="B982" s="49"/>
      <c r="C982" s="50"/>
      <c r="D982" s="208"/>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34" t="s">
        <v>74</v>
      </c>
      <c r="B984" s="235"/>
      <c r="C984" s="235"/>
      <c r="D984" s="235"/>
      <c r="E984" s="235"/>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36" t="s">
        <v>1122</v>
      </c>
      <c r="B985" s="235"/>
      <c r="C985" s="235"/>
      <c r="D985" s="235"/>
      <c r="E985" s="235"/>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37" t="s">
        <v>1123</v>
      </c>
      <c r="B986" s="238"/>
      <c r="C986" s="7" t="s">
        <v>1743</v>
      </c>
      <c r="D986" s="8" t="s">
        <v>1125</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9" t="s">
        <v>8</v>
      </c>
      <c r="B987" s="55" t="s">
        <v>9</v>
      </c>
      <c r="C987" s="56"/>
      <c r="D987" s="239" t="s">
        <v>10</v>
      </c>
      <c r="E987" s="242"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40"/>
      <c r="B988" s="12" t="s">
        <v>12</v>
      </c>
      <c r="C988" s="13" t="s">
        <v>13</v>
      </c>
      <c r="D988" s="240"/>
      <c r="E988" s="240"/>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34" t="s">
        <v>562</v>
      </c>
      <c r="B993" s="235"/>
      <c r="C993" s="235"/>
      <c r="D993" s="235"/>
      <c r="E993" s="235"/>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36" t="s">
        <v>1744</v>
      </c>
      <c r="B994" s="235"/>
      <c r="C994" s="235"/>
      <c r="D994" s="235"/>
      <c r="E994" s="235"/>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37" t="s">
        <v>1133</v>
      </c>
      <c r="B995" s="238"/>
      <c r="C995" s="7" t="s">
        <v>1745</v>
      </c>
      <c r="D995" s="8" t="s">
        <v>1135</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9" t="s">
        <v>8</v>
      </c>
      <c r="B996" s="55" t="s">
        <v>9</v>
      </c>
      <c r="C996" s="56"/>
      <c r="D996" s="239" t="s">
        <v>10</v>
      </c>
      <c r="E996" s="242"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0"/>
      <c r="B997" s="12" t="s">
        <v>12</v>
      </c>
      <c r="C997" s="13" t="s">
        <v>13</v>
      </c>
      <c r="D997" s="240"/>
      <c r="E997" s="240"/>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34" t="s">
        <v>74</v>
      </c>
      <c r="B1002" s="235"/>
      <c r="C1002" s="235"/>
      <c r="D1002" s="235"/>
      <c r="E1002" s="235"/>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36" t="s">
        <v>1746</v>
      </c>
      <c r="B1003" s="235"/>
      <c r="C1003" s="235"/>
      <c r="D1003" s="235"/>
      <c r="E1003" s="235"/>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37" t="s">
        <v>1133</v>
      </c>
      <c r="B1004" s="238"/>
      <c r="C1004" s="7" t="s">
        <v>1745</v>
      </c>
      <c r="D1004" s="8" t="s">
        <v>1135</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9" t="s">
        <v>8</v>
      </c>
      <c r="B1005" s="55" t="s">
        <v>9</v>
      </c>
      <c r="C1005" s="56"/>
      <c r="D1005" s="239" t="s">
        <v>10</v>
      </c>
      <c r="E1005" s="242"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40"/>
      <c r="B1006" s="12" t="s">
        <v>12</v>
      </c>
      <c r="C1006" s="13" t="s">
        <v>13</v>
      </c>
      <c r="D1006" s="240"/>
      <c r="E1006" s="240"/>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6" t="s">
        <v>20</v>
      </c>
      <c r="B1009" s="60"/>
      <c r="C1009" s="61"/>
      <c r="D1009" s="60"/>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34" t="s">
        <v>2</v>
      </c>
      <c r="B1011" s="235"/>
      <c r="C1011" s="235"/>
      <c r="D1011" s="235"/>
      <c r="E1011" s="235"/>
      <c r="F1011" s="32"/>
      <c r="G1011" s="32"/>
      <c r="H1011" s="32"/>
      <c r="I1011" s="32"/>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6" t="s">
        <v>1747</v>
      </c>
      <c r="B1012" s="235"/>
      <c r="C1012" s="235"/>
      <c r="D1012" s="235"/>
      <c r="E1012" s="235"/>
      <c r="F1012" s="32"/>
      <c r="G1012" s="32"/>
      <c r="H1012" s="32"/>
      <c r="I1012" s="32"/>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7" t="s">
        <v>1147</v>
      </c>
      <c r="B1013" s="238"/>
      <c r="C1013" s="7" t="s">
        <v>1748</v>
      </c>
      <c r="D1013" s="8" t="s">
        <v>1077</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9" t="s">
        <v>8</v>
      </c>
      <c r="B1014" s="55" t="s">
        <v>9</v>
      </c>
      <c r="C1014" s="56"/>
      <c r="D1014" s="239" t="s">
        <v>10</v>
      </c>
      <c r="E1014" s="242"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40"/>
      <c r="B1015" s="12" t="s">
        <v>12</v>
      </c>
      <c r="C1015" s="13" t="s">
        <v>13</v>
      </c>
      <c r="D1015" s="240"/>
      <c r="E1015" s="240"/>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11"/>
      <c r="B1016" s="70"/>
      <c r="C1016" s="48"/>
      <c r="D1016" s="70"/>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11"/>
      <c r="B1017" s="70"/>
      <c r="C1017" s="42"/>
      <c r="D1017" s="23"/>
      <c r="E1017" s="45"/>
      <c r="F1017" s="57"/>
      <c r="G1017" s="57"/>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row>
    <row r="1018" spans="1:50" ht="15.75" customHeight="1">
      <c r="A1018" s="207" t="s">
        <v>20</v>
      </c>
      <c r="B1018" s="49"/>
      <c r="C1018" s="50"/>
      <c r="D1018" s="208"/>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03"/>
      <c r="B1019" s="204"/>
      <c r="C1019" s="205"/>
      <c r="D1019" s="204"/>
      <c r="E1019" s="206"/>
      <c r="F1019" s="57"/>
      <c r="G1019" s="57"/>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row>
    <row r="1020" spans="1:50" ht="15.75" customHeight="1">
      <c r="A1020" s="234" t="s">
        <v>74</v>
      </c>
      <c r="B1020" s="235"/>
      <c r="C1020" s="235"/>
      <c r="D1020" s="235"/>
      <c r="E1020" s="235"/>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6" t="s">
        <v>1747</v>
      </c>
      <c r="B1021" s="235"/>
      <c r="C1021" s="235"/>
      <c r="D1021" s="235"/>
      <c r="E1021" s="235"/>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7" t="s">
        <v>1147</v>
      </c>
      <c r="B1022" s="238"/>
      <c r="C1022" s="7" t="s">
        <v>1748</v>
      </c>
      <c r="D1022" s="8" t="s">
        <v>1077</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9" t="s">
        <v>8</v>
      </c>
      <c r="B1023" s="55" t="s">
        <v>9</v>
      </c>
      <c r="C1023" s="56"/>
      <c r="D1023" s="239" t="s">
        <v>10</v>
      </c>
      <c r="E1023" s="242"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0"/>
      <c r="B1024" s="12" t="s">
        <v>12</v>
      </c>
      <c r="C1024" s="13" t="s">
        <v>13</v>
      </c>
      <c r="D1024" s="240"/>
      <c r="E1024" s="240"/>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11"/>
      <c r="B1025" s="70"/>
      <c r="C1025" s="48"/>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11"/>
      <c r="B1026" s="70"/>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5.75" customHeight="1">
      <c r="A1029" s="234" t="s">
        <v>74</v>
      </c>
      <c r="B1029" s="235"/>
      <c r="C1029" s="235"/>
      <c r="D1029" s="235"/>
      <c r="E1029" s="235"/>
      <c r="F1029" s="32"/>
      <c r="G1029" s="32"/>
      <c r="H1029" s="32"/>
      <c r="I1029" s="32"/>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236" t="s">
        <v>1183</v>
      </c>
      <c r="B1030" s="235"/>
      <c r="C1030" s="235"/>
      <c r="D1030" s="235"/>
      <c r="E1030" s="235"/>
      <c r="F1030" s="32"/>
      <c r="G1030" s="32"/>
      <c r="H1030" s="32"/>
      <c r="I1030" s="32"/>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7" t="s">
        <v>675</v>
      </c>
      <c r="B1031" s="238"/>
      <c r="C1031" s="7" t="s">
        <v>1749</v>
      </c>
      <c r="D1031" s="8" t="s">
        <v>1077</v>
      </c>
      <c r="E1031" s="9" t="s">
        <v>279</v>
      </c>
      <c r="F1031" s="32"/>
      <c r="G1031" s="32"/>
      <c r="H1031" s="32"/>
      <c r="I1031" s="32"/>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239" t="s">
        <v>8</v>
      </c>
      <c r="B1032" s="55" t="s">
        <v>9</v>
      </c>
      <c r="C1032" s="56"/>
      <c r="D1032" s="239" t="s">
        <v>10</v>
      </c>
      <c r="E1032" s="242"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0"/>
      <c r="B1033" s="12" t="s">
        <v>12</v>
      </c>
      <c r="C1033" s="13" t="s">
        <v>13</v>
      </c>
      <c r="D1033" s="240"/>
      <c r="E1033" s="240"/>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11"/>
      <c r="B1034" s="70"/>
      <c r="C1034" s="48"/>
      <c r="D1034" s="70"/>
      <c r="E1034" s="4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11"/>
      <c r="B1035" s="70"/>
      <c r="C1035" s="42"/>
      <c r="D1035" s="23"/>
      <c r="E1035" s="45"/>
      <c r="F1035" s="57"/>
      <c r="G1035" s="57"/>
      <c r="H1035" s="57"/>
      <c r="I1035" s="57"/>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row>
    <row r="1036" spans="1:50" ht="15.75" customHeight="1">
      <c r="A1036" s="207" t="s">
        <v>20</v>
      </c>
      <c r="B1036" s="49"/>
      <c r="C1036" s="50"/>
      <c r="D1036" s="208"/>
      <c r="E1036" s="30">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03"/>
      <c r="B1037" s="204"/>
      <c r="C1037" s="205"/>
      <c r="D1037" s="204"/>
      <c r="E1037" s="206"/>
      <c r="F1037" s="57"/>
      <c r="G1037" s="57"/>
      <c r="H1037" s="57"/>
      <c r="I1037" s="57"/>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row>
    <row r="1038" spans="1:50" ht="15.75" customHeight="1">
      <c r="A1038" s="234" t="s">
        <v>2</v>
      </c>
      <c r="B1038" s="235"/>
      <c r="C1038" s="235"/>
      <c r="D1038" s="235"/>
      <c r="E1038" s="235"/>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6" t="s">
        <v>1750</v>
      </c>
      <c r="B1039" s="235"/>
      <c r="C1039" s="235"/>
      <c r="D1039" s="235"/>
      <c r="E1039" s="235"/>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7" t="s">
        <v>439</v>
      </c>
      <c r="B1040" s="238"/>
      <c r="C1040" s="7" t="s">
        <v>1707</v>
      </c>
      <c r="D1040" s="8" t="s">
        <v>1186</v>
      </c>
      <c r="E1040" s="9" t="s">
        <v>7</v>
      </c>
      <c r="F1040" s="32"/>
      <c r="G1040" s="32"/>
      <c r="H1040" s="32"/>
      <c r="I1040" s="32"/>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39" t="s">
        <v>8</v>
      </c>
      <c r="B1041" s="55" t="s">
        <v>9</v>
      </c>
      <c r="C1041" s="56"/>
      <c r="D1041" s="249" t="s">
        <v>10</v>
      </c>
      <c r="E1041" s="242" t="s">
        <v>11</v>
      </c>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3.5" customHeight="1">
      <c r="A1042" s="240"/>
      <c r="B1042" s="12" t="s">
        <v>12</v>
      </c>
      <c r="C1042" s="13" t="s">
        <v>13</v>
      </c>
      <c r="D1042" s="240"/>
      <c r="E1042" s="240"/>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3.5" customHeight="1">
      <c r="A1043" s="209">
        <v>45468</v>
      </c>
      <c r="B1043" s="37" t="s">
        <v>441</v>
      </c>
      <c r="C1043" s="42" t="s">
        <v>442</v>
      </c>
      <c r="D1043" s="23" t="s">
        <v>1187</v>
      </c>
      <c r="E1043" s="45">
        <v>2880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14">
        <v>45490</v>
      </c>
      <c r="B1044" s="37" t="s">
        <v>441</v>
      </c>
      <c r="C1044" s="42" t="s">
        <v>442</v>
      </c>
      <c r="D1044" s="23" t="s">
        <v>1188</v>
      </c>
      <c r="E1044" s="45">
        <v>520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6" t="s">
        <v>20</v>
      </c>
      <c r="B1045" s="60"/>
      <c r="C1045" s="61"/>
      <c r="D1045" s="60"/>
      <c r="E1045" s="30">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163"/>
      <c r="B1046" s="162"/>
      <c r="C1046" s="189"/>
      <c r="D1046" s="162"/>
      <c r="E1046" s="162"/>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34" t="s">
        <v>74</v>
      </c>
      <c r="B1047" s="235"/>
      <c r="C1047" s="235"/>
      <c r="D1047" s="235"/>
      <c r="E1047" s="235"/>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36" t="s">
        <v>1189</v>
      </c>
      <c r="B1048" s="235"/>
      <c r="C1048" s="235"/>
      <c r="D1048" s="235"/>
      <c r="E1048" s="235"/>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7" t="s">
        <v>439</v>
      </c>
      <c r="B1049" s="238"/>
      <c r="C1049" s="7" t="s">
        <v>1707</v>
      </c>
      <c r="D1049" s="8" t="s">
        <v>1186</v>
      </c>
      <c r="E1049" s="9" t="s">
        <v>7</v>
      </c>
      <c r="F1049" s="32"/>
      <c r="G1049" s="32"/>
      <c r="H1049" s="32"/>
      <c r="I1049" s="32"/>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39" t="s">
        <v>8</v>
      </c>
      <c r="B1050" s="55" t="s">
        <v>9</v>
      </c>
      <c r="C1050" s="56"/>
      <c r="D1050" s="239" t="s">
        <v>10</v>
      </c>
      <c r="E1050" s="242"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40"/>
      <c r="B1051" s="12" t="s">
        <v>12</v>
      </c>
      <c r="C1051" s="13" t="s">
        <v>13</v>
      </c>
      <c r="D1051" s="240"/>
      <c r="E1051" s="240"/>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09">
        <v>45467</v>
      </c>
      <c r="B1052" s="23" t="s">
        <v>458</v>
      </c>
      <c r="C1052" s="42" t="s">
        <v>459</v>
      </c>
      <c r="D1052" s="70" t="s">
        <v>1190</v>
      </c>
      <c r="E1052" s="45">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209">
        <v>45467</v>
      </c>
      <c r="B1053" s="23" t="s">
        <v>1191</v>
      </c>
      <c r="C1053" s="42"/>
      <c r="D1053" s="23" t="s">
        <v>1192</v>
      </c>
      <c r="E1053" s="45">
        <v>9.0500000000000007</v>
      </c>
      <c r="F1053" s="57"/>
      <c r="G1053" s="57"/>
      <c r="H1053" s="57"/>
      <c r="I1053" s="57"/>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row>
    <row r="1054" spans="1:50" ht="15.75" customHeight="1">
      <c r="A1054" s="209">
        <v>45484</v>
      </c>
      <c r="B1054" s="23" t="s">
        <v>1193</v>
      </c>
      <c r="C1054" s="42" t="s">
        <v>1194</v>
      </c>
      <c r="D1054" s="23" t="s">
        <v>1195</v>
      </c>
      <c r="E1054" s="45">
        <v>294</v>
      </c>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09">
        <v>45524</v>
      </c>
      <c r="B1055" s="23" t="s">
        <v>1196</v>
      </c>
      <c r="C1055" s="42" t="s">
        <v>185</v>
      </c>
      <c r="D1055" s="23" t="s">
        <v>1197</v>
      </c>
      <c r="E1055" s="45">
        <v>1126.5</v>
      </c>
      <c r="F1055" s="57"/>
      <c r="G1055" s="57"/>
      <c r="H1055" s="57"/>
      <c r="I1055" s="57"/>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row>
    <row r="1056" spans="1:50" ht="15.75" customHeight="1">
      <c r="A1056" s="209">
        <v>45524</v>
      </c>
      <c r="B1056" s="23" t="s">
        <v>1191</v>
      </c>
      <c r="C1056" s="61"/>
      <c r="D1056" s="23" t="s">
        <v>1198</v>
      </c>
      <c r="E1056" s="45">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07" t="s">
        <v>20</v>
      </c>
      <c r="B1057" s="49"/>
      <c r="C1057" s="50"/>
      <c r="D1057" s="208"/>
      <c r="E1057" s="30">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03"/>
      <c r="B1058" s="204"/>
      <c r="C1058" s="205"/>
      <c r="D1058" s="204"/>
      <c r="E1058" s="206"/>
      <c r="F1058" s="57"/>
      <c r="G1058" s="57"/>
      <c r="H1058" s="57"/>
      <c r="I1058" s="57"/>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row>
    <row r="1059" spans="1:50" ht="13.5" customHeight="1">
      <c r="A1059" s="234" t="s">
        <v>74</v>
      </c>
      <c r="B1059" s="235"/>
      <c r="C1059" s="235"/>
      <c r="D1059" s="235"/>
      <c r="E1059" s="235"/>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3.5" customHeight="1">
      <c r="A1060" s="236" t="s">
        <v>1751</v>
      </c>
      <c r="B1060" s="235"/>
      <c r="C1060" s="235"/>
      <c r="D1060" s="235"/>
      <c r="E1060" s="23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37" t="s">
        <v>76</v>
      </c>
      <c r="B1061" s="238"/>
      <c r="C1061" s="7" t="s">
        <v>1692</v>
      </c>
      <c r="D1061" s="8" t="s">
        <v>1200</v>
      </c>
      <c r="E1061" s="109" t="s">
        <v>279</v>
      </c>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row>
    <row r="1062" spans="1:50" ht="13.5" customHeight="1">
      <c r="A1062" s="239" t="s">
        <v>8</v>
      </c>
      <c r="B1062" s="55" t="s">
        <v>9</v>
      </c>
      <c r="C1062" s="147"/>
      <c r="D1062" s="239" t="s">
        <v>10</v>
      </c>
      <c r="E1062" s="242"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40"/>
      <c r="B1063" s="12" t="s">
        <v>12</v>
      </c>
      <c r="C1063" s="13" t="s">
        <v>13</v>
      </c>
      <c r="D1063" s="240"/>
      <c r="E1063" s="240"/>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36"/>
      <c r="B1064" s="23"/>
      <c r="C1064" s="16"/>
      <c r="D1064" s="37"/>
      <c r="E1064" s="38"/>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194" t="s">
        <v>20</v>
      </c>
      <c r="B1065" s="195"/>
      <c r="C1065" s="196"/>
      <c r="D1065" s="197"/>
      <c r="E1065" s="198">
        <f>SUM(E1064)</f>
        <v>0</v>
      </c>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c r="AD1065" s="32"/>
      <c r="AE1065" s="32"/>
      <c r="AF1065" s="32"/>
      <c r="AG1065" s="32"/>
      <c r="AH1065" s="32"/>
      <c r="AI1065" s="32"/>
      <c r="AJ1065" s="32"/>
      <c r="AK1065" s="32"/>
      <c r="AL1065" s="32"/>
      <c r="AM1065" s="32"/>
      <c r="AN1065" s="32"/>
      <c r="AO1065" s="32"/>
      <c r="AP1065" s="32"/>
      <c r="AQ1065" s="32"/>
      <c r="AR1065" s="32"/>
      <c r="AS1065" s="32"/>
      <c r="AT1065" s="32"/>
      <c r="AU1065" s="32"/>
      <c r="AV1065" s="32"/>
      <c r="AW1065" s="32"/>
      <c r="AX1065" s="32"/>
    </row>
    <row r="1066" spans="1:50" ht="15.75" customHeight="1">
      <c r="A1066" s="203"/>
      <c r="B1066" s="204"/>
      <c r="C1066" s="205"/>
      <c r="D1066" s="204"/>
      <c r="E1066" s="206"/>
      <c r="F1066" s="57"/>
      <c r="G1066" s="57"/>
      <c r="H1066" s="57"/>
      <c r="I1066" s="57"/>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row>
    <row r="1067" spans="1:50" ht="15.75" customHeight="1">
      <c r="A1067" s="234" t="s">
        <v>2</v>
      </c>
      <c r="B1067" s="235"/>
      <c r="C1067" s="235"/>
      <c r="D1067" s="235"/>
      <c r="E1067" s="235"/>
      <c r="F1067" s="32"/>
      <c r="G1067" s="32"/>
      <c r="H1067" s="32"/>
      <c r="I1067" s="32"/>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36" t="s">
        <v>1752</v>
      </c>
      <c r="B1068" s="235"/>
      <c r="C1068" s="235"/>
      <c r="D1068" s="235"/>
      <c r="E1068" s="235"/>
      <c r="F1068" s="32"/>
      <c r="G1068" s="32"/>
      <c r="H1068" s="32"/>
      <c r="I1068" s="32"/>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37" t="s">
        <v>1206</v>
      </c>
      <c r="B1069" s="238"/>
      <c r="C1069" s="7" t="s">
        <v>1753</v>
      </c>
      <c r="D1069" s="8" t="s">
        <v>1208</v>
      </c>
      <c r="E1069" s="9" t="s">
        <v>279</v>
      </c>
      <c r="F1069" s="32"/>
      <c r="G1069" s="32"/>
      <c r="H1069" s="32"/>
      <c r="I1069" s="32"/>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39" t="s">
        <v>8</v>
      </c>
      <c r="B1070" s="55" t="s">
        <v>9</v>
      </c>
      <c r="C1070" s="56"/>
      <c r="D1070" s="239" t="s">
        <v>10</v>
      </c>
      <c r="E1070" s="242"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240"/>
      <c r="B1071" s="12" t="s">
        <v>12</v>
      </c>
      <c r="C1071" s="13" t="s">
        <v>13</v>
      </c>
      <c r="D1071" s="240"/>
      <c r="E1071" s="240"/>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11"/>
      <c r="B1072" s="70"/>
      <c r="C1072" s="48"/>
      <c r="D1072" s="70"/>
      <c r="E1072" s="4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211"/>
      <c r="B1073" s="70"/>
      <c r="C1073" s="42"/>
      <c r="D1073" s="23"/>
      <c r="E1073" s="45"/>
      <c r="F1073" s="57"/>
      <c r="G1073" s="57"/>
      <c r="H1073" s="57"/>
      <c r="I1073" s="57"/>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row>
    <row r="1074" spans="1:50" ht="15.75" customHeight="1">
      <c r="A1074" s="207" t="s">
        <v>20</v>
      </c>
      <c r="B1074" s="49"/>
      <c r="C1074" s="50"/>
      <c r="D1074" s="208"/>
      <c r="E1074" s="30">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03"/>
      <c r="B1075" s="204"/>
      <c r="C1075" s="205"/>
      <c r="D1075" s="204"/>
      <c r="E1075" s="206"/>
      <c r="F1075" s="57"/>
      <c r="G1075" s="57"/>
      <c r="H1075" s="57"/>
      <c r="I1075" s="57"/>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row>
    <row r="1076" spans="1:50" ht="15.75" customHeight="1">
      <c r="A1076" s="234" t="s">
        <v>74</v>
      </c>
      <c r="B1076" s="235"/>
      <c r="C1076" s="235"/>
      <c r="D1076" s="235"/>
      <c r="E1076" s="235"/>
      <c r="F1076" s="32"/>
      <c r="G1076" s="32"/>
      <c r="H1076" s="32"/>
      <c r="I1076" s="32"/>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36" t="s">
        <v>1754</v>
      </c>
      <c r="B1077" s="235"/>
      <c r="C1077" s="235"/>
      <c r="D1077" s="235"/>
      <c r="E1077" s="235"/>
      <c r="F1077" s="32"/>
      <c r="G1077" s="32"/>
      <c r="H1077" s="32"/>
      <c r="I1077" s="32"/>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37" t="s">
        <v>1206</v>
      </c>
      <c r="B1078" s="238"/>
      <c r="C1078" s="7" t="s">
        <v>1753</v>
      </c>
      <c r="D1078" s="8" t="s">
        <v>1208</v>
      </c>
      <c r="E1078" s="9" t="s">
        <v>279</v>
      </c>
      <c r="F1078" s="32"/>
      <c r="G1078" s="32"/>
      <c r="H1078" s="32"/>
      <c r="I1078" s="32"/>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39" t="s">
        <v>8</v>
      </c>
      <c r="B1079" s="55" t="s">
        <v>9</v>
      </c>
      <c r="C1079" s="56"/>
      <c r="D1079" s="239" t="s">
        <v>10</v>
      </c>
      <c r="E1079" s="242"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240"/>
      <c r="B1080" s="12" t="s">
        <v>12</v>
      </c>
      <c r="C1080" s="13" t="s">
        <v>13</v>
      </c>
      <c r="D1080" s="240"/>
      <c r="E1080" s="240"/>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11"/>
      <c r="B1081" s="70"/>
      <c r="C1081" s="48"/>
      <c r="D1081" s="70"/>
      <c r="E1081" s="4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211"/>
      <c r="B1082" s="70"/>
      <c r="C1082" s="42"/>
      <c r="D1082" s="23"/>
      <c r="E1082" s="45"/>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row>
    <row r="1083" spans="1:50" ht="15.75" customHeight="1">
      <c r="A1083" s="207" t="s">
        <v>20</v>
      </c>
      <c r="B1083" s="49"/>
      <c r="C1083" s="50"/>
      <c r="D1083" s="208"/>
      <c r="E1083" s="30">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03"/>
      <c r="B1084" s="204"/>
      <c r="C1084" s="205"/>
      <c r="D1084" s="204"/>
      <c r="E1084" s="206"/>
      <c r="F1084" s="57"/>
      <c r="G1084" s="57"/>
      <c r="H1084" s="57"/>
      <c r="I1084" s="57"/>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row>
    <row r="1085" spans="1:50" ht="15.75" customHeight="1">
      <c r="A1085" s="234" t="s">
        <v>2</v>
      </c>
      <c r="B1085" s="235"/>
      <c r="C1085" s="235"/>
      <c r="D1085" s="235"/>
      <c r="E1085" s="235"/>
      <c r="F1085" s="32"/>
      <c r="G1085" s="32"/>
      <c r="H1085" s="32"/>
      <c r="I1085" s="32"/>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36" t="s">
        <v>1755</v>
      </c>
      <c r="B1086" s="235"/>
      <c r="C1086" s="235"/>
      <c r="D1086" s="235"/>
      <c r="E1086" s="235"/>
      <c r="F1086" s="32"/>
      <c r="G1086" s="32"/>
      <c r="H1086" s="32"/>
      <c r="I1086" s="32"/>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37" t="s">
        <v>1252</v>
      </c>
      <c r="B1087" s="238"/>
      <c r="C1087" s="7" t="s">
        <v>1756</v>
      </c>
      <c r="D1087" s="8" t="s">
        <v>1254</v>
      </c>
      <c r="E1087" s="9" t="s">
        <v>279</v>
      </c>
      <c r="F1087" s="32"/>
      <c r="G1087" s="32"/>
      <c r="H1087" s="32"/>
      <c r="I1087" s="32"/>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39" t="s">
        <v>8</v>
      </c>
      <c r="B1088" s="55" t="s">
        <v>9</v>
      </c>
      <c r="C1088" s="56"/>
      <c r="D1088" s="239" t="s">
        <v>10</v>
      </c>
      <c r="E1088" s="242"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240"/>
      <c r="B1089" s="12" t="s">
        <v>12</v>
      </c>
      <c r="C1089" s="13" t="s">
        <v>13</v>
      </c>
      <c r="D1089" s="240"/>
      <c r="E1089" s="240"/>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11"/>
      <c r="B1090" s="70"/>
      <c r="C1090" s="48"/>
      <c r="D1090" s="70"/>
      <c r="E1090" s="4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211"/>
      <c r="B1091" s="70"/>
      <c r="C1091" s="42"/>
      <c r="D1091" s="23"/>
      <c r="E1091" s="45"/>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row>
    <row r="1092" spans="1:50" ht="15.75" customHeight="1">
      <c r="A1092" s="207" t="s">
        <v>20</v>
      </c>
      <c r="B1092" s="49"/>
      <c r="C1092" s="50"/>
      <c r="D1092" s="208"/>
      <c r="E1092" s="30">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03"/>
      <c r="B1093" s="204"/>
      <c r="C1093" s="205"/>
      <c r="D1093" s="204"/>
      <c r="E1093" s="206"/>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row>
    <row r="1094" spans="1:50" ht="15.75" customHeight="1">
      <c r="A1094" s="234" t="s">
        <v>74</v>
      </c>
      <c r="B1094" s="235"/>
      <c r="C1094" s="235"/>
      <c r="D1094" s="235"/>
      <c r="E1094" s="235"/>
      <c r="F1094" s="32"/>
      <c r="G1094" s="32"/>
      <c r="H1094" s="32"/>
      <c r="I1094" s="32"/>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36" t="s">
        <v>1757</v>
      </c>
      <c r="B1095" s="235"/>
      <c r="C1095" s="235"/>
      <c r="D1095" s="235"/>
      <c r="E1095" s="235"/>
      <c r="F1095" s="32"/>
      <c r="G1095" s="32"/>
      <c r="H1095" s="32"/>
      <c r="I1095" s="32"/>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37" t="s">
        <v>1252</v>
      </c>
      <c r="B1096" s="238"/>
      <c r="C1096" s="7" t="s">
        <v>1756</v>
      </c>
      <c r="D1096" s="8" t="s">
        <v>1254</v>
      </c>
      <c r="E1096" s="9" t="s">
        <v>279</v>
      </c>
      <c r="F1096" s="32"/>
      <c r="G1096" s="32"/>
      <c r="H1096" s="32"/>
      <c r="I1096" s="32"/>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39" t="s">
        <v>8</v>
      </c>
      <c r="B1097" s="55" t="s">
        <v>9</v>
      </c>
      <c r="C1097" s="56"/>
      <c r="D1097" s="239" t="s">
        <v>10</v>
      </c>
      <c r="E1097" s="242"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240"/>
      <c r="B1098" s="12" t="s">
        <v>12</v>
      </c>
      <c r="C1098" s="13" t="s">
        <v>13</v>
      </c>
      <c r="D1098" s="240"/>
      <c r="E1098" s="240"/>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11"/>
      <c r="B1099" s="70"/>
      <c r="C1099" s="48"/>
      <c r="D1099" s="70"/>
      <c r="E1099" s="4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211"/>
      <c r="B1100" s="70"/>
      <c r="C1100" s="42"/>
      <c r="D1100" s="23"/>
      <c r="E1100" s="45"/>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15.75" customHeight="1">
      <c r="A1101" s="207" t="s">
        <v>20</v>
      </c>
      <c r="B1101" s="49"/>
      <c r="C1101" s="50"/>
      <c r="D1101" s="208"/>
      <c r="E1101" s="30">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03"/>
      <c r="B1102" s="204"/>
      <c r="C1102" s="205"/>
      <c r="D1102" s="204"/>
      <c r="E1102" s="206"/>
      <c r="F1102" s="57"/>
      <c r="G1102" s="57"/>
      <c r="H1102" s="57"/>
      <c r="I1102" s="57"/>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row>
    <row r="1103" spans="1:50" ht="15.75" customHeight="1">
      <c r="A1103" s="234" t="s">
        <v>2</v>
      </c>
      <c r="B1103" s="235"/>
      <c r="C1103" s="235"/>
      <c r="D1103" s="235"/>
      <c r="E1103" s="235"/>
      <c r="F1103" s="32"/>
      <c r="G1103" s="32"/>
      <c r="H1103" s="32"/>
      <c r="I1103" s="32"/>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36" t="s">
        <v>1758</v>
      </c>
      <c r="B1104" s="235"/>
      <c r="C1104" s="235"/>
      <c r="D1104" s="235"/>
      <c r="E1104" s="235"/>
      <c r="F1104" s="32"/>
      <c r="G1104" s="32"/>
      <c r="H1104" s="32"/>
      <c r="I1104" s="32"/>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37" t="s">
        <v>1258</v>
      </c>
      <c r="B1105" s="238"/>
      <c r="C1105" s="7" t="s">
        <v>1759</v>
      </c>
      <c r="D1105" s="8" t="s">
        <v>1260</v>
      </c>
      <c r="E1105" s="9" t="s">
        <v>279</v>
      </c>
      <c r="F1105" s="32"/>
      <c r="G1105" s="32"/>
      <c r="H1105" s="32"/>
      <c r="I1105" s="32"/>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39" t="s">
        <v>8</v>
      </c>
      <c r="B1106" s="55" t="s">
        <v>9</v>
      </c>
      <c r="C1106" s="56"/>
      <c r="D1106" s="239" t="s">
        <v>10</v>
      </c>
      <c r="E1106" s="242"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240"/>
      <c r="B1107" s="12" t="s">
        <v>12</v>
      </c>
      <c r="C1107" s="13" t="s">
        <v>13</v>
      </c>
      <c r="D1107" s="240"/>
      <c r="E1107" s="240"/>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211"/>
      <c r="B1108" s="70"/>
      <c r="C1108" s="48"/>
      <c r="D1108" s="70"/>
      <c r="E1108" s="4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211"/>
      <c r="B1109" s="70"/>
      <c r="C1109" s="42"/>
      <c r="D1109" s="23"/>
      <c r="E1109" s="4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07" t="s">
        <v>20</v>
      </c>
      <c r="B1110" s="49"/>
      <c r="C1110" s="50"/>
      <c r="D1110" s="208"/>
      <c r="E1110" s="30">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203"/>
      <c r="B1111" s="204"/>
      <c r="C1111" s="205"/>
      <c r="D1111" s="204"/>
      <c r="E1111" s="206"/>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4" t="s">
        <v>74</v>
      </c>
      <c r="B1112" s="235"/>
      <c r="C1112" s="235"/>
      <c r="D1112" s="235"/>
      <c r="E1112" s="235"/>
      <c r="F1112" s="32"/>
      <c r="G1112" s="32"/>
      <c r="H1112" s="32"/>
      <c r="I1112" s="32"/>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236" t="s">
        <v>1760</v>
      </c>
      <c r="B1113" s="235"/>
      <c r="C1113" s="235"/>
      <c r="D1113" s="235"/>
      <c r="E1113" s="235"/>
      <c r="F1113" s="32"/>
      <c r="G1113" s="32"/>
      <c r="H1113" s="32"/>
      <c r="I1113" s="32"/>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237" t="s">
        <v>1258</v>
      </c>
      <c r="B1114" s="238"/>
      <c r="C1114" s="7" t="s">
        <v>1759</v>
      </c>
      <c r="D1114" s="8" t="s">
        <v>1260</v>
      </c>
      <c r="E1114" s="9" t="s">
        <v>279</v>
      </c>
      <c r="F1114" s="32"/>
      <c r="G1114" s="32"/>
      <c r="H1114" s="32"/>
      <c r="I1114" s="32"/>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239" t="s">
        <v>8</v>
      </c>
      <c r="B1115" s="55" t="s">
        <v>9</v>
      </c>
      <c r="C1115" s="56"/>
      <c r="D1115" s="239" t="s">
        <v>10</v>
      </c>
      <c r="E1115" s="242"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240"/>
      <c r="B1116" s="12" t="s">
        <v>12</v>
      </c>
      <c r="C1116" s="13" t="s">
        <v>13</v>
      </c>
      <c r="D1116" s="240"/>
      <c r="E1116" s="240"/>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211"/>
      <c r="B1117" s="70"/>
      <c r="C1117" s="48"/>
      <c r="D1117" s="70"/>
      <c r="E1117" s="4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211"/>
      <c r="B1118" s="70"/>
      <c r="C1118" s="42"/>
      <c r="D1118" s="23"/>
      <c r="E1118" s="45"/>
      <c r="F1118" s="57"/>
      <c r="G1118" s="57"/>
      <c r="H1118" s="57"/>
      <c r="I1118" s="57"/>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row>
    <row r="1119" spans="1:50" ht="15.75" customHeight="1">
      <c r="A1119" s="207" t="s">
        <v>20</v>
      </c>
      <c r="B1119" s="49"/>
      <c r="C1119" s="50"/>
      <c r="D1119" s="208"/>
      <c r="E1119" s="30">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03"/>
      <c r="B1120" s="204"/>
      <c r="C1120" s="205"/>
      <c r="D1120" s="204"/>
      <c r="E1120" s="206"/>
      <c r="F1120" s="57"/>
      <c r="G1120" s="57"/>
      <c r="H1120" s="57"/>
      <c r="I1120" s="57"/>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row>
    <row r="1121" spans="1:50" ht="15.75" customHeight="1">
      <c r="A1121" s="234" t="s">
        <v>2</v>
      </c>
      <c r="B1121" s="235"/>
      <c r="C1121" s="235"/>
      <c r="D1121" s="235"/>
      <c r="E1121" s="235"/>
      <c r="F1121" s="32"/>
      <c r="G1121" s="32"/>
      <c r="H1121" s="32"/>
      <c r="I1121" s="32"/>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36" t="s">
        <v>1683</v>
      </c>
      <c r="B1122" s="235"/>
      <c r="C1122" s="235"/>
      <c r="D1122" s="235"/>
      <c r="E1122" s="235"/>
      <c r="F1122" s="32"/>
      <c r="G1122" s="32"/>
      <c r="H1122" s="32"/>
      <c r="I1122" s="32"/>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37" t="s">
        <v>1280</v>
      </c>
      <c r="B1123" s="238"/>
      <c r="C1123" s="7" t="s">
        <v>1761</v>
      </c>
      <c r="D1123" s="8" t="s">
        <v>1282</v>
      </c>
      <c r="E1123" s="9" t="s">
        <v>279</v>
      </c>
      <c r="F1123" s="32"/>
      <c r="G1123" s="32"/>
      <c r="H1123" s="32"/>
      <c r="I1123" s="32"/>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39" t="s">
        <v>8</v>
      </c>
      <c r="B1124" s="55" t="s">
        <v>9</v>
      </c>
      <c r="C1124" s="56"/>
      <c r="D1124" s="239" t="s">
        <v>10</v>
      </c>
      <c r="E1124" s="242"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40"/>
      <c r="B1125" s="12" t="s">
        <v>12</v>
      </c>
      <c r="C1125" s="13" t="s">
        <v>13</v>
      </c>
      <c r="D1125" s="240"/>
      <c r="E1125" s="240"/>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211"/>
      <c r="B1126" s="70"/>
      <c r="C1126" s="48"/>
      <c r="D1126" s="70"/>
      <c r="E1126" s="4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211"/>
      <c r="B1127" s="70"/>
      <c r="C1127" s="42"/>
      <c r="D1127" s="23"/>
      <c r="E1127" s="45"/>
      <c r="F1127" s="57"/>
      <c r="G1127" s="57"/>
      <c r="H1127" s="57"/>
      <c r="I1127" s="57"/>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row>
    <row r="1128" spans="1:50" ht="15.75" customHeight="1">
      <c r="A1128" s="207" t="s">
        <v>20</v>
      </c>
      <c r="B1128" s="49"/>
      <c r="C1128" s="50"/>
      <c r="D1128" s="208"/>
      <c r="E1128" s="30">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203"/>
      <c r="B1129" s="204"/>
      <c r="C1129" s="205"/>
      <c r="D1129" s="204"/>
      <c r="E1129" s="206"/>
      <c r="F1129" s="57"/>
      <c r="G1129" s="57"/>
      <c r="H1129" s="57"/>
      <c r="I1129" s="57"/>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row>
    <row r="1130" spans="1:50" ht="15.75" customHeight="1">
      <c r="A1130" s="234" t="s">
        <v>74</v>
      </c>
      <c r="B1130" s="235"/>
      <c r="C1130" s="235"/>
      <c r="D1130" s="235"/>
      <c r="E1130" s="235"/>
      <c r="F1130" s="32"/>
      <c r="G1130" s="32"/>
      <c r="H1130" s="32"/>
      <c r="I1130" s="32"/>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236" t="s">
        <v>1684</v>
      </c>
      <c r="B1131" s="235"/>
      <c r="C1131" s="235"/>
      <c r="D1131" s="235"/>
      <c r="E1131" s="235"/>
      <c r="F1131" s="32"/>
      <c r="G1131" s="32"/>
      <c r="H1131" s="32"/>
      <c r="I1131" s="32"/>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237" t="s">
        <v>1280</v>
      </c>
      <c r="B1132" s="238"/>
      <c r="C1132" s="7" t="s">
        <v>1761</v>
      </c>
      <c r="D1132" s="8" t="s">
        <v>1282</v>
      </c>
      <c r="E1132" s="9" t="s">
        <v>279</v>
      </c>
      <c r="F1132" s="32"/>
      <c r="G1132" s="32"/>
      <c r="H1132" s="32"/>
      <c r="I1132" s="32"/>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239" t="s">
        <v>8</v>
      </c>
      <c r="B1133" s="55" t="s">
        <v>9</v>
      </c>
      <c r="C1133" s="56"/>
      <c r="D1133" s="239" t="s">
        <v>10</v>
      </c>
      <c r="E1133" s="242"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240"/>
      <c r="B1134" s="12" t="s">
        <v>12</v>
      </c>
      <c r="C1134" s="13" t="s">
        <v>13</v>
      </c>
      <c r="D1134" s="240"/>
      <c r="E1134" s="240"/>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211"/>
      <c r="B1135" s="70"/>
      <c r="C1135" s="48"/>
      <c r="D1135" s="70"/>
      <c r="E1135" s="4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211"/>
      <c r="B1136" s="70"/>
      <c r="C1136" s="42"/>
      <c r="D1136" s="23"/>
      <c r="E1136" s="45"/>
      <c r="F1136" s="57"/>
      <c r="G1136" s="57"/>
      <c r="H1136" s="57"/>
      <c r="I1136" s="57"/>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row>
    <row r="1137" spans="1:50" ht="15.75" customHeight="1">
      <c r="A1137" s="207" t="s">
        <v>20</v>
      </c>
      <c r="B1137" s="49"/>
      <c r="C1137" s="50"/>
      <c r="D1137" s="208"/>
      <c r="E1137" s="30">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203"/>
      <c r="B1138" s="204"/>
      <c r="C1138" s="205"/>
      <c r="D1138" s="204"/>
      <c r="E1138" s="206"/>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row>
    <row r="1139" spans="1:50" ht="15.75" customHeight="1">
      <c r="A1139" s="110"/>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234" t="s">
        <v>74</v>
      </c>
      <c r="B1140" s="235"/>
      <c r="C1140" s="235"/>
      <c r="D1140" s="235"/>
      <c r="E1140" s="235"/>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236" t="s">
        <v>1315</v>
      </c>
      <c r="B1141" s="235"/>
      <c r="C1141" s="235"/>
      <c r="D1141" s="235"/>
      <c r="E1141" s="235"/>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237" t="s">
        <v>1316</v>
      </c>
      <c r="B1142" s="238"/>
      <c r="C1142" s="7" t="s">
        <v>1762</v>
      </c>
      <c r="D1142" s="8" t="s">
        <v>890</v>
      </c>
      <c r="E1142" s="9"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239" t="s">
        <v>8</v>
      </c>
      <c r="B1143" s="55" t="s">
        <v>9</v>
      </c>
      <c r="C1143" s="56"/>
      <c r="D1143" s="239" t="s">
        <v>10</v>
      </c>
      <c r="E1143" s="242"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240"/>
      <c r="B1144" s="12" t="s">
        <v>12</v>
      </c>
      <c r="C1144" s="13" t="s">
        <v>13</v>
      </c>
      <c r="D1144" s="240"/>
      <c r="E1144" s="240"/>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211">
        <v>45421</v>
      </c>
      <c r="B1145" s="70" t="s">
        <v>892</v>
      </c>
      <c r="C1145" s="48" t="s">
        <v>736</v>
      </c>
      <c r="D1145" s="70" t="s">
        <v>893</v>
      </c>
      <c r="E1145" s="45">
        <v>2000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211">
        <v>45421</v>
      </c>
      <c r="B1146" s="70" t="s">
        <v>892</v>
      </c>
      <c r="C1146" s="48" t="s">
        <v>736</v>
      </c>
      <c r="D1146" s="70" t="s">
        <v>895</v>
      </c>
      <c r="E1146" s="45">
        <v>5000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211">
        <v>45436</v>
      </c>
      <c r="B1147" s="70" t="s">
        <v>896</v>
      </c>
      <c r="C1147" s="42" t="s">
        <v>459</v>
      </c>
      <c r="D1147" s="23" t="s">
        <v>898</v>
      </c>
      <c r="E1147" s="45">
        <v>500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207" t="s">
        <v>20</v>
      </c>
      <c r="B1148" s="49"/>
      <c r="C1148" s="50"/>
      <c r="D1148" s="208"/>
      <c r="E1148" s="30">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203"/>
      <c r="B1149" s="204"/>
      <c r="C1149" s="205"/>
      <c r="D1149" s="204"/>
      <c r="E1149" s="206"/>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110"/>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234" t="s">
        <v>74</v>
      </c>
      <c r="B1151" s="235"/>
      <c r="C1151" s="235"/>
      <c r="D1151" s="235"/>
      <c r="E1151" s="235"/>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236" t="s">
        <v>1318</v>
      </c>
      <c r="B1152" s="235"/>
      <c r="C1152" s="235"/>
      <c r="D1152" s="235"/>
      <c r="E1152" s="235"/>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237" t="s">
        <v>675</v>
      </c>
      <c r="B1153" s="238"/>
      <c r="C1153" s="7" t="s">
        <v>1763</v>
      </c>
      <c r="D1153" s="8" t="s">
        <v>1077</v>
      </c>
      <c r="E1153" s="9"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239" t="s">
        <v>8</v>
      </c>
      <c r="B1154" s="55" t="s">
        <v>9</v>
      </c>
      <c r="C1154" s="56"/>
      <c r="D1154" s="239" t="s">
        <v>10</v>
      </c>
      <c r="E1154" s="242"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240"/>
      <c r="B1155" s="12" t="s">
        <v>12</v>
      </c>
      <c r="C1155" s="13" t="s">
        <v>13</v>
      </c>
      <c r="D1155" s="240"/>
      <c r="E1155" s="240"/>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211">
        <v>45467</v>
      </c>
      <c r="B1156" s="70" t="s">
        <v>1320</v>
      </c>
      <c r="C1156" s="48" t="s">
        <v>1321</v>
      </c>
      <c r="D1156" s="70" t="s">
        <v>1322</v>
      </c>
      <c r="E1156" s="45">
        <v>546</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211">
        <v>45504</v>
      </c>
      <c r="B1157" s="70" t="s">
        <v>1323</v>
      </c>
      <c r="C1157" s="48" t="s">
        <v>1324</v>
      </c>
      <c r="D1157" s="70" t="s">
        <v>1325</v>
      </c>
      <c r="E1157" s="45">
        <v>400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207" t="s">
        <v>20</v>
      </c>
      <c r="B1158" s="49"/>
      <c r="C1158" s="50"/>
      <c r="D1158" s="208"/>
      <c r="E1158" s="30">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203"/>
      <c r="B1159" s="204"/>
      <c r="C1159" s="205"/>
      <c r="D1159" s="204"/>
      <c r="E1159" s="206"/>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110"/>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234" t="s">
        <v>74</v>
      </c>
      <c r="B1161" s="235"/>
      <c r="C1161" s="235"/>
      <c r="D1161" s="235"/>
      <c r="E1161" s="235"/>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236" t="s">
        <v>1326</v>
      </c>
      <c r="B1162" s="235"/>
      <c r="C1162" s="235"/>
      <c r="D1162" s="235"/>
      <c r="E1162" s="235"/>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237" t="s">
        <v>1327</v>
      </c>
      <c r="B1163" s="238"/>
      <c r="C1163" s="7" t="s">
        <v>1764</v>
      </c>
      <c r="D1163" s="8" t="s">
        <v>1329</v>
      </c>
      <c r="E1163" s="9"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239" t="s">
        <v>8</v>
      </c>
      <c r="B1164" s="55" t="s">
        <v>9</v>
      </c>
      <c r="C1164" s="56"/>
      <c r="D1164" s="239" t="s">
        <v>10</v>
      </c>
      <c r="E1164" s="242"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240"/>
      <c r="B1165" s="12" t="s">
        <v>12</v>
      </c>
      <c r="C1165" s="13" t="s">
        <v>13</v>
      </c>
      <c r="D1165" s="240"/>
      <c r="E1165" s="240"/>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211">
        <v>45506</v>
      </c>
      <c r="B1166" s="70" t="s">
        <v>1330</v>
      </c>
      <c r="C1166" s="48" t="s">
        <v>521</v>
      </c>
      <c r="D1166" s="70" t="s">
        <v>1331</v>
      </c>
      <c r="E1166" s="45">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211">
        <v>45506</v>
      </c>
      <c r="B1167" s="33" t="s">
        <v>1191</v>
      </c>
      <c r="C1167" s="61"/>
      <c r="D1167" s="33" t="s">
        <v>1332</v>
      </c>
      <c r="E1167" s="45">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207" t="s">
        <v>20</v>
      </c>
      <c r="B1168" s="49"/>
      <c r="C1168" s="50"/>
      <c r="D1168" s="208"/>
      <c r="E1168" s="30">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203"/>
      <c r="B1169" s="204"/>
      <c r="C1169" s="205"/>
      <c r="D1169" s="204"/>
      <c r="E1169" s="206"/>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110"/>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234" t="s">
        <v>2</v>
      </c>
      <c r="B1171" s="235"/>
      <c r="C1171" s="235"/>
      <c r="D1171" s="235"/>
      <c r="E1171" s="235"/>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236" t="s">
        <v>1333</v>
      </c>
      <c r="B1172" s="235"/>
      <c r="C1172" s="235"/>
      <c r="D1172" s="235"/>
      <c r="E1172" s="235"/>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237" t="s">
        <v>432</v>
      </c>
      <c r="B1173" s="238"/>
      <c r="C1173" s="7" t="s">
        <v>1765</v>
      </c>
      <c r="D1173" s="8" t="s">
        <v>1335</v>
      </c>
      <c r="E1173" s="9"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239" t="s">
        <v>8</v>
      </c>
      <c r="B1174" s="55" t="s">
        <v>9</v>
      </c>
      <c r="C1174" s="56"/>
      <c r="D1174" s="239" t="s">
        <v>10</v>
      </c>
      <c r="E1174" s="242"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240"/>
      <c r="B1175" s="12" t="s">
        <v>12</v>
      </c>
      <c r="C1175" s="13" t="s">
        <v>13</v>
      </c>
      <c r="D1175" s="240"/>
      <c r="E1175" s="240"/>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211"/>
      <c r="B1176" s="70"/>
      <c r="C1176" s="48"/>
      <c r="D1176" s="70"/>
      <c r="E1176" s="4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211"/>
      <c r="B1177" s="70"/>
      <c r="C1177" s="42"/>
      <c r="D1177" s="23"/>
      <c r="E1177" s="4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207" t="s">
        <v>20</v>
      </c>
      <c r="B1178" s="49"/>
      <c r="C1178" s="50"/>
      <c r="D1178" s="208"/>
      <c r="E1178" s="30">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203"/>
      <c r="B1179" s="204"/>
      <c r="C1179" s="205"/>
      <c r="D1179" s="204"/>
      <c r="E1179" s="206"/>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234" t="s">
        <v>74</v>
      </c>
      <c r="B1180" s="235"/>
      <c r="C1180" s="235"/>
      <c r="D1180" s="235"/>
      <c r="E1180" s="235"/>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236" t="s">
        <v>1685</v>
      </c>
      <c r="B1181" s="235"/>
      <c r="C1181" s="235"/>
      <c r="D1181" s="235"/>
      <c r="E1181" s="235"/>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237" t="s">
        <v>432</v>
      </c>
      <c r="B1182" s="238"/>
      <c r="C1182" s="7" t="s">
        <v>1766</v>
      </c>
      <c r="D1182" s="8" t="s">
        <v>1335</v>
      </c>
      <c r="E1182" s="9"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239" t="s">
        <v>8</v>
      </c>
      <c r="B1183" s="55" t="s">
        <v>9</v>
      </c>
      <c r="C1183" s="56"/>
      <c r="D1183" s="239" t="s">
        <v>10</v>
      </c>
      <c r="E1183" s="242"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240"/>
      <c r="B1184" s="12" t="s">
        <v>12</v>
      </c>
      <c r="C1184" s="13" t="s">
        <v>13</v>
      </c>
      <c r="D1184" s="240"/>
      <c r="E1184" s="240"/>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211"/>
      <c r="B1185" s="70"/>
      <c r="C1185" s="48"/>
      <c r="D1185" s="70"/>
      <c r="E1185" s="4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211"/>
      <c r="B1186" s="70"/>
      <c r="C1186" s="42"/>
      <c r="D1186" s="23"/>
      <c r="E1186" s="4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207" t="s">
        <v>20</v>
      </c>
      <c r="B1187" s="49"/>
      <c r="C1187" s="50"/>
      <c r="D1187" s="208"/>
      <c r="E1187" s="30">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110"/>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234" t="s">
        <v>74</v>
      </c>
      <c r="B1189" s="235"/>
      <c r="C1189" s="235"/>
      <c r="D1189" s="235"/>
      <c r="E1189" s="235"/>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236" t="s">
        <v>1350</v>
      </c>
      <c r="B1190" s="235"/>
      <c r="C1190" s="235"/>
      <c r="D1190" s="235"/>
      <c r="E1190" s="235"/>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237" t="s">
        <v>1351</v>
      </c>
      <c r="B1191" s="238"/>
      <c r="C1191" s="7" t="s">
        <v>1767</v>
      </c>
      <c r="D1191" s="8" t="s">
        <v>1353</v>
      </c>
      <c r="E1191" s="9"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239" t="s">
        <v>8</v>
      </c>
      <c r="B1192" s="55" t="s">
        <v>9</v>
      </c>
      <c r="C1192" s="56"/>
      <c r="D1192" s="239" t="s">
        <v>10</v>
      </c>
      <c r="E1192" s="242"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240"/>
      <c r="B1193" s="12" t="s">
        <v>12</v>
      </c>
      <c r="C1193" s="13" t="s">
        <v>13</v>
      </c>
      <c r="D1193" s="240"/>
      <c r="E1193" s="240"/>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211">
        <v>45489</v>
      </c>
      <c r="B1194" s="70" t="s">
        <v>1354</v>
      </c>
      <c r="C1194" s="48" t="s">
        <v>1355</v>
      </c>
      <c r="D1194" s="70" t="s">
        <v>1349</v>
      </c>
      <c r="E1194" s="45">
        <v>850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211">
        <v>45483</v>
      </c>
      <c r="B1195" s="70" t="s">
        <v>1356</v>
      </c>
      <c r="C1195" s="42" t="s">
        <v>1357</v>
      </c>
      <c r="D1195" s="23" t="s">
        <v>1358</v>
      </c>
      <c r="E1195" s="45">
        <v>240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207" t="s">
        <v>20</v>
      </c>
      <c r="B1196" s="49"/>
      <c r="C1196" s="50"/>
      <c r="D1196" s="208"/>
      <c r="E1196" s="30">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83"/>
      <c r="B1197" s="84"/>
      <c r="C1197" s="85"/>
      <c r="D1197" s="84"/>
      <c r="E1197" s="86"/>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234" t="s">
        <v>2</v>
      </c>
      <c r="B1198" s="235"/>
      <c r="C1198" s="235"/>
      <c r="D1198" s="235"/>
      <c r="E1198" s="235"/>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236" t="s">
        <v>1359</v>
      </c>
      <c r="B1199" s="235"/>
      <c r="C1199" s="235"/>
      <c r="D1199" s="235"/>
      <c r="E1199" s="235"/>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237" t="s">
        <v>1351</v>
      </c>
      <c r="B1200" s="238"/>
      <c r="C1200" s="7" t="s">
        <v>1767</v>
      </c>
      <c r="D1200" s="8" t="s">
        <v>1353</v>
      </c>
      <c r="E1200" s="9"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239" t="s">
        <v>8</v>
      </c>
      <c r="B1201" s="55" t="s">
        <v>9</v>
      </c>
      <c r="C1201" s="56"/>
      <c r="D1201" s="239" t="s">
        <v>10</v>
      </c>
      <c r="E1201" s="242"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240"/>
      <c r="B1202" s="12" t="s">
        <v>12</v>
      </c>
      <c r="C1202" s="13" t="s">
        <v>13</v>
      </c>
      <c r="D1202" s="240"/>
      <c r="E1202" s="240"/>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211">
        <v>45489</v>
      </c>
      <c r="B1203" s="70" t="s">
        <v>1360</v>
      </c>
      <c r="C1203" s="48" t="s">
        <v>1361</v>
      </c>
      <c r="D1203" s="70" t="s">
        <v>1362</v>
      </c>
      <c r="E1203" s="45">
        <v>1774</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211">
        <v>45476</v>
      </c>
      <c r="B1204" s="70" t="s">
        <v>1363</v>
      </c>
      <c r="C1204" s="42" t="s">
        <v>1364</v>
      </c>
      <c r="D1204" s="70" t="s">
        <v>1362</v>
      </c>
      <c r="E1204" s="45">
        <v>50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211">
        <v>45489</v>
      </c>
      <c r="B1205" s="70" t="s">
        <v>1365</v>
      </c>
      <c r="C1205" s="42" t="s">
        <v>1366</v>
      </c>
      <c r="D1205" s="70" t="s">
        <v>1362</v>
      </c>
      <c r="E1205" s="45">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207" t="s">
        <v>20</v>
      </c>
      <c r="B1206" s="49"/>
      <c r="C1206" s="50"/>
      <c r="D1206" s="208"/>
      <c r="E1206" s="30">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110"/>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234" t="s">
        <v>2</v>
      </c>
      <c r="B1208" s="235"/>
      <c r="C1208" s="235"/>
      <c r="D1208" s="235"/>
      <c r="E1208" s="235"/>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236" t="s">
        <v>1768</v>
      </c>
      <c r="B1209" s="235"/>
      <c r="C1209" s="235"/>
      <c r="D1209" s="235"/>
      <c r="E1209" s="235"/>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250" t="s">
        <v>1368</v>
      </c>
      <c r="B1210" s="238"/>
      <c r="C1210" s="7" t="s">
        <v>1769</v>
      </c>
      <c r="D1210" s="8" t="s">
        <v>1370</v>
      </c>
      <c r="E1210" s="9"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239" t="s">
        <v>8</v>
      </c>
      <c r="B1211" s="55" t="s">
        <v>9</v>
      </c>
      <c r="C1211" s="56"/>
      <c r="D1211" s="239" t="s">
        <v>10</v>
      </c>
      <c r="E1211" s="242"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240"/>
      <c r="B1212" s="12" t="s">
        <v>12</v>
      </c>
      <c r="C1212" s="13" t="s">
        <v>13</v>
      </c>
      <c r="D1212" s="240"/>
      <c r="E1212" s="240"/>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211">
        <v>45489</v>
      </c>
      <c r="B1213" s="70" t="s">
        <v>1354</v>
      </c>
      <c r="C1213" s="48" t="s">
        <v>1355</v>
      </c>
      <c r="D1213" s="70" t="s">
        <v>1349</v>
      </c>
      <c r="E1213" s="45">
        <v>850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214">
        <v>45483</v>
      </c>
      <c r="B1214" s="70" t="s">
        <v>1356</v>
      </c>
      <c r="C1214" s="42" t="s">
        <v>1357</v>
      </c>
      <c r="D1214" s="23" t="s">
        <v>1770</v>
      </c>
      <c r="E1214" s="45">
        <v>240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207" t="s">
        <v>20</v>
      </c>
      <c r="B1215" s="49"/>
      <c r="C1215" s="50"/>
      <c r="D1215" s="208"/>
      <c r="E1215" s="30">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203"/>
      <c r="B1216" s="204"/>
      <c r="C1216" s="205"/>
      <c r="D1216" s="204"/>
      <c r="E1216" s="206"/>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234" t="s">
        <v>74</v>
      </c>
      <c r="B1217" s="235"/>
      <c r="C1217" s="235"/>
      <c r="D1217" s="235"/>
      <c r="E1217" s="235"/>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236" t="s">
        <v>1768</v>
      </c>
      <c r="B1218" s="235"/>
      <c r="C1218" s="235"/>
      <c r="D1218" s="235"/>
      <c r="E1218" s="235"/>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250" t="s">
        <v>1368</v>
      </c>
      <c r="B1219" s="238"/>
      <c r="C1219" s="7" t="s">
        <v>1771</v>
      </c>
      <c r="D1219" s="8" t="s">
        <v>1370</v>
      </c>
      <c r="E1219" s="9"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239" t="s">
        <v>8</v>
      </c>
      <c r="B1220" s="55" t="s">
        <v>9</v>
      </c>
      <c r="C1220" s="56"/>
      <c r="D1220" s="239" t="s">
        <v>10</v>
      </c>
      <c r="E1220" s="242"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240"/>
      <c r="B1221" s="12" t="s">
        <v>12</v>
      </c>
      <c r="C1221" s="13" t="s">
        <v>13</v>
      </c>
      <c r="D1221" s="240"/>
      <c r="E1221" s="240"/>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211"/>
      <c r="B1222" s="70"/>
      <c r="C1222" s="48"/>
      <c r="D1222" s="70"/>
      <c r="E1222" s="4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211"/>
      <c r="B1223" s="70"/>
      <c r="C1223" s="42"/>
      <c r="D1223" s="23"/>
      <c r="E1223" s="4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207" t="s">
        <v>20</v>
      </c>
      <c r="B1224" s="49"/>
      <c r="C1224" s="50"/>
      <c r="D1224" s="208"/>
      <c r="E1224" s="30">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110"/>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234" t="s">
        <v>74</v>
      </c>
      <c r="B1226" s="235"/>
      <c r="C1226" s="235"/>
      <c r="D1226" s="235"/>
      <c r="E1226" s="235"/>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236" t="s">
        <v>1377</v>
      </c>
      <c r="B1227" s="235"/>
      <c r="C1227" s="235"/>
      <c r="D1227" s="235"/>
      <c r="E1227" s="235"/>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250" t="s">
        <v>1378</v>
      </c>
      <c r="B1228" s="238"/>
      <c r="C1228" s="7" t="s">
        <v>1772</v>
      </c>
      <c r="D1228" s="8" t="s">
        <v>1380</v>
      </c>
      <c r="E1228" s="9"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239" t="s">
        <v>8</v>
      </c>
      <c r="B1229" s="55" t="s">
        <v>9</v>
      </c>
      <c r="C1229" s="56"/>
      <c r="D1229" s="239" t="s">
        <v>10</v>
      </c>
      <c r="E1229" s="242"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240"/>
      <c r="B1230" s="12" t="s">
        <v>12</v>
      </c>
      <c r="C1230" s="13" t="s">
        <v>13</v>
      </c>
      <c r="D1230" s="240"/>
      <c r="E1230" s="240"/>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211">
        <v>45523</v>
      </c>
      <c r="B1231" s="70" t="s">
        <v>627</v>
      </c>
      <c r="C1231" s="48" t="s">
        <v>628</v>
      </c>
      <c r="D1231" s="70" t="s">
        <v>1381</v>
      </c>
      <c r="E1231" s="45">
        <v>3600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211">
        <v>45524</v>
      </c>
      <c r="B1232" s="70" t="s">
        <v>1382</v>
      </c>
      <c r="C1232" s="42" t="s">
        <v>996</v>
      </c>
      <c r="D1232" s="23" t="s">
        <v>1383</v>
      </c>
      <c r="E1232" s="45">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211">
        <v>45530</v>
      </c>
      <c r="B1233" s="70" t="s">
        <v>1384</v>
      </c>
      <c r="C1233" s="42" t="s">
        <v>1371</v>
      </c>
      <c r="D1233" s="23" t="s">
        <v>1385</v>
      </c>
      <c r="E1233" s="45">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207" t="s">
        <v>20</v>
      </c>
      <c r="B1234" s="49"/>
      <c r="C1234" s="50"/>
      <c r="D1234" s="208"/>
      <c r="E1234" s="30">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110"/>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234" t="s">
        <v>2</v>
      </c>
      <c r="B1236" s="235"/>
      <c r="C1236" s="235"/>
      <c r="D1236" s="235"/>
      <c r="E1236" s="235"/>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236" t="s">
        <v>1773</v>
      </c>
      <c r="B1237" s="235"/>
      <c r="C1237" s="235"/>
      <c r="D1237" s="235"/>
      <c r="E1237" s="235"/>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250" t="s">
        <v>675</v>
      </c>
      <c r="B1238" s="238"/>
      <c r="C1238" s="7" t="s">
        <v>1774</v>
      </c>
      <c r="D1238" s="8" t="s">
        <v>1335</v>
      </c>
      <c r="E1238" s="9"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239" t="s">
        <v>8</v>
      </c>
      <c r="B1239" s="55" t="s">
        <v>9</v>
      </c>
      <c r="C1239" s="56"/>
      <c r="D1239" s="239" t="s">
        <v>10</v>
      </c>
      <c r="E1239" s="242"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240"/>
      <c r="B1240" s="12" t="s">
        <v>12</v>
      </c>
      <c r="C1240" s="13" t="s">
        <v>13</v>
      </c>
      <c r="D1240" s="240"/>
      <c r="E1240" s="240"/>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211"/>
      <c r="B1241" s="70"/>
      <c r="C1241" s="48"/>
      <c r="D1241" s="70"/>
      <c r="E1241" s="4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214"/>
      <c r="B1242" s="70"/>
      <c r="C1242" s="42"/>
      <c r="D1242" s="23"/>
      <c r="E1242" s="4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207" t="s">
        <v>20</v>
      </c>
      <c r="B1243" s="49"/>
      <c r="C1243" s="50"/>
      <c r="D1243" s="208"/>
      <c r="E1243" s="30">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110"/>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234" t="s">
        <v>2</v>
      </c>
      <c r="B1245" s="235"/>
      <c r="C1245" s="235"/>
      <c r="D1245" s="235"/>
      <c r="E1245" s="235"/>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236" t="s">
        <v>1391</v>
      </c>
      <c r="B1246" s="235"/>
      <c r="C1246" s="235"/>
      <c r="D1246" s="235"/>
      <c r="E1246" s="235"/>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250" t="s">
        <v>1392</v>
      </c>
      <c r="B1247" s="238"/>
      <c r="C1247" s="7" t="s">
        <v>1775</v>
      </c>
      <c r="D1247" s="8" t="s">
        <v>1394</v>
      </c>
      <c r="E1247" s="9"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239" t="s">
        <v>8</v>
      </c>
      <c r="B1248" s="55" t="s">
        <v>9</v>
      </c>
      <c r="C1248" s="56"/>
      <c r="D1248" s="239" t="s">
        <v>10</v>
      </c>
      <c r="E1248" s="242"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240"/>
      <c r="B1249" s="12" t="s">
        <v>12</v>
      </c>
      <c r="C1249" s="13" t="s">
        <v>13</v>
      </c>
      <c r="D1249" s="240"/>
      <c r="E1249" s="240"/>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211"/>
      <c r="B1250" s="70"/>
      <c r="C1250" s="48"/>
      <c r="D1250" s="70"/>
      <c r="E1250" s="4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214"/>
      <c r="B1251" s="70"/>
      <c r="C1251" s="42"/>
      <c r="D1251" s="23"/>
      <c r="E1251" s="4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207" t="s">
        <v>20</v>
      </c>
      <c r="B1252" s="49"/>
      <c r="C1252" s="50"/>
      <c r="D1252" s="208"/>
      <c r="E1252" s="30">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110"/>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234" t="s">
        <v>2</v>
      </c>
      <c r="B1254" s="235"/>
      <c r="C1254" s="235"/>
      <c r="D1254" s="235"/>
      <c r="E1254" s="235"/>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236" t="s">
        <v>1395</v>
      </c>
      <c r="B1255" s="235"/>
      <c r="C1255" s="235"/>
      <c r="D1255" s="235"/>
      <c r="E1255" s="235"/>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250" t="s">
        <v>1396</v>
      </c>
      <c r="B1256" s="238"/>
      <c r="C1256" s="7" t="s">
        <v>1776</v>
      </c>
      <c r="D1256" s="8" t="s">
        <v>1398</v>
      </c>
      <c r="E1256" s="9"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239" t="s">
        <v>8</v>
      </c>
      <c r="B1257" s="55" t="s">
        <v>9</v>
      </c>
      <c r="C1257" s="56"/>
      <c r="D1257" s="239" t="s">
        <v>10</v>
      </c>
      <c r="E1257" s="242"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240"/>
      <c r="B1258" s="12" t="s">
        <v>12</v>
      </c>
      <c r="C1258" s="13" t="s">
        <v>13</v>
      </c>
      <c r="D1258" s="240"/>
      <c r="E1258" s="240"/>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211">
        <v>45512</v>
      </c>
      <c r="B1259" s="70" t="s">
        <v>1399</v>
      </c>
      <c r="C1259" s="48" t="s">
        <v>1400</v>
      </c>
      <c r="D1259" s="70" t="s">
        <v>1401</v>
      </c>
      <c r="E1259" s="45">
        <v>324</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207" t="s">
        <v>20</v>
      </c>
      <c r="B1260" s="49"/>
      <c r="C1260" s="50"/>
      <c r="D1260" s="208"/>
      <c r="E1260" s="30">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110"/>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110" t="s">
        <v>1777</v>
      </c>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110" t="s">
        <v>1778</v>
      </c>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spans="1:50" ht="15.75" customHeight="1">
      <c r="A1654" s="94"/>
      <c r="B1654" s="95"/>
      <c r="C1654" s="96"/>
      <c r="D1654" s="95"/>
      <c r="E1654" s="97"/>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spans="1:50" ht="15.75" customHeight="1">
      <c r="A1655" s="94"/>
      <c r="B1655" s="95"/>
      <c r="C1655" s="96"/>
      <c r="D1655" s="95"/>
      <c r="E1655" s="97"/>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spans="1:50" ht="15.75" customHeight="1">
      <c r="A1656" s="94"/>
      <c r="B1656" s="95"/>
      <c r="C1656" s="96"/>
      <c r="D1656" s="95"/>
      <c r="E1656" s="97"/>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spans="1:50" ht="15.75" customHeight="1">
      <c r="A1657" s="94"/>
      <c r="B1657" s="95"/>
      <c r="C1657" s="96"/>
      <c r="D1657" s="95"/>
      <c r="E1657" s="97"/>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spans="1:50" ht="15.75" customHeight="1">
      <c r="A1658" s="94"/>
      <c r="B1658" s="95"/>
      <c r="C1658" s="96"/>
      <c r="D1658" s="95"/>
      <c r="E1658" s="97"/>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spans="1:50" ht="15.75" customHeight="1">
      <c r="A1659" s="94"/>
      <c r="B1659" s="95"/>
      <c r="C1659" s="96"/>
      <c r="D1659" s="95"/>
      <c r="E1659" s="97"/>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spans="1:50" ht="15.75" customHeight="1">
      <c r="A1660" s="94"/>
      <c r="B1660" s="95"/>
      <c r="C1660" s="96"/>
      <c r="D1660" s="95"/>
      <c r="E1660" s="97"/>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spans="1:50" ht="15.75" customHeight="1">
      <c r="A1661" s="94"/>
      <c r="B1661" s="95"/>
      <c r="C1661" s="96"/>
      <c r="D1661" s="95"/>
      <c r="E1661" s="97"/>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spans="1:50" ht="15.75" customHeight="1">
      <c r="A1662" s="94"/>
      <c r="B1662" s="95"/>
      <c r="C1662" s="96"/>
      <c r="D1662" s="95"/>
      <c r="E1662" s="97"/>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spans="1:50" ht="15.75" customHeight="1">
      <c r="A1663" s="94"/>
      <c r="B1663" s="95"/>
      <c r="C1663" s="96"/>
      <c r="D1663" s="95"/>
      <c r="E1663" s="97"/>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spans="1:50" ht="15.75" customHeight="1">
      <c r="A1664" s="94"/>
      <c r="B1664" s="95"/>
      <c r="C1664" s="96"/>
      <c r="D1664" s="95"/>
      <c r="E1664" s="97"/>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spans="1:50" ht="15.75" customHeight="1">
      <c r="A1665" s="94"/>
      <c r="B1665" s="95"/>
      <c r="C1665" s="96"/>
      <c r="D1665" s="95"/>
      <c r="E1665" s="97"/>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spans="1:50" ht="15.75" customHeight="1">
      <c r="A1666" s="94"/>
      <c r="B1666" s="95"/>
      <c r="C1666" s="96"/>
      <c r="D1666" s="95"/>
      <c r="E1666" s="97"/>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spans="1:50" ht="15.75" customHeight="1">
      <c r="A1667" s="94"/>
      <c r="B1667" s="95"/>
      <c r="C1667" s="96"/>
      <c r="D1667" s="95"/>
      <c r="E1667" s="97"/>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spans="1:50" ht="15.75" customHeight="1">
      <c r="A1668" s="94"/>
      <c r="B1668" s="95"/>
      <c r="C1668" s="96"/>
      <c r="D1668" s="95"/>
      <c r="E1668" s="97"/>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spans="1:50" ht="15.75" customHeight="1">
      <c r="A1669" s="94"/>
      <c r="B1669" s="95"/>
      <c r="C1669" s="96"/>
      <c r="D1669" s="95"/>
      <c r="E1669" s="97"/>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spans="1:50" ht="15.75" customHeight="1">
      <c r="A1670" s="94"/>
      <c r="B1670" s="95"/>
      <c r="C1670" s="96"/>
      <c r="D1670" s="95"/>
      <c r="E1670" s="97"/>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spans="1:50" ht="15.75" customHeight="1">
      <c r="A1671" s="94"/>
      <c r="B1671" s="95"/>
      <c r="C1671" s="96"/>
      <c r="D1671" s="95"/>
      <c r="E1671" s="97"/>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spans="1:50" ht="15.75" customHeight="1">
      <c r="A1672" s="94"/>
      <c r="B1672" s="95"/>
      <c r="C1672" s="96"/>
      <c r="D1672" s="95"/>
      <c r="E1672" s="97"/>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spans="1:50" ht="15.75" customHeight="1">
      <c r="A1673" s="94"/>
      <c r="B1673" s="95"/>
      <c r="C1673" s="96"/>
      <c r="D1673" s="95"/>
      <c r="E1673" s="97"/>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spans="1:50" ht="15.75" customHeight="1">
      <c r="A1674" s="94"/>
      <c r="B1674" s="95"/>
      <c r="C1674" s="96"/>
      <c r="D1674" s="95"/>
      <c r="E1674" s="97"/>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spans="1:50" ht="15.75" customHeight="1">
      <c r="A1675" s="94"/>
      <c r="B1675" s="95"/>
      <c r="C1675" s="96"/>
      <c r="D1675" s="95"/>
      <c r="E1675" s="97"/>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spans="1:50" ht="15.75" customHeight="1">
      <c r="A1676" s="94"/>
      <c r="B1676" s="95"/>
      <c r="C1676" s="96"/>
      <c r="D1676" s="95"/>
      <c r="E1676" s="97"/>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spans="1:50" ht="15.75" customHeight="1">
      <c r="A1677" s="94"/>
      <c r="B1677" s="95"/>
      <c r="C1677" s="96"/>
      <c r="D1677" s="95"/>
      <c r="E1677" s="97"/>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spans="1:50" ht="15.75" customHeight="1">
      <c r="A1678" s="94"/>
      <c r="B1678" s="95"/>
      <c r="C1678" s="96"/>
      <c r="D1678" s="95"/>
      <c r="E1678" s="97"/>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spans="1:50" ht="15.75" customHeight="1">
      <c r="A1679" s="94"/>
      <c r="B1679" s="95"/>
      <c r="C1679" s="96"/>
      <c r="D1679" s="95"/>
      <c r="E1679" s="97"/>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spans="1:50" ht="15.75" customHeight="1">
      <c r="A1680" s="94"/>
      <c r="B1680" s="95"/>
      <c r="C1680" s="96"/>
      <c r="D1680" s="95"/>
      <c r="E1680" s="97"/>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spans="1:50" ht="15.75" customHeight="1">
      <c r="A1681" s="94"/>
      <c r="B1681" s="95"/>
      <c r="C1681" s="96"/>
      <c r="D1681" s="95"/>
      <c r="E1681" s="97"/>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spans="1:50" ht="15.75" customHeight="1">
      <c r="A1682" s="94"/>
      <c r="B1682" s="95"/>
      <c r="C1682" s="96"/>
      <c r="D1682" s="95"/>
      <c r="E1682" s="97"/>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spans="1:50" ht="15.75" customHeight="1">
      <c r="A1683" s="94"/>
      <c r="B1683" s="95"/>
      <c r="C1683" s="96"/>
      <c r="D1683" s="95"/>
      <c r="E1683" s="97"/>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spans="1:50" ht="15.75" customHeight="1">
      <c r="A1684" s="94"/>
      <c r="B1684" s="95"/>
      <c r="C1684" s="96"/>
      <c r="D1684" s="95"/>
      <c r="E1684" s="97"/>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spans="1:50" ht="15.75" customHeight="1">
      <c r="A1685" s="94"/>
      <c r="B1685" s="95"/>
      <c r="C1685" s="96"/>
      <c r="D1685" s="95"/>
      <c r="E1685" s="97"/>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spans="1:50" ht="15.75" customHeight="1">
      <c r="A1686" s="94"/>
      <c r="B1686" s="95"/>
      <c r="C1686" s="96"/>
      <c r="D1686" s="95"/>
      <c r="E1686" s="97"/>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spans="1:50" ht="15.75" customHeight="1">
      <c r="A1687" s="94"/>
      <c r="B1687" s="95"/>
      <c r="C1687" s="96"/>
      <c r="D1687" s="95"/>
      <c r="E1687" s="97"/>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spans="1:50" ht="15.75" customHeight="1">
      <c r="A1688" s="94"/>
      <c r="B1688" s="95"/>
      <c r="C1688" s="96"/>
      <c r="D1688" s="95"/>
      <c r="E1688" s="97"/>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spans="1:50" ht="15.75" customHeight="1">
      <c r="A1689" s="94"/>
      <c r="B1689" s="95"/>
      <c r="C1689" s="96"/>
      <c r="D1689" s="95"/>
      <c r="E1689" s="97"/>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spans="1:50" ht="15.75" customHeight="1">
      <c r="A1690" s="94"/>
      <c r="B1690" s="95"/>
      <c r="C1690" s="96"/>
      <c r="D1690" s="95"/>
      <c r="E1690" s="97"/>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spans="1:50" ht="15.75" customHeight="1">
      <c r="A1691" s="94"/>
      <c r="B1691" s="95"/>
      <c r="C1691" s="96"/>
      <c r="D1691" s="95"/>
      <c r="E1691" s="97"/>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spans="1:50" ht="15.75" customHeight="1">
      <c r="A1692" s="94"/>
      <c r="B1692" s="95"/>
      <c r="C1692" s="96"/>
      <c r="D1692" s="95"/>
      <c r="E1692" s="97"/>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spans="1:50" ht="15.75" customHeight="1">
      <c r="A1693" s="94"/>
      <c r="B1693" s="95"/>
      <c r="C1693" s="96"/>
      <c r="D1693" s="95"/>
      <c r="E1693" s="97"/>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spans="1:50" ht="15.75" customHeight="1">
      <c r="A1694" s="94"/>
      <c r="B1694" s="95"/>
      <c r="C1694" s="96"/>
      <c r="D1694" s="95"/>
      <c r="E1694" s="97"/>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spans="1:50" ht="15.75" customHeight="1">
      <c r="A1695" s="94"/>
      <c r="B1695" s="95"/>
      <c r="C1695" s="96"/>
      <c r="D1695" s="95"/>
      <c r="E1695" s="97"/>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spans="1:50" ht="15.75" customHeight="1">
      <c r="A1696" s="94"/>
      <c r="B1696" s="95"/>
      <c r="C1696" s="96"/>
      <c r="D1696" s="95"/>
      <c r="E1696" s="97"/>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spans="1:50" ht="15.75" customHeight="1">
      <c r="A1697" s="94"/>
      <c r="B1697" s="95"/>
      <c r="C1697" s="96"/>
      <c r="D1697" s="95"/>
      <c r="E1697" s="97"/>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spans="1:50" ht="15.75" customHeight="1">
      <c r="A1698" s="94"/>
      <c r="B1698" s="95"/>
      <c r="C1698" s="96"/>
      <c r="D1698" s="95"/>
      <c r="E1698" s="97"/>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spans="1:50" ht="15.75" customHeight="1">
      <c r="A1699" s="94"/>
      <c r="B1699" s="95"/>
      <c r="C1699" s="96"/>
      <c r="D1699" s="95"/>
      <c r="E1699" s="97"/>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spans="1:50" ht="15.75" customHeight="1">
      <c r="A1700" s="94"/>
      <c r="B1700" s="95"/>
      <c r="C1700" s="96"/>
      <c r="D1700" s="95"/>
      <c r="E1700" s="97"/>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spans="1:50" ht="15.75" customHeight="1">
      <c r="A1701" s="94"/>
      <c r="B1701" s="95"/>
      <c r="C1701" s="96"/>
      <c r="D1701" s="95"/>
      <c r="E1701" s="97"/>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spans="1:50" ht="15.75" customHeight="1">
      <c r="A1702" s="94"/>
      <c r="B1702" s="95"/>
      <c r="C1702" s="96"/>
      <c r="D1702" s="95"/>
      <c r="E1702" s="97"/>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spans="1:50" ht="15.75" customHeight="1">
      <c r="A1703" s="94"/>
      <c r="B1703" s="95"/>
      <c r="C1703" s="96"/>
      <c r="D1703" s="95"/>
      <c r="E1703" s="97"/>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spans="1:50" ht="15.75" customHeight="1">
      <c r="A1704" s="94"/>
      <c r="B1704" s="95"/>
      <c r="C1704" s="96"/>
      <c r="D1704" s="95"/>
      <c r="E1704" s="97"/>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spans="1:50" ht="15.75" customHeight="1">
      <c r="A1705" s="94"/>
      <c r="B1705" s="95"/>
      <c r="C1705" s="96"/>
      <c r="D1705" s="95"/>
      <c r="E1705" s="97"/>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spans="1:50" ht="15.75" customHeight="1">
      <c r="A1706" s="94"/>
      <c r="B1706" s="95"/>
      <c r="C1706" s="96"/>
      <c r="D1706" s="95"/>
      <c r="E1706" s="97"/>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spans="1:50" ht="15.75" customHeight="1">
      <c r="A1707" s="94"/>
      <c r="B1707" s="95"/>
      <c r="C1707" s="96"/>
      <c r="D1707" s="95"/>
      <c r="E1707" s="97"/>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spans="1:50" ht="15.75" customHeight="1">
      <c r="A1708" s="94"/>
      <c r="B1708" s="95"/>
      <c r="C1708" s="96"/>
      <c r="D1708" s="95"/>
      <c r="E1708" s="97"/>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spans="1:50" ht="15.75" customHeight="1">
      <c r="A1709" s="94"/>
      <c r="B1709" s="95"/>
      <c r="C1709" s="96"/>
      <c r="D1709" s="95"/>
      <c r="E1709" s="97"/>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spans="1:50" ht="15.75" customHeight="1">
      <c r="A1710" s="94"/>
      <c r="B1710" s="95"/>
      <c r="C1710" s="96"/>
      <c r="D1710" s="95"/>
      <c r="E1710" s="97"/>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spans="1:50" ht="15.75" customHeight="1">
      <c r="A1711" s="94"/>
      <c r="B1711" s="95"/>
      <c r="C1711" s="96"/>
      <c r="D1711" s="95"/>
      <c r="E1711" s="97"/>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spans="1:50" ht="15.75" customHeight="1">
      <c r="A1712" s="94"/>
      <c r="B1712" s="95"/>
      <c r="C1712" s="96"/>
      <c r="D1712" s="95"/>
      <c r="E1712" s="97"/>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spans="1:50" ht="15.75" customHeight="1">
      <c r="A1713" s="94"/>
      <c r="B1713" s="95"/>
      <c r="C1713" s="96"/>
      <c r="D1713" s="95"/>
      <c r="E1713" s="97"/>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spans="1:50" ht="15.75" customHeight="1">
      <c r="A1714" s="94"/>
      <c r="B1714" s="95"/>
      <c r="C1714" s="96"/>
      <c r="D1714" s="95"/>
      <c r="E1714" s="97"/>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spans="1:50" ht="15.75" customHeight="1">
      <c r="A1715" s="94"/>
      <c r="B1715" s="95"/>
      <c r="C1715" s="96"/>
      <c r="D1715" s="95"/>
      <c r="E1715" s="97"/>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spans="1:50" ht="15.75" customHeight="1">
      <c r="A1716" s="94"/>
      <c r="B1716" s="95"/>
      <c r="C1716" s="96"/>
      <c r="D1716" s="95"/>
      <c r="E1716" s="97"/>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spans="1:50" ht="15.75" customHeight="1">
      <c r="A1717" s="94"/>
      <c r="B1717" s="95"/>
      <c r="C1717" s="96"/>
      <c r="D1717" s="95"/>
      <c r="E1717" s="97"/>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spans="1:50" ht="15.75" customHeight="1">
      <c r="A1718" s="94"/>
      <c r="B1718" s="95"/>
      <c r="C1718" s="96"/>
      <c r="D1718" s="95"/>
      <c r="E1718" s="97"/>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spans="1:50" ht="15.75" customHeight="1">
      <c r="A1719" s="94"/>
      <c r="B1719" s="95"/>
      <c r="C1719" s="96"/>
      <c r="D1719" s="95"/>
      <c r="E1719" s="97"/>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spans="1:50" ht="15.75" customHeight="1">
      <c r="A1720" s="94"/>
      <c r="B1720" s="95"/>
      <c r="C1720" s="96"/>
      <c r="D1720" s="95"/>
      <c r="E1720" s="97"/>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spans="1:50" ht="15.75" customHeight="1">
      <c r="A1721" s="94"/>
      <c r="B1721" s="95"/>
      <c r="C1721" s="96"/>
      <c r="D1721" s="95"/>
      <c r="E1721" s="97"/>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spans="1:50" ht="15.75" customHeight="1">
      <c r="A1722" s="94"/>
      <c r="B1722" s="95"/>
      <c r="C1722" s="96"/>
      <c r="D1722" s="95"/>
      <c r="E1722" s="97"/>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spans="1:50" ht="15.75" customHeight="1">
      <c r="A1723" s="94"/>
      <c r="B1723" s="95"/>
      <c r="C1723" s="96"/>
      <c r="D1723" s="95"/>
      <c r="E1723" s="97"/>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spans="1:50" ht="15.75" customHeight="1">
      <c r="A1724" s="94"/>
      <c r="B1724" s="95"/>
      <c r="C1724" s="96"/>
      <c r="D1724" s="95"/>
      <c r="E1724" s="97"/>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spans="1:50" ht="15.75" customHeight="1">
      <c r="A1725" s="94"/>
      <c r="B1725" s="95"/>
      <c r="C1725" s="96"/>
      <c r="D1725" s="95"/>
      <c r="E1725" s="97"/>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spans="1:50" ht="15.75" customHeight="1">
      <c r="A1726" s="94"/>
      <c r="B1726" s="95"/>
      <c r="C1726" s="96"/>
      <c r="D1726" s="95"/>
      <c r="E1726" s="97"/>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spans="1:50" ht="15.75" customHeight="1">
      <c r="A1727" s="94"/>
      <c r="B1727" s="95"/>
      <c r="C1727" s="96"/>
      <c r="D1727" s="95"/>
      <c r="E1727" s="97"/>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spans="1:50" ht="15.75" customHeight="1">
      <c r="A1728" s="94"/>
      <c r="B1728" s="95"/>
      <c r="C1728" s="96"/>
      <c r="D1728" s="95"/>
      <c r="E1728" s="97"/>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spans="1:50" ht="15.75" customHeight="1">
      <c r="A1729" s="94"/>
      <c r="B1729" s="95"/>
      <c r="C1729" s="96"/>
      <c r="D1729" s="95"/>
      <c r="E1729" s="97"/>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spans="1:50" ht="15.75" customHeight="1">
      <c r="A1730" s="94"/>
      <c r="B1730" s="95"/>
      <c r="C1730" s="96"/>
      <c r="D1730" s="95"/>
      <c r="E1730" s="97"/>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spans="1:50" ht="15.75" customHeight="1">
      <c r="A1731" s="94"/>
      <c r="B1731" s="95"/>
      <c r="C1731" s="96"/>
      <c r="D1731" s="95"/>
      <c r="E1731" s="97"/>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spans="1:50" ht="15.75" customHeight="1">
      <c r="A1732" s="94"/>
      <c r="B1732" s="95"/>
      <c r="C1732" s="96"/>
      <c r="D1732" s="95"/>
      <c r="E1732" s="97"/>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spans="1:50" ht="15.75" customHeight="1">
      <c r="A1733" s="94"/>
      <c r="B1733" s="95"/>
      <c r="C1733" s="96"/>
      <c r="D1733" s="95"/>
      <c r="E1733" s="97"/>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spans="1:50" ht="15.75" customHeight="1">
      <c r="A1734" s="94"/>
      <c r="B1734" s="95"/>
      <c r="C1734" s="96"/>
      <c r="D1734" s="95"/>
      <c r="E1734" s="97"/>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spans="1:50" ht="15.75" customHeight="1">
      <c r="A1735" s="94"/>
      <c r="B1735" s="95"/>
      <c r="C1735" s="96"/>
      <c r="D1735" s="95"/>
      <c r="E1735" s="97"/>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spans="1:50" ht="15.75" customHeight="1">
      <c r="A1736" s="94"/>
      <c r="B1736" s="95"/>
      <c r="C1736" s="96"/>
      <c r="D1736" s="95"/>
      <c r="E1736" s="97"/>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spans="1:50" ht="15.75" customHeight="1">
      <c r="A1737" s="94"/>
      <c r="B1737" s="95"/>
      <c r="C1737" s="96"/>
      <c r="D1737" s="95"/>
      <c r="E1737" s="97"/>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spans="1:50" ht="15.75" customHeight="1">
      <c r="A1738" s="94"/>
      <c r="B1738" s="95"/>
      <c r="C1738" s="96"/>
      <c r="D1738" s="95"/>
      <c r="E1738" s="97"/>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spans="1:50" ht="15.75" customHeight="1">
      <c r="A1739" s="94"/>
      <c r="B1739" s="95"/>
      <c r="C1739" s="96"/>
      <c r="D1739" s="95"/>
      <c r="E1739" s="97"/>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spans="1:50" ht="15.75" customHeight="1">
      <c r="A1740" s="94"/>
      <c r="B1740" s="95"/>
      <c r="C1740" s="96"/>
      <c r="D1740" s="95"/>
      <c r="E1740" s="97"/>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spans="1:50" ht="15.75" customHeight="1">
      <c r="A1741" s="94"/>
      <c r="B1741" s="95"/>
      <c r="C1741" s="96"/>
      <c r="D1741" s="95"/>
      <c r="E1741" s="97"/>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spans="1:50" ht="15.75" customHeight="1">
      <c r="A1742" s="94"/>
      <c r="B1742" s="95"/>
      <c r="C1742" s="96"/>
      <c r="D1742" s="95"/>
      <c r="E1742" s="97"/>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spans="1:50" ht="15.75" customHeight="1">
      <c r="A1743" s="94"/>
      <c r="B1743" s="95"/>
      <c r="C1743" s="96"/>
      <c r="D1743" s="95"/>
      <c r="E1743" s="97"/>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spans="1:50" ht="15.75" customHeight="1">
      <c r="A1744" s="94"/>
      <c r="B1744" s="95"/>
      <c r="C1744" s="96"/>
      <c r="D1744" s="95"/>
      <c r="E1744" s="97"/>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spans="1:50" ht="15.75" customHeight="1">
      <c r="A1745" s="94"/>
      <c r="B1745" s="95"/>
      <c r="C1745" s="96"/>
      <c r="D1745" s="95"/>
      <c r="E1745" s="97"/>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spans="1:50" ht="15.75" customHeight="1">
      <c r="A1746" s="94"/>
      <c r="B1746" s="95"/>
      <c r="C1746" s="96"/>
      <c r="D1746" s="95"/>
      <c r="E1746" s="97"/>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spans="1:50" ht="15.75" customHeight="1">
      <c r="A1747" s="94"/>
      <c r="B1747" s="95"/>
      <c r="C1747" s="96"/>
      <c r="D1747" s="95"/>
      <c r="E1747" s="97"/>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spans="1:50" ht="15.75" customHeight="1">
      <c r="A1748" s="94"/>
      <c r="B1748" s="95"/>
      <c r="C1748" s="96"/>
      <c r="D1748" s="95"/>
      <c r="E1748" s="97"/>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spans="1:50" ht="15.75" customHeight="1">
      <c r="A1749" s="94"/>
      <c r="B1749" s="95"/>
      <c r="C1749" s="96"/>
      <c r="D1749" s="95"/>
      <c r="E1749" s="97"/>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spans="1:50" ht="15.75" customHeight="1">
      <c r="A1750" s="94"/>
      <c r="B1750" s="95"/>
      <c r="C1750" s="96"/>
      <c r="D1750" s="95"/>
      <c r="E1750" s="97"/>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spans="1:50" ht="15.75" customHeight="1">
      <c r="A1751" s="94"/>
      <c r="B1751" s="95"/>
      <c r="C1751" s="96"/>
      <c r="D1751" s="95"/>
      <c r="E1751" s="97"/>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spans="1:50" ht="15.75" customHeight="1">
      <c r="A1752" s="94"/>
      <c r="B1752" s="95"/>
      <c r="C1752" s="96"/>
      <c r="D1752" s="95"/>
      <c r="E1752" s="97"/>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spans="1:50" ht="15.75" customHeight="1">
      <c r="A1753" s="94"/>
      <c r="B1753" s="95"/>
      <c r="C1753" s="96"/>
      <c r="D1753" s="95"/>
      <c r="E1753" s="97"/>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spans="1:50" ht="15.75" customHeight="1">
      <c r="A1754" s="94"/>
      <c r="B1754" s="95"/>
      <c r="C1754" s="96"/>
      <c r="D1754" s="95"/>
      <c r="E1754" s="97"/>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spans="1:50" ht="15.75" customHeight="1">
      <c r="A1755" s="94"/>
      <c r="B1755" s="95"/>
      <c r="C1755" s="96"/>
      <c r="D1755" s="95"/>
      <c r="E1755" s="97"/>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spans="1:50" ht="15.75" customHeight="1">
      <c r="A1756" s="94"/>
      <c r="B1756" s="95"/>
      <c r="C1756" s="96"/>
      <c r="D1756" s="95"/>
      <c r="E1756" s="97"/>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spans="1:50" ht="15.75" customHeight="1">
      <c r="A1757" s="94"/>
      <c r="B1757" s="95"/>
      <c r="C1757" s="96"/>
      <c r="D1757" s="95"/>
      <c r="E1757" s="97"/>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spans="1:50" ht="15.75" customHeight="1">
      <c r="A1758" s="94"/>
      <c r="B1758" s="95"/>
      <c r="C1758" s="96"/>
      <c r="D1758" s="95"/>
      <c r="E1758" s="97"/>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spans="1:50" ht="15.75" customHeight="1">
      <c r="A1759" s="94"/>
      <c r="B1759" s="95"/>
      <c r="C1759" s="96"/>
      <c r="D1759" s="95"/>
      <c r="E1759" s="97"/>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spans="1:50" ht="15.75" customHeight="1">
      <c r="A1760" s="94"/>
      <c r="B1760" s="95"/>
      <c r="C1760" s="96"/>
      <c r="D1760" s="95"/>
      <c r="E1760" s="97"/>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spans="1:50" ht="15.75" customHeight="1">
      <c r="A1761" s="94"/>
      <c r="B1761" s="95"/>
      <c r="C1761" s="96"/>
      <c r="D1761" s="95"/>
      <c r="E1761" s="97"/>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spans="1:50" ht="15.75" customHeight="1">
      <c r="A1762" s="94"/>
      <c r="B1762" s="95"/>
      <c r="C1762" s="96"/>
      <c r="D1762" s="95"/>
      <c r="E1762" s="97"/>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spans="1:50" ht="15.75" customHeight="1">
      <c r="A1763" s="94"/>
      <c r="B1763" s="95"/>
      <c r="C1763" s="96"/>
      <c r="D1763" s="95"/>
      <c r="E1763" s="97"/>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spans="1:50" ht="15.75" customHeight="1">
      <c r="A1764" s="94"/>
      <c r="B1764" s="95"/>
      <c r="C1764" s="96"/>
      <c r="D1764" s="95"/>
      <c r="E1764" s="97"/>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spans="1:50" ht="15.75" customHeight="1">
      <c r="A1765" s="94"/>
      <c r="B1765" s="95"/>
      <c r="C1765" s="96"/>
      <c r="D1765" s="95"/>
      <c r="E1765" s="97"/>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spans="1:50" ht="15.75" customHeight="1">
      <c r="A1766" s="94"/>
      <c r="B1766" s="95"/>
      <c r="C1766" s="96"/>
      <c r="D1766" s="95"/>
      <c r="E1766" s="97"/>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spans="1:50" ht="15.75" customHeight="1">
      <c r="A1767" s="94"/>
      <c r="B1767" s="95"/>
      <c r="C1767" s="96"/>
      <c r="D1767" s="95"/>
      <c r="E1767" s="97"/>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spans="1:50" ht="15.75" customHeight="1">
      <c r="A1768" s="94"/>
      <c r="B1768" s="95"/>
      <c r="C1768" s="96"/>
      <c r="D1768" s="95"/>
      <c r="E1768" s="97"/>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spans="1:50" ht="15.75" customHeight="1">
      <c r="A1769" s="94"/>
      <c r="B1769" s="95"/>
      <c r="C1769" s="96"/>
      <c r="D1769" s="95"/>
      <c r="E1769" s="97"/>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spans="1:50" ht="15.75" customHeight="1">
      <c r="A1770" s="94"/>
      <c r="B1770" s="95"/>
      <c r="C1770" s="96"/>
      <c r="D1770" s="95"/>
      <c r="E1770" s="97"/>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spans="1:50" ht="15.75" customHeight="1">
      <c r="A1771" s="94"/>
      <c r="B1771" s="95"/>
      <c r="C1771" s="96"/>
      <c r="D1771" s="95"/>
      <c r="E1771" s="97"/>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spans="1:50" ht="15.75" customHeight="1">
      <c r="A1772" s="94"/>
      <c r="B1772" s="95"/>
      <c r="C1772" s="96"/>
      <c r="D1772" s="95"/>
      <c r="E1772" s="97"/>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spans="1:50" ht="15.75" customHeight="1">
      <c r="A1773" s="94"/>
      <c r="B1773" s="95"/>
      <c r="C1773" s="96"/>
      <c r="D1773" s="95"/>
      <c r="E1773" s="97"/>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spans="1:50" ht="15.75" customHeight="1">
      <c r="A1774" s="94"/>
      <c r="B1774" s="95"/>
      <c r="C1774" s="96"/>
      <c r="D1774" s="95"/>
      <c r="E1774" s="97"/>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spans="1:50" ht="15.75" customHeight="1">
      <c r="A1775" s="94"/>
      <c r="B1775" s="95"/>
      <c r="C1775" s="96"/>
      <c r="D1775" s="95"/>
      <c r="E1775" s="97"/>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spans="1:50" ht="15.75" customHeight="1">
      <c r="A1776" s="94"/>
      <c r="B1776" s="95"/>
      <c r="C1776" s="96"/>
      <c r="D1776" s="95"/>
      <c r="E1776" s="97"/>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spans="1:50" ht="15.75" customHeight="1">
      <c r="A1777" s="94"/>
      <c r="B1777" s="95"/>
      <c r="C1777" s="96"/>
      <c r="D1777" s="95"/>
      <c r="E1777" s="97"/>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spans="1:50" ht="15.75" customHeight="1">
      <c r="A1778" s="94"/>
      <c r="B1778" s="95"/>
      <c r="C1778" s="96"/>
      <c r="D1778" s="95"/>
      <c r="E1778" s="97"/>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spans="1:50" ht="15.75" customHeight="1">
      <c r="A1779" s="94"/>
      <c r="B1779" s="95"/>
      <c r="C1779" s="96"/>
      <c r="D1779" s="95"/>
      <c r="E1779" s="97"/>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spans="1:50" ht="15.75" customHeight="1">
      <c r="A1780" s="94"/>
      <c r="B1780" s="95"/>
      <c r="C1780" s="96"/>
      <c r="D1780" s="95"/>
      <c r="E1780" s="97"/>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spans="1:50" ht="15.75" customHeight="1">
      <c r="A1781" s="94"/>
      <c r="B1781" s="95"/>
      <c r="C1781" s="96"/>
      <c r="D1781" s="95"/>
      <c r="E1781" s="97"/>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spans="1:50" ht="15.75" customHeight="1">
      <c r="A1782" s="94"/>
      <c r="B1782" s="95"/>
      <c r="C1782" s="96"/>
      <c r="D1782" s="95"/>
      <c r="E1782" s="97"/>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spans="1:50" ht="15.75" customHeight="1">
      <c r="A1783" s="94"/>
      <c r="B1783" s="95"/>
      <c r="C1783" s="96"/>
      <c r="D1783" s="95"/>
      <c r="E1783" s="97"/>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spans="1:50" ht="15.75" customHeight="1">
      <c r="A1784" s="94"/>
      <c r="B1784" s="95"/>
      <c r="C1784" s="96"/>
      <c r="D1784" s="95"/>
      <c r="E1784" s="97"/>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spans="1:50" ht="15.75" customHeight="1">
      <c r="A1785" s="94"/>
      <c r="B1785" s="95"/>
      <c r="C1785" s="96"/>
      <c r="D1785" s="95"/>
      <c r="E1785" s="97"/>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spans="1:50" ht="15.75" customHeight="1">
      <c r="A1786" s="94"/>
      <c r="B1786" s="95"/>
      <c r="C1786" s="96"/>
      <c r="D1786" s="95"/>
      <c r="E1786" s="97"/>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D1257:D1258"/>
    <mergeCell ref="E1257:E1258"/>
    <mergeCell ref="A1248:A1249"/>
    <mergeCell ref="D1248:D1249"/>
    <mergeCell ref="E1248:E1249"/>
    <mergeCell ref="A1254:E1254"/>
    <mergeCell ref="A1255:E1255"/>
    <mergeCell ref="A1256:B1256"/>
    <mergeCell ref="A1257:A1258"/>
    <mergeCell ref="A1200:B1200"/>
    <mergeCell ref="D1211:D1212"/>
    <mergeCell ref="E1211:E1212"/>
    <mergeCell ref="A1201:A1202"/>
    <mergeCell ref="D1201:D1202"/>
    <mergeCell ref="E1201:E1202"/>
    <mergeCell ref="A1208:E1208"/>
    <mergeCell ref="A1209:E1209"/>
    <mergeCell ref="A1210:B1210"/>
    <mergeCell ref="A1211:A1212"/>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088:A1089"/>
    <mergeCell ref="D1088:D1089"/>
    <mergeCell ref="E1088:E1089"/>
    <mergeCell ref="A1094:E1094"/>
    <mergeCell ref="A1095:E1095"/>
    <mergeCell ref="A1096:B1096"/>
    <mergeCell ref="A1097:A1098"/>
    <mergeCell ref="D1097:D1098"/>
    <mergeCell ref="E1097:E1098"/>
    <mergeCell ref="A1076:E1076"/>
    <mergeCell ref="A1077:E1077"/>
    <mergeCell ref="A1078:B1078"/>
    <mergeCell ref="A1079:A1080"/>
    <mergeCell ref="D1079:D1080"/>
    <mergeCell ref="E1079:E1080"/>
    <mergeCell ref="A1085:E1085"/>
    <mergeCell ref="A1086:E1086"/>
    <mergeCell ref="A1087:B1087"/>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39:E1039"/>
    <mergeCell ref="A1040:B1040"/>
    <mergeCell ref="A1041:A1042"/>
    <mergeCell ref="D1041:D1042"/>
    <mergeCell ref="E1041:E1042"/>
    <mergeCell ref="A1047:E1047"/>
    <mergeCell ref="A1048:E1048"/>
    <mergeCell ref="A976:E976"/>
    <mergeCell ref="A977:B977"/>
    <mergeCell ref="A978:A979"/>
    <mergeCell ref="A984:E984"/>
    <mergeCell ref="A985:E985"/>
    <mergeCell ref="A986:B986"/>
    <mergeCell ref="A987:A988"/>
    <mergeCell ref="D987:D988"/>
    <mergeCell ref="E987:E988"/>
    <mergeCell ref="A939:E939"/>
    <mergeCell ref="A940:E940"/>
    <mergeCell ref="A941:B941"/>
    <mergeCell ref="A942:A943"/>
    <mergeCell ref="D942:D943"/>
    <mergeCell ref="E942:E943"/>
    <mergeCell ref="A948:E948"/>
    <mergeCell ref="A949:E949"/>
    <mergeCell ref="A950:B950"/>
    <mergeCell ref="A951:A952"/>
    <mergeCell ref="D951:D952"/>
    <mergeCell ref="E951:E952"/>
    <mergeCell ref="A957:E957"/>
    <mergeCell ref="A958:E958"/>
    <mergeCell ref="A959:B959"/>
    <mergeCell ref="A960:A961"/>
    <mergeCell ref="D960:D961"/>
    <mergeCell ref="A1245:E1245"/>
    <mergeCell ref="A1172:E1172"/>
    <mergeCell ref="A1173:B1173"/>
    <mergeCell ref="A1174:A1175"/>
    <mergeCell ref="D1174:D1175"/>
    <mergeCell ref="E1174:E1175"/>
    <mergeCell ref="A1180:E1180"/>
    <mergeCell ref="A1238:B1238"/>
    <mergeCell ref="A1239:A1240"/>
    <mergeCell ref="D1239:D1240"/>
    <mergeCell ref="E1239:E1240"/>
    <mergeCell ref="A1181:E1181"/>
    <mergeCell ref="A1182:B1182"/>
    <mergeCell ref="A1183:A1184"/>
    <mergeCell ref="D1183:D1184"/>
    <mergeCell ref="E1183:E1184"/>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171:E1171"/>
    <mergeCell ref="A1189:E1189"/>
    <mergeCell ref="A1190:E1190"/>
    <mergeCell ref="A1191:B1191"/>
    <mergeCell ref="A1192:A1193"/>
    <mergeCell ref="D1192:D1193"/>
    <mergeCell ref="E1192:E1193"/>
    <mergeCell ref="A1198:E1198"/>
    <mergeCell ref="A1199:E1199"/>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217:E1217"/>
    <mergeCell ref="A1218:E1218"/>
    <mergeCell ref="A1219:B1219"/>
    <mergeCell ref="A1220:A1221"/>
    <mergeCell ref="D1220:D1221"/>
    <mergeCell ref="E1220:E1221"/>
    <mergeCell ref="A1226:E1226"/>
    <mergeCell ref="A1227:E1227"/>
    <mergeCell ref="A1228:B1228"/>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E960:E961"/>
    <mergeCell ref="A966:E966"/>
    <mergeCell ref="A967:E967"/>
    <mergeCell ref="A968:B968"/>
    <mergeCell ref="D978:D979"/>
    <mergeCell ref="E978:E979"/>
    <mergeCell ref="A969:A970"/>
    <mergeCell ref="D969:D970"/>
    <mergeCell ref="E969:E970"/>
    <mergeCell ref="A975:E975"/>
    <mergeCell ref="A804:E804"/>
    <mergeCell ref="A805:E805"/>
    <mergeCell ref="A806:B806"/>
    <mergeCell ref="A807:A808"/>
    <mergeCell ref="D807:D808"/>
    <mergeCell ref="E807:E808"/>
    <mergeCell ref="A813:E813"/>
    <mergeCell ref="A814:E814"/>
    <mergeCell ref="A815:B815"/>
    <mergeCell ref="A789:B789"/>
    <mergeCell ref="D799:D800"/>
    <mergeCell ref="E799:E800"/>
    <mergeCell ref="A790:A791"/>
    <mergeCell ref="D790:D791"/>
    <mergeCell ref="E790:E791"/>
    <mergeCell ref="A796:E796"/>
    <mergeCell ref="A797:E797"/>
    <mergeCell ref="A798:B798"/>
    <mergeCell ref="A799:A800"/>
    <mergeCell ref="A639:E639"/>
    <mergeCell ref="A640:E640"/>
    <mergeCell ref="A641:B641"/>
    <mergeCell ref="D653:D654"/>
    <mergeCell ref="E653:E654"/>
    <mergeCell ref="A642:A643"/>
    <mergeCell ref="D642:D643"/>
    <mergeCell ref="E642:E643"/>
    <mergeCell ref="A650:E650"/>
    <mergeCell ref="A651:E651"/>
    <mergeCell ref="A652:B652"/>
    <mergeCell ref="A653:A654"/>
    <mergeCell ref="A623:A624"/>
    <mergeCell ref="D623:D624"/>
    <mergeCell ref="E623:E624"/>
    <mergeCell ref="A629:E629"/>
    <mergeCell ref="A630:E630"/>
    <mergeCell ref="A631:B631"/>
    <mergeCell ref="A632:A633"/>
    <mergeCell ref="D632:D633"/>
    <mergeCell ref="E632:E633"/>
    <mergeCell ref="A612:E612"/>
    <mergeCell ref="A613:E613"/>
    <mergeCell ref="A614:B614"/>
    <mergeCell ref="A615:A616"/>
    <mergeCell ref="D615:D616"/>
    <mergeCell ref="E615:E616"/>
    <mergeCell ref="A620:E620"/>
    <mergeCell ref="A621:E621"/>
    <mergeCell ref="A622:B622"/>
    <mergeCell ref="A591:E591"/>
    <mergeCell ref="A592:E592"/>
    <mergeCell ref="A593:B593"/>
    <mergeCell ref="D606:D607"/>
    <mergeCell ref="E606:E607"/>
    <mergeCell ref="A594:A595"/>
    <mergeCell ref="D594:D595"/>
    <mergeCell ref="E594:E595"/>
    <mergeCell ref="A603:E603"/>
    <mergeCell ref="A604:E604"/>
    <mergeCell ref="A605:B605"/>
    <mergeCell ref="A606:A607"/>
    <mergeCell ref="A505:E505"/>
    <mergeCell ref="A506:E506"/>
    <mergeCell ref="A507:B507"/>
    <mergeCell ref="A508:A509"/>
    <mergeCell ref="D508:D509"/>
    <mergeCell ref="E508:E509"/>
    <mergeCell ref="A515:E515"/>
    <mergeCell ref="A585:B585"/>
    <mergeCell ref="A586:A587"/>
    <mergeCell ref="D586:D587"/>
    <mergeCell ref="E586:E587"/>
    <mergeCell ref="A567:A568"/>
    <mergeCell ref="D567:D568"/>
    <mergeCell ref="E567:E568"/>
    <mergeCell ref="A583:E583"/>
    <mergeCell ref="A584:E584"/>
    <mergeCell ref="A566:B566"/>
    <mergeCell ref="D518:D519"/>
    <mergeCell ref="E518:E519"/>
    <mergeCell ref="A528:E528"/>
    <mergeCell ref="A529:E529"/>
    <mergeCell ref="A530:B530"/>
    <mergeCell ref="A531:A532"/>
    <mergeCell ref="D531:D532"/>
    <mergeCell ref="A473:E473"/>
    <mergeCell ref="A474:B474"/>
    <mergeCell ref="D497:D498"/>
    <mergeCell ref="E497:E498"/>
    <mergeCell ref="A475:A476"/>
    <mergeCell ref="D475:D476"/>
    <mergeCell ref="E475:E476"/>
    <mergeCell ref="A494:E494"/>
    <mergeCell ref="A495:E495"/>
    <mergeCell ref="A496:B496"/>
    <mergeCell ref="A497:A498"/>
    <mergeCell ref="D467:D468"/>
    <mergeCell ref="E467:E468"/>
    <mergeCell ref="A448:E448"/>
    <mergeCell ref="A449:E449"/>
    <mergeCell ref="A450:B450"/>
    <mergeCell ref="A451:A452"/>
    <mergeCell ref="D451:D452"/>
    <mergeCell ref="E451:E452"/>
    <mergeCell ref="A456:E456"/>
    <mergeCell ref="A457:E457"/>
    <mergeCell ref="A458:B458"/>
    <mergeCell ref="A553:E553"/>
    <mergeCell ref="A554:E554"/>
    <mergeCell ref="A555:B555"/>
    <mergeCell ref="A556:A557"/>
    <mergeCell ref="D556:D557"/>
    <mergeCell ref="E556:E557"/>
    <mergeCell ref="A564:E564"/>
    <mergeCell ref="A565:E565"/>
    <mergeCell ref="A537:E537"/>
    <mergeCell ref="A538:E538"/>
    <mergeCell ref="A539:B539"/>
    <mergeCell ref="D548:D549"/>
    <mergeCell ref="E548:E549"/>
    <mergeCell ref="A540:A541"/>
    <mergeCell ref="D540:D541"/>
    <mergeCell ref="E540:E541"/>
    <mergeCell ref="A545:E545"/>
    <mergeCell ref="A546:E546"/>
    <mergeCell ref="A547:B547"/>
    <mergeCell ref="A548:A549"/>
    <mergeCell ref="A921:E921"/>
    <mergeCell ref="A922:E922"/>
    <mergeCell ref="A923:B923"/>
    <mergeCell ref="D933:D934"/>
    <mergeCell ref="E933:E934"/>
    <mergeCell ref="A924:A925"/>
    <mergeCell ref="D924:D925"/>
    <mergeCell ref="E924:E925"/>
    <mergeCell ref="A930:E930"/>
    <mergeCell ref="A931:E931"/>
    <mergeCell ref="A932:B932"/>
    <mergeCell ref="A933:A934"/>
    <mergeCell ref="A891:A892"/>
    <mergeCell ref="D891:D892"/>
    <mergeCell ref="E891:E892"/>
    <mergeCell ref="A903:E903"/>
    <mergeCell ref="A904:E904"/>
    <mergeCell ref="A905:B905"/>
    <mergeCell ref="A906:A907"/>
    <mergeCell ref="D906:D907"/>
    <mergeCell ref="E906:E907"/>
    <mergeCell ref="A880:E880"/>
    <mergeCell ref="A881:E881"/>
    <mergeCell ref="A882:B882"/>
    <mergeCell ref="A883:A884"/>
    <mergeCell ref="D883:D884"/>
    <mergeCell ref="E883:E884"/>
    <mergeCell ref="A888:E888"/>
    <mergeCell ref="A889:E889"/>
    <mergeCell ref="A890:B890"/>
    <mergeCell ref="A831:E831"/>
    <mergeCell ref="A832:E832"/>
    <mergeCell ref="A833:B833"/>
    <mergeCell ref="D856:D857"/>
    <mergeCell ref="E856:E857"/>
    <mergeCell ref="A834:A835"/>
    <mergeCell ref="D834:D835"/>
    <mergeCell ref="E834:E835"/>
    <mergeCell ref="A853:E853"/>
    <mergeCell ref="A854:E854"/>
    <mergeCell ref="A855:B855"/>
    <mergeCell ref="A856:A857"/>
    <mergeCell ref="A756:E756"/>
    <mergeCell ref="A757:E757"/>
    <mergeCell ref="A758:B758"/>
    <mergeCell ref="A759:A760"/>
    <mergeCell ref="D759:D760"/>
    <mergeCell ref="E759:E760"/>
    <mergeCell ref="A765:E765"/>
    <mergeCell ref="A824:B824"/>
    <mergeCell ref="A825:A826"/>
    <mergeCell ref="D825:D826"/>
    <mergeCell ref="E825:E826"/>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38:E738"/>
    <mergeCell ref="A739:E739"/>
    <mergeCell ref="A740:B740"/>
    <mergeCell ref="D749:D750"/>
    <mergeCell ref="E749:E750"/>
    <mergeCell ref="A741:A742"/>
    <mergeCell ref="D741:D742"/>
    <mergeCell ref="E741:E742"/>
    <mergeCell ref="A746:E746"/>
    <mergeCell ref="A747:E747"/>
    <mergeCell ref="A748:B748"/>
    <mergeCell ref="A749:A750"/>
    <mergeCell ref="A689:A690"/>
    <mergeCell ref="D689:D690"/>
    <mergeCell ref="E689:E690"/>
    <mergeCell ref="A725:E725"/>
    <mergeCell ref="A726:E726"/>
    <mergeCell ref="A727:B727"/>
    <mergeCell ref="A728:A729"/>
    <mergeCell ref="D728:D729"/>
    <mergeCell ref="E728:E729"/>
    <mergeCell ref="A662:E662"/>
    <mergeCell ref="A663:E663"/>
    <mergeCell ref="A664:B664"/>
    <mergeCell ref="A665:A666"/>
    <mergeCell ref="D665:D666"/>
    <mergeCell ref="E665:E666"/>
    <mergeCell ref="A686:E686"/>
    <mergeCell ref="A687:E687"/>
    <mergeCell ref="A688:B688"/>
    <mergeCell ref="E531:E532"/>
    <mergeCell ref="A424:E424"/>
    <mergeCell ref="A425:E425"/>
    <mergeCell ref="A426:B426"/>
    <mergeCell ref="D438:D439"/>
    <mergeCell ref="E438:E439"/>
    <mergeCell ref="A427:A428"/>
    <mergeCell ref="D427:D428"/>
    <mergeCell ref="E427:E428"/>
    <mergeCell ref="A435:E435"/>
    <mergeCell ref="A436:E436"/>
    <mergeCell ref="A437:B437"/>
    <mergeCell ref="A438:A439"/>
    <mergeCell ref="A472:E472"/>
    <mergeCell ref="A516:E516"/>
    <mergeCell ref="A517:B517"/>
    <mergeCell ref="A518:A519"/>
    <mergeCell ref="A459:A460"/>
    <mergeCell ref="D459:D460"/>
    <mergeCell ref="E459:E460"/>
    <mergeCell ref="A464:E464"/>
    <mergeCell ref="A465:E465"/>
    <mergeCell ref="A466:B466"/>
    <mergeCell ref="A467:A468"/>
    <mergeCell ref="A405:A406"/>
    <mergeCell ref="D405:D406"/>
    <mergeCell ref="E405:E406"/>
    <mergeCell ref="A413:E413"/>
    <mergeCell ref="A414:E414"/>
    <mergeCell ref="A415:B415"/>
    <mergeCell ref="A416:A417"/>
    <mergeCell ref="D416:D417"/>
    <mergeCell ref="E416:E417"/>
    <mergeCell ref="A394:E394"/>
    <mergeCell ref="A395:E395"/>
    <mergeCell ref="A396:B396"/>
    <mergeCell ref="A397:A398"/>
    <mergeCell ref="D397:D398"/>
    <mergeCell ref="E397:E398"/>
    <mergeCell ref="A402:E402"/>
    <mergeCell ref="A403:E403"/>
    <mergeCell ref="A404:B404"/>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43:A344"/>
    <mergeCell ref="D343:D344"/>
    <mergeCell ref="E343:E344"/>
    <mergeCell ref="A354:E354"/>
    <mergeCell ref="A355:E355"/>
    <mergeCell ref="A356:B356"/>
    <mergeCell ref="A357:A358"/>
    <mergeCell ref="D357:D358"/>
    <mergeCell ref="E357:E358"/>
    <mergeCell ref="A325:E325"/>
    <mergeCell ref="A326:E326"/>
    <mergeCell ref="A327:B327"/>
    <mergeCell ref="A328:A329"/>
    <mergeCell ref="D328:D329"/>
    <mergeCell ref="E328:E329"/>
    <mergeCell ref="A340:E340"/>
    <mergeCell ref="A341:E341"/>
    <mergeCell ref="A342:B342"/>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253:E253"/>
    <mergeCell ref="A254:E254"/>
    <mergeCell ref="A255:B255"/>
    <mergeCell ref="A256:A257"/>
    <mergeCell ref="D256:D257"/>
    <mergeCell ref="E256:E257"/>
    <mergeCell ref="A262:E262"/>
    <mergeCell ref="A263:E263"/>
    <mergeCell ref="A264:B264"/>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02:A203"/>
    <mergeCell ref="D202:D203"/>
    <mergeCell ref="E202:E203"/>
    <mergeCell ref="A207:E207"/>
    <mergeCell ref="A208:E208"/>
    <mergeCell ref="A209:B209"/>
    <mergeCell ref="A210:A211"/>
    <mergeCell ref="D210:D211"/>
    <mergeCell ref="E210:E211"/>
    <mergeCell ref="A188:E188"/>
    <mergeCell ref="A189:E189"/>
    <mergeCell ref="A190:B190"/>
    <mergeCell ref="A191:A192"/>
    <mergeCell ref="D191:D192"/>
    <mergeCell ref="E191:E192"/>
    <mergeCell ref="A199:E199"/>
    <mergeCell ref="A200:E200"/>
    <mergeCell ref="A201:B201"/>
    <mergeCell ref="D180:D181"/>
    <mergeCell ref="E180:E181"/>
    <mergeCell ref="A169:A170"/>
    <mergeCell ref="D169:D170"/>
    <mergeCell ref="E169:E170"/>
    <mergeCell ref="A177:E177"/>
    <mergeCell ref="A178:E178"/>
    <mergeCell ref="A179:B179"/>
    <mergeCell ref="A180:A181"/>
    <mergeCell ref="A142:E142"/>
    <mergeCell ref="A143:E143"/>
    <mergeCell ref="A144:B144"/>
    <mergeCell ref="A145:A146"/>
    <mergeCell ref="D145:D146"/>
    <mergeCell ref="E145:E146"/>
    <mergeCell ref="A166:E166"/>
    <mergeCell ref="A167:E167"/>
    <mergeCell ref="A168:B168"/>
    <mergeCell ref="A112:B112"/>
    <mergeCell ref="A113:A114"/>
    <mergeCell ref="D113:D114"/>
    <mergeCell ref="E113:E114"/>
    <mergeCell ref="A133:E133"/>
    <mergeCell ref="A134:E134"/>
    <mergeCell ref="A135:B135"/>
    <mergeCell ref="A136:A137"/>
    <mergeCell ref="D136:D137"/>
    <mergeCell ref="E136:E137"/>
    <mergeCell ref="A96:E96"/>
    <mergeCell ref="A97:E97"/>
    <mergeCell ref="A98:E98"/>
    <mergeCell ref="A99:B99"/>
    <mergeCell ref="A100:A101"/>
    <mergeCell ref="D100:D101"/>
    <mergeCell ref="E100:E101"/>
    <mergeCell ref="A110:E110"/>
    <mergeCell ref="A111:E111"/>
    <mergeCell ref="A69:A70"/>
    <mergeCell ref="D69:D70"/>
    <mergeCell ref="E69:E70"/>
    <mergeCell ref="A74:E74"/>
    <mergeCell ref="A75:E75"/>
    <mergeCell ref="A76:E76"/>
    <mergeCell ref="A77:B77"/>
    <mergeCell ref="A78:A79"/>
    <mergeCell ref="D78:D79"/>
    <mergeCell ref="E78:E79"/>
    <mergeCell ref="A59:E59"/>
    <mergeCell ref="A60:B60"/>
    <mergeCell ref="A61:A62"/>
    <mergeCell ref="D61:D62"/>
    <mergeCell ref="E61:E62"/>
    <mergeCell ref="A65:E65"/>
    <mergeCell ref="A66:E66"/>
    <mergeCell ref="A67:E67"/>
    <mergeCell ref="A68:B68"/>
    <mergeCell ref="A46:E46"/>
    <mergeCell ref="A47:E47"/>
    <mergeCell ref="A48:E48"/>
    <mergeCell ref="A49:B49"/>
    <mergeCell ref="A50:A51"/>
    <mergeCell ref="D50:D51"/>
    <mergeCell ref="E50:E51"/>
    <mergeCell ref="A57:E57"/>
    <mergeCell ref="A58:E5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3 C71:C72 C1064">
    <cfRule type="notContainsBlanks" dxfId="3" priority="1">
      <formula>LEN(TRIM(C63))&gt;0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1653"/>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10.875" customWidth="1"/>
    <col min="8" max="8" width="7.5" customWidth="1"/>
    <col min="9" max="50" width="2.625" customWidth="1"/>
  </cols>
  <sheetData>
    <row r="1" spans="1:50">
      <c r="A1" s="1" t="s">
        <v>1779</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2" t="s">
        <v>1780</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6" t="s">
        <v>3</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7" t="s">
        <v>4</v>
      </c>
      <c r="B8" s="238"/>
      <c r="C8" s="7" t="s">
        <v>1689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9" t="s">
        <v>8</v>
      </c>
      <c r="B9" s="241" t="s">
        <v>9</v>
      </c>
      <c r="C9" s="238"/>
      <c r="D9" s="239" t="s">
        <v>10</v>
      </c>
      <c r="E9" s="242"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40"/>
      <c r="B10" s="12" t="s">
        <v>12</v>
      </c>
      <c r="C10" s="13" t="s">
        <v>13</v>
      </c>
      <c r="D10" s="240"/>
      <c r="E10" s="24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4"/>
      <c r="B14" s="235"/>
      <c r="C14" s="235"/>
      <c r="D14" s="235"/>
      <c r="E14" s="2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4" t="s">
        <v>2</v>
      </c>
      <c r="B15" s="235"/>
      <c r="C15" s="235"/>
      <c r="D15" s="235"/>
      <c r="E15" s="2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6" t="s">
        <v>21</v>
      </c>
      <c r="B16" s="235"/>
      <c r="C16" s="235"/>
      <c r="D16" s="235"/>
      <c r="E16" s="2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7" t="s">
        <v>22</v>
      </c>
      <c r="B17" s="238"/>
      <c r="C17" s="7" t="s">
        <v>1690</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9" t="s">
        <v>8</v>
      </c>
      <c r="B18" s="241" t="s">
        <v>9</v>
      </c>
      <c r="C18" s="238"/>
      <c r="D18" s="239" t="s">
        <v>10</v>
      </c>
      <c r="E18" s="242"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40"/>
      <c r="B19" s="12" t="s">
        <v>12</v>
      </c>
      <c r="C19" s="13" t="s">
        <v>13</v>
      </c>
      <c r="D19" s="240"/>
      <c r="E19" s="240"/>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4"/>
      <c r="B29" s="235"/>
      <c r="C29" s="235"/>
      <c r="D29" s="235"/>
      <c r="E29" s="235"/>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4" t="s">
        <v>49</v>
      </c>
      <c r="B30" s="235"/>
      <c r="C30" s="235"/>
      <c r="D30" s="235"/>
      <c r="E30" s="235"/>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6" t="s">
        <v>21</v>
      </c>
      <c r="B31" s="235"/>
      <c r="C31" s="235"/>
      <c r="D31" s="235"/>
      <c r="E31" s="235"/>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7" t="s">
        <v>22</v>
      </c>
      <c r="B32" s="238"/>
      <c r="C32" s="7" t="s">
        <v>1690</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9" t="s">
        <v>8</v>
      </c>
      <c r="B33" s="241" t="s">
        <v>9</v>
      </c>
      <c r="C33" s="238"/>
      <c r="D33" s="239" t="s">
        <v>10</v>
      </c>
      <c r="E33" s="24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0"/>
      <c r="B34" s="12" t="s">
        <v>12</v>
      </c>
      <c r="C34" s="13" t="s">
        <v>13</v>
      </c>
      <c r="D34" s="240"/>
      <c r="E34" s="2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34"/>
      <c r="B38" s="235"/>
      <c r="C38" s="235"/>
      <c r="D38" s="235"/>
      <c r="E38" s="235"/>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4" t="s">
        <v>2</v>
      </c>
      <c r="B39" s="235"/>
      <c r="C39" s="235"/>
      <c r="D39" s="235"/>
      <c r="E39" s="235"/>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36" t="s">
        <v>53</v>
      </c>
      <c r="B40" s="235"/>
      <c r="C40" s="235"/>
      <c r="D40" s="235"/>
      <c r="E40" s="235"/>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37" t="s">
        <v>54</v>
      </c>
      <c r="B41" s="238"/>
      <c r="C41" s="7" t="s">
        <v>1691</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9" t="s">
        <v>8</v>
      </c>
      <c r="B42" s="241" t="s">
        <v>9</v>
      </c>
      <c r="C42" s="238"/>
      <c r="D42" s="239" t="s">
        <v>10</v>
      </c>
      <c r="E42" s="242"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40"/>
      <c r="B43" s="12" t="s">
        <v>12</v>
      </c>
      <c r="C43" s="13" t="s">
        <v>13</v>
      </c>
      <c r="D43" s="240"/>
      <c r="E43" s="240"/>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34"/>
      <c r="B47" s="235"/>
      <c r="C47" s="235"/>
      <c r="D47" s="235"/>
      <c r="E47" s="235"/>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4" t="s">
        <v>49</v>
      </c>
      <c r="B48" s="235"/>
      <c r="C48" s="235"/>
      <c r="D48" s="235"/>
      <c r="E48" s="235"/>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36" t="s">
        <v>63</v>
      </c>
      <c r="B49" s="235"/>
      <c r="C49" s="235"/>
      <c r="D49" s="235"/>
      <c r="E49" s="235"/>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37" t="s">
        <v>54</v>
      </c>
      <c r="B50" s="238"/>
      <c r="C50" s="7" t="s">
        <v>1691</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9" t="s">
        <v>8</v>
      </c>
      <c r="B51" s="55" t="s">
        <v>9</v>
      </c>
      <c r="C51" s="147"/>
      <c r="D51" s="239" t="s">
        <v>10</v>
      </c>
      <c r="E51" s="242"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40"/>
      <c r="B52" s="12" t="s">
        <v>12</v>
      </c>
      <c r="C52" s="13" t="s">
        <v>13</v>
      </c>
      <c r="D52" s="240"/>
      <c r="E52" s="240"/>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34"/>
      <c r="B58" s="235"/>
      <c r="C58" s="235"/>
      <c r="D58" s="235"/>
      <c r="E58" s="235"/>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4" t="s">
        <v>74</v>
      </c>
      <c r="B59" s="235"/>
      <c r="C59" s="235"/>
      <c r="D59" s="235"/>
      <c r="E59" s="235"/>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36" t="s">
        <v>75</v>
      </c>
      <c r="B60" s="235"/>
      <c r="C60" s="235"/>
      <c r="D60" s="235"/>
      <c r="E60" s="235"/>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37" t="s">
        <v>76</v>
      </c>
      <c r="B61" s="238"/>
      <c r="C61" s="7" t="s">
        <v>1692</v>
      </c>
      <c r="D61" s="8" t="s">
        <v>78</v>
      </c>
      <c r="E61" s="9"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9" t="s">
        <v>8</v>
      </c>
      <c r="B62" s="55" t="s">
        <v>9</v>
      </c>
      <c r="C62" s="147"/>
      <c r="D62" s="239" t="s">
        <v>10</v>
      </c>
      <c r="E62" s="242"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0"/>
      <c r="B63" s="12" t="s">
        <v>12</v>
      </c>
      <c r="C63" s="13" t="s">
        <v>13</v>
      </c>
      <c r="D63" s="240"/>
      <c r="E63" s="240"/>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34"/>
      <c r="B66" s="235"/>
      <c r="C66" s="235"/>
      <c r="D66" s="235"/>
      <c r="E66" s="2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4" t="s">
        <v>74</v>
      </c>
      <c r="B67" s="235"/>
      <c r="C67" s="235"/>
      <c r="D67" s="235"/>
      <c r="E67" s="2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36" t="s">
        <v>81</v>
      </c>
      <c r="B68" s="235"/>
      <c r="C68" s="235"/>
      <c r="D68" s="235"/>
      <c r="E68" s="23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37" t="s">
        <v>82</v>
      </c>
      <c r="B69" s="238"/>
      <c r="C69" s="7" t="s">
        <v>1693</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9" t="s">
        <v>8</v>
      </c>
      <c r="B70" s="55" t="s">
        <v>9</v>
      </c>
      <c r="C70" s="147"/>
      <c r="D70" s="239" t="s">
        <v>10</v>
      </c>
      <c r="E70" s="242"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40"/>
      <c r="B71" s="12" t="s">
        <v>12</v>
      </c>
      <c r="C71" s="13" t="s">
        <v>13</v>
      </c>
      <c r="D71" s="240"/>
      <c r="E71" s="240"/>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34"/>
      <c r="B75" s="235"/>
      <c r="C75" s="235"/>
      <c r="D75" s="235"/>
      <c r="E75" s="2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4" t="s">
        <v>74</v>
      </c>
      <c r="B76" s="235"/>
      <c r="C76" s="235"/>
      <c r="D76" s="235"/>
      <c r="E76" s="2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36" t="s">
        <v>87</v>
      </c>
      <c r="B77" s="235"/>
      <c r="C77" s="235"/>
      <c r="D77" s="235"/>
      <c r="E77" s="23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37" t="s">
        <v>88</v>
      </c>
      <c r="B78" s="238"/>
      <c r="C78" s="7" t="s">
        <v>1694</v>
      </c>
      <c r="D78" s="8" t="s">
        <v>90</v>
      </c>
      <c r="E78" s="9" t="s">
        <v>1781</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9" t="s">
        <v>8</v>
      </c>
      <c r="B79" s="55" t="s">
        <v>9</v>
      </c>
      <c r="C79" s="147"/>
      <c r="D79" s="239" t="s">
        <v>10</v>
      </c>
      <c r="E79" s="242"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40"/>
      <c r="B80" s="12" t="s">
        <v>12</v>
      </c>
      <c r="C80" s="13" t="s">
        <v>13</v>
      </c>
      <c r="D80" s="240"/>
      <c r="E80" s="240"/>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34"/>
      <c r="B97" s="235"/>
      <c r="C97" s="235"/>
      <c r="D97" s="235"/>
      <c r="E97" s="235"/>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4" t="s">
        <v>2</v>
      </c>
      <c r="B98" s="235"/>
      <c r="C98" s="235"/>
      <c r="D98" s="235"/>
      <c r="E98" s="235"/>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6" t="s">
        <v>127</v>
      </c>
      <c r="B99" s="235"/>
      <c r="C99" s="235"/>
      <c r="D99" s="235"/>
      <c r="E99" s="235"/>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128</v>
      </c>
      <c r="B100" s="238"/>
      <c r="C100" s="7" t="s">
        <v>1695</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9" t="s">
        <v>8</v>
      </c>
      <c r="B101" s="55" t="s">
        <v>9</v>
      </c>
      <c r="C101" s="41"/>
      <c r="D101" s="239" t="s">
        <v>10</v>
      </c>
      <c r="E101" s="242"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40"/>
      <c r="B102" s="12" t="s">
        <v>12</v>
      </c>
      <c r="C102" s="13" t="s">
        <v>13</v>
      </c>
      <c r="D102" s="240"/>
      <c r="E102" s="24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34" t="s">
        <v>74</v>
      </c>
      <c r="B111" s="235"/>
      <c r="C111" s="235"/>
      <c r="D111" s="235"/>
      <c r="E111" s="2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6" t="s">
        <v>149</v>
      </c>
      <c r="B112" s="235"/>
      <c r="C112" s="235"/>
      <c r="D112" s="235"/>
      <c r="E112" s="235"/>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128</v>
      </c>
      <c r="B113" s="238"/>
      <c r="C113" s="7" t="s">
        <v>1695</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9" t="s">
        <v>8</v>
      </c>
      <c r="B114" s="55" t="s">
        <v>9</v>
      </c>
      <c r="C114" s="147"/>
      <c r="D114" s="239" t="s">
        <v>10</v>
      </c>
      <c r="E114" s="242"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40"/>
      <c r="B115" s="12" t="s">
        <v>12</v>
      </c>
      <c r="C115" s="13" t="s">
        <v>13</v>
      </c>
      <c r="D115" s="240"/>
      <c r="E115" s="240"/>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34" t="s">
        <v>188</v>
      </c>
      <c r="B134" s="235"/>
      <c r="C134" s="235"/>
      <c r="D134" s="235"/>
      <c r="E134" s="2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36" t="s">
        <v>189</v>
      </c>
      <c r="B135" s="235"/>
      <c r="C135" s="235"/>
      <c r="D135" s="235"/>
      <c r="E135" s="235"/>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37" t="s">
        <v>190</v>
      </c>
      <c r="B136" s="238"/>
      <c r="C136" s="7" t="s">
        <v>1696</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9" t="s">
        <v>8</v>
      </c>
      <c r="B137" s="55" t="s">
        <v>9</v>
      </c>
      <c r="C137" s="147"/>
      <c r="D137" s="239" t="s">
        <v>10</v>
      </c>
      <c r="E137" s="242"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40"/>
      <c r="B138" s="12" t="s">
        <v>12</v>
      </c>
      <c r="C138" s="13" t="s">
        <v>13</v>
      </c>
      <c r="D138" s="240"/>
      <c r="E138" s="240"/>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3" t="s">
        <v>74</v>
      </c>
      <c r="B143" s="244"/>
      <c r="C143" s="244"/>
      <c r="D143" s="244"/>
      <c r="E143" s="244"/>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197</v>
      </c>
      <c r="B145" s="238"/>
      <c r="C145" s="7" t="s">
        <v>1697</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9" t="s">
        <v>8</v>
      </c>
      <c r="B146" s="55" t="s">
        <v>9</v>
      </c>
      <c r="C146" s="147"/>
      <c r="D146" s="239" t="s">
        <v>10</v>
      </c>
      <c r="E146" s="242"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40"/>
      <c r="B147" s="12" t="s">
        <v>12</v>
      </c>
      <c r="C147" s="12" t="s">
        <v>13</v>
      </c>
      <c r="D147" s="240"/>
      <c r="E147" s="240"/>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34" t="s">
        <v>74</v>
      </c>
      <c r="B167" s="235"/>
      <c r="C167" s="235"/>
      <c r="D167" s="235"/>
      <c r="E167" s="2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36" t="s">
        <v>240</v>
      </c>
      <c r="B168" s="235"/>
      <c r="C168" s="235"/>
      <c r="D168" s="235"/>
      <c r="E168" s="235"/>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37" t="s">
        <v>241</v>
      </c>
      <c r="B169" s="238"/>
      <c r="C169" s="7" t="s">
        <v>1698</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9" t="s">
        <v>8</v>
      </c>
      <c r="B170" s="55" t="s">
        <v>9</v>
      </c>
      <c r="C170" s="147"/>
      <c r="D170" s="239" t="s">
        <v>10</v>
      </c>
      <c r="E170" s="242"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0"/>
      <c r="B171" s="12" t="s">
        <v>12</v>
      </c>
      <c r="C171" s="12" t="s">
        <v>13</v>
      </c>
      <c r="D171" s="240"/>
      <c r="E171" s="240"/>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4" t="s">
        <v>2</v>
      </c>
      <c r="B178" s="235"/>
      <c r="C178" s="235"/>
      <c r="D178" s="235"/>
      <c r="E178" s="2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6" t="s">
        <v>251</v>
      </c>
      <c r="B179" s="235"/>
      <c r="C179" s="235"/>
      <c r="D179" s="235"/>
      <c r="E179" s="235"/>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252</v>
      </c>
      <c r="B180" s="238"/>
      <c r="C180" s="7" t="s">
        <v>1699</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9" t="s">
        <v>8</v>
      </c>
      <c r="B181" s="55" t="s">
        <v>9</v>
      </c>
      <c r="C181" s="147"/>
      <c r="D181" s="239" t="s">
        <v>10</v>
      </c>
      <c r="E181" s="242"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0"/>
      <c r="B182" s="12" t="s">
        <v>12</v>
      </c>
      <c r="C182" s="13" t="s">
        <v>13</v>
      </c>
      <c r="D182" s="240"/>
      <c r="E182" s="240"/>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34" t="s">
        <v>74</v>
      </c>
      <c r="B189" s="235"/>
      <c r="C189" s="235"/>
      <c r="D189" s="235"/>
      <c r="E189" s="2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6" t="s">
        <v>266</v>
      </c>
      <c r="B190" s="235"/>
      <c r="C190" s="235"/>
      <c r="D190" s="235"/>
      <c r="E190" s="235"/>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252</v>
      </c>
      <c r="B191" s="238"/>
      <c r="C191" s="7" t="s">
        <v>1699</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9" t="s">
        <v>8</v>
      </c>
      <c r="B192" s="55" t="s">
        <v>9</v>
      </c>
      <c r="C192" s="56"/>
      <c r="D192" s="248" t="s">
        <v>10</v>
      </c>
      <c r="E192" s="242"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40"/>
      <c r="B193" s="12" t="s">
        <v>12</v>
      </c>
      <c r="C193" s="13" t="s">
        <v>13</v>
      </c>
      <c r="D193" s="240"/>
      <c r="E193" s="240"/>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34" t="s">
        <v>2</v>
      </c>
      <c r="B200" s="235"/>
      <c r="C200" s="235"/>
      <c r="D200" s="235"/>
      <c r="E200" s="235"/>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36" t="s">
        <v>276</v>
      </c>
      <c r="B201" s="235"/>
      <c r="C201" s="235"/>
      <c r="D201" s="235"/>
      <c r="E201" s="235"/>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37" t="s">
        <v>277</v>
      </c>
      <c r="B202" s="238"/>
      <c r="C202" s="7" t="s">
        <v>1700</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9" t="s">
        <v>8</v>
      </c>
      <c r="B203" s="55" t="s">
        <v>9</v>
      </c>
      <c r="C203" s="56"/>
      <c r="D203" s="239" t="s">
        <v>10</v>
      </c>
      <c r="E203" s="242"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40"/>
      <c r="B204" s="12" t="s">
        <v>12</v>
      </c>
      <c r="C204" s="13" t="s">
        <v>13</v>
      </c>
      <c r="D204" s="240"/>
      <c r="E204" s="240"/>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4" t="s">
        <v>188</v>
      </c>
      <c r="B208" s="235"/>
      <c r="C208" s="235"/>
      <c r="D208" s="235"/>
      <c r="E208" s="235"/>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36" t="s">
        <v>280</v>
      </c>
      <c r="B209" s="235"/>
      <c r="C209" s="235"/>
      <c r="D209" s="235"/>
      <c r="E209" s="235"/>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37" t="s">
        <v>277</v>
      </c>
      <c r="B210" s="238"/>
      <c r="C210" s="7" t="s">
        <v>1700</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9" t="s">
        <v>8</v>
      </c>
      <c r="B211" s="55" t="s">
        <v>9</v>
      </c>
      <c r="C211" s="56"/>
      <c r="D211" s="239" t="s">
        <v>10</v>
      </c>
      <c r="E211" s="242"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40"/>
      <c r="B212" s="12" t="s">
        <v>12</v>
      </c>
      <c r="C212" s="13" t="s">
        <v>13</v>
      </c>
      <c r="D212" s="240"/>
      <c r="E212" s="240"/>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4" t="s">
        <v>2</v>
      </c>
      <c r="B217" s="235"/>
      <c r="C217" s="235"/>
      <c r="D217" s="235"/>
      <c r="E217" s="2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6" t="s">
        <v>281</v>
      </c>
      <c r="B218" s="235"/>
      <c r="C218" s="235"/>
      <c r="D218" s="235"/>
      <c r="E218" s="235"/>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282</v>
      </c>
      <c r="B219" s="238"/>
      <c r="C219" s="7" t="s">
        <v>1701</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9" t="s">
        <v>8</v>
      </c>
      <c r="B220" s="55" t="s">
        <v>9</v>
      </c>
      <c r="C220" s="56"/>
      <c r="D220" s="239" t="s">
        <v>10</v>
      </c>
      <c r="E220" s="242"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40"/>
      <c r="B221" s="12" t="s">
        <v>12</v>
      </c>
      <c r="C221" s="13" t="s">
        <v>13</v>
      </c>
      <c r="D221" s="240"/>
      <c r="E221" s="240"/>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4" t="s">
        <v>74</v>
      </c>
      <c r="B231" s="235"/>
      <c r="C231" s="235"/>
      <c r="D231" s="235"/>
      <c r="E231" s="2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6" t="s">
        <v>281</v>
      </c>
      <c r="B232" s="235"/>
      <c r="C232" s="235"/>
      <c r="D232" s="235"/>
      <c r="E232" s="235"/>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282</v>
      </c>
      <c r="B233" s="238"/>
      <c r="C233" s="7" t="s">
        <v>1701</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9" t="s">
        <v>8</v>
      </c>
      <c r="B234" s="55" t="s">
        <v>9</v>
      </c>
      <c r="C234" s="56"/>
      <c r="D234" s="239" t="s">
        <v>10</v>
      </c>
      <c r="E234" s="242"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40"/>
      <c r="B235" s="12" t="s">
        <v>12</v>
      </c>
      <c r="C235" s="13" t="s">
        <v>13</v>
      </c>
      <c r="D235" s="240"/>
      <c r="E235" s="240"/>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34" t="s">
        <v>74</v>
      </c>
      <c r="B254" s="235"/>
      <c r="C254" s="235"/>
      <c r="D254" s="235"/>
      <c r="E254" s="2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36" t="s">
        <v>1702</v>
      </c>
      <c r="B255" s="235"/>
      <c r="C255" s="235"/>
      <c r="D255" s="235"/>
      <c r="E255" s="235"/>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37" t="s">
        <v>323</v>
      </c>
      <c r="B256" s="238"/>
      <c r="C256" s="7" t="s">
        <v>1703</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9" t="s">
        <v>8</v>
      </c>
      <c r="B257" s="55" t="s">
        <v>9</v>
      </c>
      <c r="C257" s="56"/>
      <c r="D257" s="239" t="s">
        <v>10</v>
      </c>
      <c r="E257" s="242"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40"/>
      <c r="B258" s="12" t="s">
        <v>12</v>
      </c>
      <c r="C258" s="13" t="s">
        <v>13</v>
      </c>
      <c r="D258" s="240"/>
      <c r="E258" s="240"/>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34" t="s">
        <v>2</v>
      </c>
      <c r="B263" s="235"/>
      <c r="C263" s="235"/>
      <c r="D263" s="235"/>
      <c r="E263" s="2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6" t="s">
        <v>330</v>
      </c>
      <c r="B264" s="235"/>
      <c r="C264" s="235"/>
      <c r="D264" s="235"/>
      <c r="E264" s="235"/>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331</v>
      </c>
      <c r="B265" s="238"/>
      <c r="C265" s="7" t="s">
        <v>1704</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9" t="s">
        <v>8</v>
      </c>
      <c r="B266" s="55" t="s">
        <v>9</v>
      </c>
      <c r="C266" s="56"/>
      <c r="D266" s="249" t="s">
        <v>10</v>
      </c>
      <c r="E266" s="242"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40"/>
      <c r="B267" s="12" t="s">
        <v>12</v>
      </c>
      <c r="C267" s="13" t="s">
        <v>13</v>
      </c>
      <c r="D267" s="240"/>
      <c r="E267" s="240"/>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4" t="s">
        <v>74</v>
      </c>
      <c r="B284" s="235"/>
      <c r="C284" s="235"/>
      <c r="D284" s="235"/>
      <c r="E284" s="235"/>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36" t="s">
        <v>363</v>
      </c>
      <c r="B285" s="235"/>
      <c r="C285" s="235"/>
      <c r="D285" s="235"/>
      <c r="E285" s="235"/>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1704</v>
      </c>
      <c r="D286" s="8" t="s">
        <v>333</v>
      </c>
      <c r="E286" s="9"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9" t="s">
        <v>8</v>
      </c>
      <c r="B287" s="55" t="s">
        <v>9</v>
      </c>
      <c r="C287" s="56"/>
      <c r="D287" s="239" t="s">
        <v>10</v>
      </c>
      <c r="E287" s="242"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40"/>
      <c r="B288" s="12" t="s">
        <v>12</v>
      </c>
      <c r="C288" s="13" t="s">
        <v>13</v>
      </c>
      <c r="D288" s="240"/>
      <c r="E288" s="240"/>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34" t="s">
        <v>2</v>
      </c>
      <c r="B308" s="235"/>
      <c r="C308" s="235"/>
      <c r="D308" s="235"/>
      <c r="E308" s="2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6" t="s">
        <v>399</v>
      </c>
      <c r="B309" s="235"/>
      <c r="C309" s="235"/>
      <c r="D309" s="235"/>
      <c r="E309" s="235"/>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400</v>
      </c>
      <c r="B310" s="238"/>
      <c r="C310" s="7" t="s">
        <v>1705</v>
      </c>
      <c r="D310" s="8" t="s">
        <v>78</v>
      </c>
      <c r="E310" s="9"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9" t="s">
        <v>8</v>
      </c>
      <c r="B311" s="55" t="s">
        <v>9</v>
      </c>
      <c r="C311" s="56"/>
      <c r="D311" s="239" t="s">
        <v>10</v>
      </c>
      <c r="E311" s="242"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40"/>
      <c r="B312" s="12" t="s">
        <v>12</v>
      </c>
      <c r="C312" s="13" t="s">
        <v>13</v>
      </c>
      <c r="D312" s="240"/>
      <c r="E312" s="240"/>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34" t="s">
        <v>2</v>
      </c>
      <c r="B326" s="235"/>
      <c r="C326" s="235"/>
      <c r="D326" s="235"/>
      <c r="E326" s="235"/>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6" t="s">
        <v>431</v>
      </c>
      <c r="B327" s="235"/>
      <c r="C327" s="235"/>
      <c r="D327" s="235"/>
      <c r="E327" s="235"/>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432</v>
      </c>
      <c r="B328" s="238"/>
      <c r="C328" s="7" t="s">
        <v>1706</v>
      </c>
      <c r="D328" s="8" t="s">
        <v>78</v>
      </c>
      <c r="E328" s="9"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9" t="s">
        <v>8</v>
      </c>
      <c r="B329" s="55" t="s">
        <v>9</v>
      </c>
      <c r="C329" s="56"/>
      <c r="D329" s="239" t="s">
        <v>10</v>
      </c>
      <c r="E329" s="242"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40"/>
      <c r="B330" s="12" t="s">
        <v>12</v>
      </c>
      <c r="C330" s="13" t="s">
        <v>13</v>
      </c>
      <c r="D330" s="240"/>
      <c r="E330" s="24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4" t="s">
        <v>2</v>
      </c>
      <c r="B341" s="235"/>
      <c r="C341" s="235"/>
      <c r="D341" s="235"/>
      <c r="E341" s="2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6" t="s">
        <v>438</v>
      </c>
      <c r="B342" s="235"/>
      <c r="C342" s="235"/>
      <c r="D342" s="235"/>
      <c r="E342" s="235"/>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439</v>
      </c>
      <c r="B343" s="238"/>
      <c r="C343" s="7" t="s">
        <v>1707</v>
      </c>
      <c r="D343" s="8" t="s">
        <v>78</v>
      </c>
      <c r="E343" s="9" t="s">
        <v>7</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9" t="s">
        <v>8</v>
      </c>
      <c r="B344" s="55" t="s">
        <v>9</v>
      </c>
      <c r="C344" s="56"/>
      <c r="D344" s="249" t="s">
        <v>10</v>
      </c>
      <c r="E344" s="242"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40"/>
      <c r="B345" s="12" t="s">
        <v>12</v>
      </c>
      <c r="C345" s="13" t="s">
        <v>13</v>
      </c>
      <c r="D345" s="240"/>
      <c r="E345" s="240"/>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4" t="s">
        <v>74</v>
      </c>
      <c r="B355" s="235"/>
      <c r="C355" s="235"/>
      <c r="D355" s="235"/>
      <c r="E355" s="235"/>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6" t="s">
        <v>452</v>
      </c>
      <c r="B356" s="235"/>
      <c r="C356" s="235"/>
      <c r="D356" s="235"/>
      <c r="E356" s="235"/>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439</v>
      </c>
      <c r="B357" s="238"/>
      <c r="C357" s="7" t="s">
        <v>1707</v>
      </c>
      <c r="D357" s="8" t="s">
        <v>78</v>
      </c>
      <c r="E357" s="9" t="s">
        <v>7</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9" t="s">
        <v>8</v>
      </c>
      <c r="B358" s="55" t="s">
        <v>9</v>
      </c>
      <c r="C358" s="56"/>
      <c r="D358" s="239" t="s">
        <v>10</v>
      </c>
      <c r="E358" s="242"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0"/>
      <c r="B359" s="12" t="s">
        <v>12</v>
      </c>
      <c r="C359" s="13" t="s">
        <v>13</v>
      </c>
      <c r="D359" s="240"/>
      <c r="E359" s="240"/>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34" t="s">
        <v>2</v>
      </c>
      <c r="B370" s="235"/>
      <c r="C370" s="235"/>
      <c r="D370" s="235"/>
      <c r="E370" s="2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6" t="s">
        <v>468</v>
      </c>
      <c r="B371" s="235"/>
      <c r="C371" s="235"/>
      <c r="D371" s="235"/>
      <c r="E371" s="235"/>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469</v>
      </c>
      <c r="B372" s="238"/>
      <c r="C372" s="7" t="s">
        <v>1708</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9" t="s">
        <v>8</v>
      </c>
      <c r="B373" s="55" t="s">
        <v>9</v>
      </c>
      <c r="C373" s="56"/>
      <c r="D373" s="249" t="s">
        <v>10</v>
      </c>
      <c r="E373" s="242"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40"/>
      <c r="B374" s="12" t="s">
        <v>12</v>
      </c>
      <c r="C374" s="13" t="s">
        <v>13</v>
      </c>
      <c r="D374" s="240"/>
      <c r="E374" s="240"/>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4" t="s">
        <v>74</v>
      </c>
      <c r="B384" s="235"/>
      <c r="C384" s="235"/>
      <c r="D384" s="235"/>
      <c r="E384" s="235"/>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6" t="s">
        <v>493</v>
      </c>
      <c r="B385" s="235"/>
      <c r="C385" s="235"/>
      <c r="D385" s="235"/>
      <c r="E385" s="235"/>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469</v>
      </c>
      <c r="B386" s="238"/>
      <c r="C386" s="7" t="s">
        <v>1708</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9" t="s">
        <v>8</v>
      </c>
      <c r="B387" s="55" t="s">
        <v>9</v>
      </c>
      <c r="C387" s="56"/>
      <c r="D387" s="239" t="s">
        <v>10</v>
      </c>
      <c r="E387" s="242"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40"/>
      <c r="B388" s="12" t="s">
        <v>12</v>
      </c>
      <c r="C388" s="13" t="s">
        <v>13</v>
      </c>
      <c r="D388" s="240"/>
      <c r="E388" s="240"/>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34" t="s">
        <v>2</v>
      </c>
      <c r="B395" s="235"/>
      <c r="C395" s="235"/>
      <c r="D395" s="235"/>
      <c r="E395" s="235"/>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6" t="s">
        <v>502</v>
      </c>
      <c r="B396" s="235"/>
      <c r="C396" s="235"/>
      <c r="D396" s="235"/>
      <c r="E396" s="235"/>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503</v>
      </c>
      <c r="B397" s="238"/>
      <c r="C397" s="7" t="s">
        <v>1709</v>
      </c>
      <c r="D397" s="8" t="s">
        <v>471</v>
      </c>
      <c r="E397" s="9" t="s">
        <v>7</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9" t="s">
        <v>8</v>
      </c>
      <c r="B398" s="55" t="s">
        <v>9</v>
      </c>
      <c r="C398" s="56"/>
      <c r="D398" s="239" t="s">
        <v>10</v>
      </c>
      <c r="E398" s="242"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40"/>
      <c r="B399" s="12" t="s">
        <v>12</v>
      </c>
      <c r="C399" s="13" t="s">
        <v>13</v>
      </c>
      <c r="D399" s="240"/>
      <c r="E399" s="240"/>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4" t="s">
        <v>74</v>
      </c>
      <c r="B403" s="235"/>
      <c r="C403" s="235"/>
      <c r="D403" s="235"/>
      <c r="E403" s="235"/>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6" t="s">
        <v>502</v>
      </c>
      <c r="B404" s="235"/>
      <c r="C404" s="235"/>
      <c r="D404" s="235"/>
      <c r="E404" s="235"/>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503</v>
      </c>
      <c r="B405" s="238"/>
      <c r="C405" s="7" t="s">
        <v>1709</v>
      </c>
      <c r="D405" s="8" t="s">
        <v>471</v>
      </c>
      <c r="E405" s="9" t="s">
        <v>7</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9" t="s">
        <v>8</v>
      </c>
      <c r="B406" s="55" t="s">
        <v>9</v>
      </c>
      <c r="C406" s="56"/>
      <c r="D406" s="239" t="s">
        <v>10</v>
      </c>
      <c r="E406" s="242"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40"/>
      <c r="B407" s="12" t="s">
        <v>12</v>
      </c>
      <c r="C407" s="13" t="s">
        <v>13</v>
      </c>
      <c r="D407" s="240"/>
      <c r="E407" s="240"/>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34" t="s">
        <v>74</v>
      </c>
      <c r="B414" s="235"/>
      <c r="C414" s="235"/>
      <c r="D414" s="235"/>
      <c r="E414" s="235"/>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6" t="s">
        <v>514</v>
      </c>
      <c r="B415" s="235"/>
      <c r="C415" s="235"/>
      <c r="D415" s="235"/>
      <c r="E415" s="235"/>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515</v>
      </c>
      <c r="B416" s="238"/>
      <c r="C416" s="7" t="s">
        <v>1710</v>
      </c>
      <c r="D416" s="8" t="s">
        <v>6</v>
      </c>
      <c r="E416" s="9" t="s">
        <v>7</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9" t="s">
        <v>8</v>
      </c>
      <c r="B417" s="55" t="s">
        <v>9</v>
      </c>
      <c r="C417" s="56"/>
      <c r="D417" s="239" t="s">
        <v>10</v>
      </c>
      <c r="E417" s="242"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40"/>
      <c r="B418" s="12" t="s">
        <v>12</v>
      </c>
      <c r="C418" s="13" t="s">
        <v>13</v>
      </c>
      <c r="D418" s="240"/>
      <c r="E418" s="240"/>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34" t="s">
        <v>2</v>
      </c>
      <c r="B425" s="235"/>
      <c r="C425" s="235"/>
      <c r="D425" s="235"/>
      <c r="E425" s="2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6" t="s">
        <v>527</v>
      </c>
      <c r="B426" s="235"/>
      <c r="C426" s="235"/>
      <c r="D426" s="235"/>
      <c r="E426" s="235"/>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528</v>
      </c>
      <c r="B427" s="238"/>
      <c r="C427" s="7" t="s">
        <v>1711</v>
      </c>
      <c r="D427" s="8" t="s">
        <v>530</v>
      </c>
      <c r="E427" s="9" t="s">
        <v>7</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9" t="s">
        <v>8</v>
      </c>
      <c r="B428" s="55" t="s">
        <v>9</v>
      </c>
      <c r="C428" s="56"/>
      <c r="D428" s="249" t="s">
        <v>10</v>
      </c>
      <c r="E428" s="242"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40"/>
      <c r="B429" s="12" t="s">
        <v>12</v>
      </c>
      <c r="C429" s="13" t="s">
        <v>13</v>
      </c>
      <c r="D429" s="240"/>
      <c r="E429" s="240"/>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4" t="s">
        <v>2</v>
      </c>
      <c r="B436" s="235"/>
      <c r="C436" s="235"/>
      <c r="D436" s="235"/>
      <c r="E436" s="235"/>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6" t="s">
        <v>538</v>
      </c>
      <c r="B437" s="235"/>
      <c r="C437" s="235"/>
      <c r="D437" s="235"/>
      <c r="E437" s="235"/>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539</v>
      </c>
      <c r="B438" s="238"/>
      <c r="C438" s="7" t="s">
        <v>1712</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9" t="s">
        <v>8</v>
      </c>
      <c r="B439" s="55" t="s">
        <v>9</v>
      </c>
      <c r="C439" s="56"/>
      <c r="D439" s="249" t="s">
        <v>10</v>
      </c>
      <c r="E439" s="242"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40"/>
      <c r="B440" s="12" t="s">
        <v>12</v>
      </c>
      <c r="C440" s="13" t="s">
        <v>13</v>
      </c>
      <c r="D440" s="240"/>
      <c r="E440" s="240"/>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4" t="s">
        <v>74</v>
      </c>
      <c r="B449" s="235"/>
      <c r="C449" s="235"/>
      <c r="D449" s="235"/>
      <c r="E449" s="235"/>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6" t="s">
        <v>538</v>
      </c>
      <c r="B450" s="235"/>
      <c r="C450" s="235"/>
      <c r="D450" s="235"/>
      <c r="E450" s="235"/>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539</v>
      </c>
      <c r="B451" s="238"/>
      <c r="C451" s="7" t="s">
        <v>1712</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9" t="s">
        <v>8</v>
      </c>
      <c r="B452" s="55" t="s">
        <v>9</v>
      </c>
      <c r="C452" s="56"/>
      <c r="D452" s="239" t="s">
        <v>10</v>
      </c>
      <c r="E452" s="242"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0"/>
      <c r="B453" s="12" t="s">
        <v>12</v>
      </c>
      <c r="C453" s="13" t="s">
        <v>13</v>
      </c>
      <c r="D453" s="240"/>
      <c r="E453" s="240"/>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43" t="s">
        <v>562</v>
      </c>
      <c r="B457" s="244"/>
      <c r="C457" s="244"/>
      <c r="D457" s="244"/>
      <c r="E457" s="244"/>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197</v>
      </c>
      <c r="B459" s="238"/>
      <c r="C459" s="7" t="s">
        <v>1697</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9" t="s">
        <v>8</v>
      </c>
      <c r="B460" s="55" t="s">
        <v>9</v>
      </c>
      <c r="C460" s="147"/>
      <c r="D460" s="239" t="s">
        <v>10</v>
      </c>
      <c r="E460" s="242"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40"/>
      <c r="B461" s="12" t="s">
        <v>12</v>
      </c>
      <c r="C461" s="12" t="s">
        <v>13</v>
      </c>
      <c r="D461" s="240"/>
      <c r="E461" s="240"/>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3" t="s">
        <v>562</v>
      </c>
      <c r="B465" s="244"/>
      <c r="C465" s="244"/>
      <c r="D465" s="244"/>
      <c r="E465" s="244"/>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568</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569</v>
      </c>
      <c r="B467" s="238"/>
      <c r="C467" s="7" t="s">
        <v>1713</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9" t="s">
        <v>8</v>
      </c>
      <c r="B468" s="55" t="s">
        <v>9</v>
      </c>
      <c r="C468" s="147"/>
      <c r="D468" s="239" t="s">
        <v>10</v>
      </c>
      <c r="E468" s="242"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40"/>
      <c r="B469" s="12" t="s">
        <v>12</v>
      </c>
      <c r="C469" s="12" t="s">
        <v>13</v>
      </c>
      <c r="D469" s="240"/>
      <c r="E469" s="240"/>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209">
        <v>45356</v>
      </c>
      <c r="B470" s="33" t="s">
        <v>565</v>
      </c>
      <c r="C470" s="42" t="s">
        <v>566</v>
      </c>
      <c r="D470" s="23" t="s">
        <v>572</v>
      </c>
      <c r="E470" s="45">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4" t="s">
        <v>2</v>
      </c>
      <c r="B475" s="235"/>
      <c r="C475" s="235"/>
      <c r="D475" s="235"/>
      <c r="E475" s="235"/>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36" t="s">
        <v>573</v>
      </c>
      <c r="B476" s="235"/>
      <c r="C476" s="235"/>
      <c r="D476" s="235"/>
      <c r="E476" s="235"/>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37" t="s">
        <v>574</v>
      </c>
      <c r="B477" s="238"/>
      <c r="C477" s="7" t="s">
        <v>1714</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9" t="s">
        <v>8</v>
      </c>
      <c r="B478" s="55" t="s">
        <v>9</v>
      </c>
      <c r="C478" s="56"/>
      <c r="D478" s="249" t="s">
        <v>10</v>
      </c>
      <c r="E478" s="242"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40"/>
      <c r="B479" s="12" t="s">
        <v>12</v>
      </c>
      <c r="C479" s="13" t="s">
        <v>13</v>
      </c>
      <c r="D479" s="240"/>
      <c r="E479" s="240"/>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4" t="s">
        <v>74</v>
      </c>
      <c r="B497" s="235"/>
      <c r="C497" s="235"/>
      <c r="D497" s="235"/>
      <c r="E497" s="235"/>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6" t="s">
        <v>573</v>
      </c>
      <c r="B498" s="235"/>
      <c r="C498" s="235"/>
      <c r="D498" s="235"/>
      <c r="E498" s="235"/>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7" t="s">
        <v>574</v>
      </c>
      <c r="B499" s="238"/>
      <c r="C499" s="7" t="s">
        <v>1714</v>
      </c>
      <c r="D499" s="8" t="s">
        <v>576</v>
      </c>
      <c r="E499" s="9" t="s">
        <v>7</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9" t="s">
        <v>8</v>
      </c>
      <c r="B500" s="55" t="s">
        <v>9</v>
      </c>
      <c r="C500" s="56"/>
      <c r="D500" s="239" t="s">
        <v>10</v>
      </c>
      <c r="E500" s="242"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40"/>
      <c r="B501" s="12" t="s">
        <v>12</v>
      </c>
      <c r="C501" s="13" t="s">
        <v>13</v>
      </c>
      <c r="D501" s="240"/>
      <c r="E501" s="240"/>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43" t="s">
        <v>562</v>
      </c>
      <c r="B508" s="244"/>
      <c r="C508" s="244"/>
      <c r="D508" s="244"/>
      <c r="E508" s="244"/>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37" t="s">
        <v>606</v>
      </c>
      <c r="B510" s="238"/>
      <c r="C510" s="7" t="s">
        <v>1715</v>
      </c>
      <c r="D510" s="8" t="s">
        <v>571</v>
      </c>
      <c r="E510" s="9"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9" t="s">
        <v>8</v>
      </c>
      <c r="B511" s="55" t="s">
        <v>9</v>
      </c>
      <c r="C511" s="147"/>
      <c r="D511" s="239" t="s">
        <v>10</v>
      </c>
      <c r="E511" s="242"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40"/>
      <c r="B512" s="12" t="s">
        <v>12</v>
      </c>
      <c r="C512" s="12" t="s">
        <v>13</v>
      </c>
      <c r="D512" s="240"/>
      <c r="E512" s="240"/>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4" t="s">
        <v>74</v>
      </c>
      <c r="B518" s="235"/>
      <c r="C518" s="235"/>
      <c r="D518" s="235"/>
      <c r="E518" s="235"/>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6" t="s">
        <v>611</v>
      </c>
      <c r="B519" s="235"/>
      <c r="C519" s="235"/>
      <c r="D519" s="235"/>
      <c r="E519" s="235"/>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37" t="s">
        <v>612</v>
      </c>
      <c r="B520" s="238"/>
      <c r="C520" s="7" t="s">
        <v>1716</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9" t="s">
        <v>8</v>
      </c>
      <c r="B521" s="55" t="s">
        <v>9</v>
      </c>
      <c r="C521" s="56"/>
      <c r="D521" s="239" t="s">
        <v>10</v>
      </c>
      <c r="E521" s="242"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40"/>
      <c r="B522" s="12" t="s">
        <v>12</v>
      </c>
      <c r="C522" s="13" t="s">
        <v>13</v>
      </c>
      <c r="D522" s="240"/>
      <c r="E522" s="240"/>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34" t="s">
        <v>2</v>
      </c>
      <c r="B531" s="235"/>
      <c r="C531" s="235"/>
      <c r="D531" s="235"/>
      <c r="E531" s="23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36" t="s">
        <v>629</v>
      </c>
      <c r="B532" s="235"/>
      <c r="C532" s="235"/>
      <c r="D532" s="235"/>
      <c r="E532" s="23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37" t="s">
        <v>630</v>
      </c>
      <c r="B533" s="238"/>
      <c r="C533" s="7" t="s">
        <v>1717</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9" t="s">
        <v>8</v>
      </c>
      <c r="B534" s="55" t="s">
        <v>9</v>
      </c>
      <c r="C534" s="56"/>
      <c r="D534" s="249" t="s">
        <v>10</v>
      </c>
      <c r="E534" s="242"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40"/>
      <c r="B535" s="12" t="s">
        <v>12</v>
      </c>
      <c r="C535" s="13" t="s">
        <v>13</v>
      </c>
      <c r="D535" s="240"/>
      <c r="E535" s="240"/>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4" t="s">
        <v>74</v>
      </c>
      <c r="B540" s="235"/>
      <c r="C540" s="235"/>
      <c r="D540" s="235"/>
      <c r="E540" s="235"/>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6" t="s">
        <v>636</v>
      </c>
      <c r="B541" s="235"/>
      <c r="C541" s="235"/>
      <c r="D541" s="235"/>
      <c r="E541" s="235"/>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7" t="s">
        <v>630</v>
      </c>
      <c r="B542" s="238"/>
      <c r="C542" s="7" t="s">
        <v>1717</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9" t="s">
        <v>8</v>
      </c>
      <c r="B543" s="55" t="s">
        <v>9</v>
      </c>
      <c r="C543" s="56"/>
      <c r="D543" s="239" t="s">
        <v>10</v>
      </c>
      <c r="E543" s="242"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40"/>
      <c r="B544" s="12" t="s">
        <v>12</v>
      </c>
      <c r="C544" s="13" t="s">
        <v>13</v>
      </c>
      <c r="D544" s="240"/>
      <c r="E544" s="240"/>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34" t="s">
        <v>2</v>
      </c>
      <c r="B548" s="235"/>
      <c r="C548" s="235"/>
      <c r="D548" s="235"/>
      <c r="E548" s="235"/>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36" t="s">
        <v>639</v>
      </c>
      <c r="B549" s="235"/>
      <c r="C549" s="235"/>
      <c r="D549" s="235"/>
      <c r="E549" s="235"/>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37" t="s">
        <v>640</v>
      </c>
      <c r="B550" s="238"/>
      <c r="C550" s="7" t="s">
        <v>1718</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9" t="s">
        <v>8</v>
      </c>
      <c r="B551" s="55" t="s">
        <v>9</v>
      </c>
      <c r="C551" s="56"/>
      <c r="D551" s="249" t="s">
        <v>10</v>
      </c>
      <c r="E551" s="242"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40"/>
      <c r="B552" s="12" t="s">
        <v>12</v>
      </c>
      <c r="C552" s="13" t="s">
        <v>13</v>
      </c>
      <c r="D552" s="240"/>
      <c r="E552" s="240"/>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4" t="s">
        <v>74</v>
      </c>
      <c r="B556" s="235"/>
      <c r="C556" s="235"/>
      <c r="D556" s="235"/>
      <c r="E556" s="235"/>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6" t="s">
        <v>646</v>
      </c>
      <c r="B557" s="235"/>
      <c r="C557" s="235"/>
      <c r="D557" s="235"/>
      <c r="E557" s="235"/>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37" t="s">
        <v>647</v>
      </c>
      <c r="B558" s="238"/>
      <c r="C558" s="7" t="s">
        <v>1719</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9" t="s">
        <v>8</v>
      </c>
      <c r="B559" s="55" t="s">
        <v>9</v>
      </c>
      <c r="C559" s="56"/>
      <c r="D559" s="239" t="s">
        <v>10</v>
      </c>
      <c r="E559" s="242"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40"/>
      <c r="B560" s="12" t="s">
        <v>12</v>
      </c>
      <c r="C560" s="13" t="s">
        <v>13</v>
      </c>
      <c r="D560" s="240"/>
      <c r="E560" s="240"/>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34" t="s">
        <v>74</v>
      </c>
      <c r="B567" s="235"/>
      <c r="C567" s="235"/>
      <c r="D567" s="235"/>
      <c r="E567" s="235"/>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6" t="s">
        <v>657</v>
      </c>
      <c r="B568" s="235"/>
      <c r="C568" s="235"/>
      <c r="D568" s="235"/>
      <c r="E568" s="235"/>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37" t="s">
        <v>658</v>
      </c>
      <c r="B569" s="238"/>
      <c r="C569" s="7" t="s">
        <v>1720</v>
      </c>
      <c r="D569" s="8" t="s">
        <v>632</v>
      </c>
      <c r="E569" s="9" t="s">
        <v>7</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9" t="s">
        <v>8</v>
      </c>
      <c r="B570" s="55" t="s">
        <v>9</v>
      </c>
      <c r="C570" s="56"/>
      <c r="D570" s="239" t="s">
        <v>10</v>
      </c>
      <c r="E570" s="242"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0"/>
      <c r="B571" s="12" t="s">
        <v>12</v>
      </c>
      <c r="C571" s="13" t="s">
        <v>13</v>
      </c>
      <c r="D571" s="240"/>
      <c r="E571" s="240"/>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43" t="s">
        <v>562</v>
      </c>
      <c r="B586" s="244"/>
      <c r="C586" s="244"/>
      <c r="D586" s="244"/>
      <c r="E586" s="244"/>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37" t="s">
        <v>675</v>
      </c>
      <c r="B588" s="238"/>
      <c r="C588" s="7" t="s">
        <v>1721</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9" t="s">
        <v>8</v>
      </c>
      <c r="B589" s="55" t="s">
        <v>9</v>
      </c>
      <c r="C589" s="147"/>
      <c r="D589" s="239" t="s">
        <v>10</v>
      </c>
      <c r="E589" s="242"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40"/>
      <c r="B590" s="12" t="s">
        <v>12</v>
      </c>
      <c r="C590" s="12" t="s">
        <v>13</v>
      </c>
      <c r="D590" s="240"/>
      <c r="E590" s="240"/>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3" t="s">
        <v>2</v>
      </c>
      <c r="B594" s="244"/>
      <c r="C594" s="244"/>
      <c r="D594" s="244"/>
      <c r="E594" s="244"/>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37" t="s">
        <v>675</v>
      </c>
      <c r="B596" s="238"/>
      <c r="C596" s="7" t="s">
        <v>1721</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9" t="s">
        <v>8</v>
      </c>
      <c r="B597" s="55" t="s">
        <v>9</v>
      </c>
      <c r="C597" s="147"/>
      <c r="D597" s="239" t="s">
        <v>10</v>
      </c>
      <c r="E597" s="242"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40"/>
      <c r="B598" s="12" t="s">
        <v>12</v>
      </c>
      <c r="C598" s="12" t="s">
        <v>13</v>
      </c>
      <c r="D598" s="240"/>
      <c r="E598" s="240"/>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4" t="s">
        <v>74</v>
      </c>
      <c r="B606" s="235"/>
      <c r="C606" s="235"/>
      <c r="D606" s="235"/>
      <c r="E606" s="235"/>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6" t="s">
        <v>697</v>
      </c>
      <c r="B607" s="235"/>
      <c r="C607" s="235"/>
      <c r="D607" s="235"/>
      <c r="E607" s="235"/>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37" t="s">
        <v>640</v>
      </c>
      <c r="B608" s="238"/>
      <c r="C608" s="7" t="s">
        <v>1718</v>
      </c>
      <c r="D608" s="8" t="s">
        <v>698</v>
      </c>
      <c r="E608" s="9" t="s">
        <v>7</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9" t="s">
        <v>8</v>
      </c>
      <c r="B609" s="55" t="s">
        <v>9</v>
      </c>
      <c r="C609" s="56"/>
      <c r="D609" s="249" t="s">
        <v>10</v>
      </c>
      <c r="E609" s="242"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40"/>
      <c r="B610" s="12" t="s">
        <v>12</v>
      </c>
      <c r="C610" s="13" t="s">
        <v>13</v>
      </c>
      <c r="D610" s="240"/>
      <c r="E610" s="240"/>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4" t="s">
        <v>74</v>
      </c>
      <c r="B615" s="235"/>
      <c r="C615" s="235"/>
      <c r="D615" s="235"/>
      <c r="E615" s="235"/>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36" t="s">
        <v>705</v>
      </c>
      <c r="B616" s="235"/>
      <c r="C616" s="235"/>
      <c r="D616" s="235"/>
      <c r="E616" s="235"/>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37" t="s">
        <v>706</v>
      </c>
      <c r="B617" s="238"/>
      <c r="C617" s="7" t="s">
        <v>1722</v>
      </c>
      <c r="D617" s="8" t="s">
        <v>708</v>
      </c>
      <c r="E617" s="9" t="s">
        <v>7</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9" t="s">
        <v>8</v>
      </c>
      <c r="B618" s="55" t="s">
        <v>9</v>
      </c>
      <c r="C618" s="56"/>
      <c r="D618" s="249" t="s">
        <v>10</v>
      </c>
      <c r="E618" s="242"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40"/>
      <c r="B619" s="12" t="s">
        <v>12</v>
      </c>
      <c r="C619" s="13" t="s">
        <v>13</v>
      </c>
      <c r="D619" s="240"/>
      <c r="E619" s="240"/>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3" t="s">
        <v>2</v>
      </c>
      <c r="B623" s="244"/>
      <c r="C623" s="244"/>
      <c r="D623" s="244"/>
      <c r="E623" s="244"/>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1723</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7" t="s">
        <v>713</v>
      </c>
      <c r="B625" s="238"/>
      <c r="C625" s="7" t="s">
        <v>1724</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9" t="s">
        <v>8</v>
      </c>
      <c r="B626" s="55" t="s">
        <v>9</v>
      </c>
      <c r="C626" s="147"/>
      <c r="D626" s="239" t="s">
        <v>10</v>
      </c>
      <c r="E626" s="242"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40"/>
      <c r="B627" s="12" t="s">
        <v>12</v>
      </c>
      <c r="C627" s="12" t="s">
        <v>13</v>
      </c>
      <c r="D627" s="240"/>
      <c r="E627" s="240"/>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4" t="s">
        <v>2</v>
      </c>
      <c r="B632" s="235"/>
      <c r="C632" s="235"/>
      <c r="D632" s="235"/>
      <c r="E632" s="235"/>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6" t="s">
        <v>1782</v>
      </c>
      <c r="B633" s="235"/>
      <c r="C633" s="235"/>
      <c r="D633" s="235"/>
      <c r="E633" s="235"/>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37" t="s">
        <v>723</v>
      </c>
      <c r="B634" s="238"/>
      <c r="C634" s="7" t="s">
        <v>1725</v>
      </c>
      <c r="D634" s="8" t="s">
        <v>725</v>
      </c>
      <c r="E634" s="9" t="s">
        <v>7</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9" t="s">
        <v>8</v>
      </c>
      <c r="B635" s="55" t="s">
        <v>9</v>
      </c>
      <c r="C635" s="56"/>
      <c r="D635" s="249" t="s">
        <v>10</v>
      </c>
      <c r="E635" s="242"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40"/>
      <c r="B636" s="12" t="s">
        <v>12</v>
      </c>
      <c r="C636" s="13" t="s">
        <v>13</v>
      </c>
      <c r="D636" s="240"/>
      <c r="E636" s="240"/>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v>45412</v>
      </c>
      <c r="B637" s="70" t="s">
        <v>726</v>
      </c>
      <c r="C637" s="48" t="s">
        <v>454</v>
      </c>
      <c r="D637" s="70" t="s">
        <v>727</v>
      </c>
      <c r="E637" s="45">
        <v>500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v>45433</v>
      </c>
      <c r="B638" s="23" t="s">
        <v>728</v>
      </c>
      <c r="C638" s="42" t="s">
        <v>729</v>
      </c>
      <c r="D638" s="70" t="s">
        <v>730</v>
      </c>
      <c r="E638" s="45">
        <v>6750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14">
        <v>45477</v>
      </c>
      <c r="B639" s="23" t="s">
        <v>731</v>
      </c>
      <c r="C639" s="42" t="s">
        <v>732</v>
      </c>
      <c r="D639" s="70" t="s">
        <v>733</v>
      </c>
      <c r="E639" s="45">
        <v>120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6" t="s">
        <v>20</v>
      </c>
      <c r="B640" s="60"/>
      <c r="C640" s="61"/>
      <c r="D640" s="60"/>
      <c r="E640" s="30">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163"/>
      <c r="B641" s="162"/>
      <c r="C641" s="189"/>
      <c r="D641" s="162"/>
      <c r="E641" s="16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4" t="s">
        <v>74</v>
      </c>
      <c r="B642" s="235"/>
      <c r="C642" s="235"/>
      <c r="D642" s="235"/>
      <c r="E642" s="235"/>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6" t="s">
        <v>1783</v>
      </c>
      <c r="B643" s="235"/>
      <c r="C643" s="235"/>
      <c r="D643" s="235"/>
      <c r="E643" s="235"/>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7" t="s">
        <v>723</v>
      </c>
      <c r="B644" s="238"/>
      <c r="C644" s="7" t="s">
        <v>1725</v>
      </c>
      <c r="D644" s="8" t="s">
        <v>725</v>
      </c>
      <c r="E644" s="9" t="s">
        <v>7</v>
      </c>
      <c r="F644" s="32"/>
      <c r="G644" s="32"/>
      <c r="H644" s="32"/>
      <c r="I644" s="32"/>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39" t="s">
        <v>8</v>
      </c>
      <c r="B645" s="55" t="s">
        <v>9</v>
      </c>
      <c r="C645" s="56"/>
      <c r="D645" s="239" t="s">
        <v>10</v>
      </c>
      <c r="E645" s="242"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40"/>
      <c r="B646" s="12" t="s">
        <v>12</v>
      </c>
      <c r="C646" s="13" t="s">
        <v>13</v>
      </c>
      <c r="D646" s="240"/>
      <c r="E646" s="240"/>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v>45404</v>
      </c>
      <c r="B647" s="70" t="s">
        <v>1784</v>
      </c>
      <c r="C647" s="48" t="s">
        <v>736</v>
      </c>
      <c r="D647" s="70" t="s">
        <v>737</v>
      </c>
      <c r="E647" s="45">
        <v>5130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spans="1:50" ht="15.75" customHeight="1">
      <c r="A648" s="211"/>
      <c r="B648" s="70"/>
      <c r="C648" s="48"/>
      <c r="D648" s="70" t="s">
        <v>1785</v>
      </c>
      <c r="E648" s="45">
        <v>270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11">
        <v>45404</v>
      </c>
      <c r="B649" s="70" t="s">
        <v>1784</v>
      </c>
      <c r="C649" s="48" t="s">
        <v>736</v>
      </c>
      <c r="D649" s="70" t="s">
        <v>1786</v>
      </c>
      <c r="E649" s="45">
        <v>1520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11"/>
      <c r="B650" s="70"/>
      <c r="C650" s="42"/>
      <c r="D650" s="23" t="s">
        <v>1785</v>
      </c>
      <c r="E650" s="45">
        <v>80</v>
      </c>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row>
    <row r="651" spans="1:50" ht="15.75" customHeight="1">
      <c r="A651" s="207" t="s">
        <v>20</v>
      </c>
      <c r="B651" s="49"/>
      <c r="C651" s="50"/>
      <c r="D651" s="208"/>
      <c r="E651" s="30">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03"/>
      <c r="B652" s="204"/>
      <c r="C652" s="205"/>
      <c r="D652" s="204"/>
      <c r="E652" s="20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row>
    <row r="653" spans="1:50" ht="15.75" customHeight="1">
      <c r="A653" s="234" t="s">
        <v>2</v>
      </c>
      <c r="B653" s="235"/>
      <c r="C653" s="235"/>
      <c r="D653" s="235"/>
      <c r="E653" s="23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236" t="s">
        <v>742</v>
      </c>
      <c r="B654" s="235"/>
      <c r="C654" s="235"/>
      <c r="D654" s="235"/>
      <c r="E654" s="23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37" t="s">
        <v>743</v>
      </c>
      <c r="B655" s="238"/>
      <c r="C655" s="7" t="s">
        <v>1726</v>
      </c>
      <c r="D655" s="8" t="s">
        <v>745</v>
      </c>
      <c r="E655" s="9" t="s">
        <v>7</v>
      </c>
      <c r="F655" s="32"/>
      <c r="G655" s="32"/>
      <c r="H655" s="32"/>
      <c r="I655" s="32"/>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239" t="s">
        <v>8</v>
      </c>
      <c r="B656" s="55" t="s">
        <v>9</v>
      </c>
      <c r="C656" s="56"/>
      <c r="D656" s="249" t="s">
        <v>10</v>
      </c>
      <c r="E656" s="242" t="s">
        <v>11</v>
      </c>
      <c r="F656" s="32"/>
      <c r="G656" s="32"/>
      <c r="H656" s="32"/>
      <c r="I656" s="32"/>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3.5" customHeight="1">
      <c r="A657" s="240"/>
      <c r="B657" s="12" t="s">
        <v>12</v>
      </c>
      <c r="C657" s="13" t="s">
        <v>13</v>
      </c>
      <c r="D657" s="240"/>
      <c r="E657" s="240"/>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27" customHeight="1">
      <c r="A658" s="46">
        <v>45451</v>
      </c>
      <c r="B658" s="70" t="s">
        <v>746</v>
      </c>
      <c r="C658" s="70" t="s">
        <v>747</v>
      </c>
      <c r="D658" s="70" t="s">
        <v>748</v>
      </c>
      <c r="E658" s="45">
        <v>40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14">
        <v>45452</v>
      </c>
      <c r="B659" s="23" t="s">
        <v>749</v>
      </c>
      <c r="C659" s="23" t="s">
        <v>750</v>
      </c>
      <c r="D659" s="70" t="s">
        <v>748</v>
      </c>
      <c r="E659" s="45">
        <v>300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14">
        <v>45462</v>
      </c>
      <c r="B660" s="23" t="s">
        <v>751</v>
      </c>
      <c r="C660" s="23" t="s">
        <v>752</v>
      </c>
      <c r="D660" s="70" t="s">
        <v>748</v>
      </c>
      <c r="E660" s="45">
        <v>10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14">
        <v>45485</v>
      </c>
      <c r="B661" s="23" t="s">
        <v>753</v>
      </c>
      <c r="C661" s="23" t="s">
        <v>754</v>
      </c>
      <c r="D661" s="70" t="s">
        <v>755</v>
      </c>
      <c r="E661" s="45">
        <v>173</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14">
        <v>45496</v>
      </c>
      <c r="B662" s="23" t="s">
        <v>756</v>
      </c>
      <c r="C662" s="23" t="s">
        <v>757</v>
      </c>
      <c r="D662" s="70" t="s">
        <v>758</v>
      </c>
      <c r="E662" s="45">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6" t="s">
        <v>20</v>
      </c>
      <c r="B663" s="60"/>
      <c r="C663" s="61"/>
      <c r="D663" s="60"/>
      <c r="E663" s="30">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163"/>
      <c r="B664" s="162"/>
      <c r="C664" s="189"/>
      <c r="D664" s="162"/>
      <c r="E664" s="16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34" t="s">
        <v>74</v>
      </c>
      <c r="B665" s="235"/>
      <c r="C665" s="235"/>
      <c r="D665" s="235"/>
      <c r="E665" s="235"/>
      <c r="F665" s="32"/>
      <c r="G665" s="32"/>
      <c r="H665" s="32"/>
      <c r="I665" s="32"/>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spans="1:50" ht="15.75" customHeight="1">
      <c r="A666" s="236" t="s">
        <v>759</v>
      </c>
      <c r="B666" s="235"/>
      <c r="C666" s="235"/>
      <c r="D666" s="235"/>
      <c r="E666" s="235"/>
      <c r="F666" s="32"/>
      <c r="G666" s="32"/>
      <c r="H666" s="32"/>
      <c r="I666" s="32"/>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37" t="s">
        <v>743</v>
      </c>
      <c r="B667" s="238"/>
      <c r="C667" s="7" t="s">
        <v>1726</v>
      </c>
      <c r="D667" s="8" t="s">
        <v>745</v>
      </c>
      <c r="E667" s="9" t="s">
        <v>7</v>
      </c>
      <c r="F667" s="32"/>
      <c r="G667" s="32"/>
      <c r="H667" s="32"/>
      <c r="I667" s="32"/>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9" t="s">
        <v>8</v>
      </c>
      <c r="B668" s="55" t="s">
        <v>9</v>
      </c>
      <c r="C668" s="56"/>
      <c r="D668" s="239" t="s">
        <v>10</v>
      </c>
      <c r="E668" s="242"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40"/>
      <c r="B669" s="12" t="s">
        <v>12</v>
      </c>
      <c r="C669" s="13" t="s">
        <v>13</v>
      </c>
      <c r="D669" s="240"/>
      <c r="E669" s="240"/>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11">
        <v>45414</v>
      </c>
      <c r="B670" s="70" t="s">
        <v>760</v>
      </c>
      <c r="C670" s="70" t="s">
        <v>151</v>
      </c>
      <c r="D670" s="70" t="s">
        <v>761</v>
      </c>
      <c r="E670" s="45">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11">
        <v>45502</v>
      </c>
      <c r="B671" s="70" t="s">
        <v>762</v>
      </c>
      <c r="C671" s="23" t="s">
        <v>154</v>
      </c>
      <c r="D671" s="23" t="s">
        <v>763</v>
      </c>
      <c r="E671" s="45">
        <v>38.950000000000003</v>
      </c>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row>
    <row r="672" spans="1:50" ht="15.75" customHeight="1">
      <c r="A672" s="211">
        <v>45425</v>
      </c>
      <c r="B672" s="70" t="s">
        <v>764</v>
      </c>
      <c r="C672" s="23" t="s">
        <v>181</v>
      </c>
      <c r="D672" s="23" t="s">
        <v>765</v>
      </c>
      <c r="E672" s="45">
        <v>233.64</v>
      </c>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row>
    <row r="673" spans="1:50" ht="15.75" customHeight="1">
      <c r="A673" s="211">
        <v>45502</v>
      </c>
      <c r="B673" s="70" t="s">
        <v>762</v>
      </c>
      <c r="C673" s="23" t="s">
        <v>154</v>
      </c>
      <c r="D673" s="23" t="s">
        <v>766</v>
      </c>
      <c r="E673" s="45">
        <v>6.36</v>
      </c>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row>
    <row r="674" spans="1:50" ht="15.75" customHeight="1">
      <c r="A674" s="211">
        <v>45451</v>
      </c>
      <c r="B674" s="70" t="s">
        <v>767</v>
      </c>
      <c r="C674" s="23" t="s">
        <v>768</v>
      </c>
      <c r="D674" s="23" t="s">
        <v>769</v>
      </c>
      <c r="E674" s="45">
        <v>804.66</v>
      </c>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row>
    <row r="675" spans="1:50" ht="15.75" customHeight="1">
      <c r="A675" s="211">
        <v>45452</v>
      </c>
      <c r="B675" s="70" t="s">
        <v>749</v>
      </c>
      <c r="C675" s="23" t="s">
        <v>750</v>
      </c>
      <c r="D675" s="23" t="s">
        <v>769</v>
      </c>
      <c r="E675" s="45">
        <v>80</v>
      </c>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row>
    <row r="676" spans="1:50" ht="15.75" customHeight="1">
      <c r="A676" s="211">
        <v>45462</v>
      </c>
      <c r="B676" s="70" t="s">
        <v>751</v>
      </c>
      <c r="C676" s="23" t="s">
        <v>770</v>
      </c>
      <c r="D676" s="23" t="s">
        <v>769</v>
      </c>
      <c r="E676" s="45">
        <v>740</v>
      </c>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row>
    <row r="677" spans="1:50" ht="15.75" customHeight="1">
      <c r="A677" s="211">
        <v>45465</v>
      </c>
      <c r="B677" s="70" t="s">
        <v>771</v>
      </c>
      <c r="C677" s="23" t="s">
        <v>178</v>
      </c>
      <c r="D677" s="23" t="s">
        <v>772</v>
      </c>
      <c r="E677" s="45">
        <v>97</v>
      </c>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row>
    <row r="678" spans="1:50" ht="15.75" customHeight="1">
      <c r="A678" s="211">
        <v>45464</v>
      </c>
      <c r="B678" s="70" t="s">
        <v>760</v>
      </c>
      <c r="C678" s="70" t="s">
        <v>151</v>
      </c>
      <c r="D678" s="23" t="s">
        <v>773</v>
      </c>
      <c r="E678" s="45">
        <v>443.89</v>
      </c>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row>
    <row r="679" spans="1:50" ht="15.75" customHeight="1">
      <c r="A679" s="211">
        <v>45502</v>
      </c>
      <c r="B679" s="70" t="s">
        <v>762</v>
      </c>
      <c r="C679" s="23" t="s">
        <v>154</v>
      </c>
      <c r="D679" s="23" t="s">
        <v>774</v>
      </c>
      <c r="E679" s="45">
        <v>9.11</v>
      </c>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row>
    <row r="680" spans="1:50" ht="15.75" customHeight="1">
      <c r="A680" s="211">
        <v>45477</v>
      </c>
      <c r="B680" s="70" t="s">
        <v>775</v>
      </c>
      <c r="C680" s="23" t="s">
        <v>171</v>
      </c>
      <c r="D680" s="23" t="s">
        <v>776</v>
      </c>
      <c r="E680" s="45">
        <v>560</v>
      </c>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row>
    <row r="681" spans="1:50" ht="15.75" customHeight="1">
      <c r="A681" s="211">
        <v>45474</v>
      </c>
      <c r="B681" s="70" t="s">
        <v>777</v>
      </c>
      <c r="C681" s="23" t="s">
        <v>778</v>
      </c>
      <c r="D681" s="23" t="s">
        <v>779</v>
      </c>
      <c r="E681" s="45">
        <v>1298.8</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45478</v>
      </c>
      <c r="B682" s="70" t="s">
        <v>760</v>
      </c>
      <c r="C682" s="70" t="s">
        <v>151</v>
      </c>
      <c r="D682" s="23" t="s">
        <v>780</v>
      </c>
      <c r="E682" s="45">
        <v>772.16</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46">
        <v>45502</v>
      </c>
      <c r="B683" s="70" t="s">
        <v>762</v>
      </c>
      <c r="C683" s="23" t="s">
        <v>154</v>
      </c>
      <c r="D683" s="23" t="s">
        <v>781</v>
      </c>
      <c r="E683" s="45">
        <v>15.84</v>
      </c>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row>
    <row r="684" spans="1:50" ht="15.75" customHeight="1">
      <c r="A684" s="14">
        <v>45485</v>
      </c>
      <c r="B684" s="33" t="s">
        <v>782</v>
      </c>
      <c r="C684" s="23" t="s">
        <v>783</v>
      </c>
      <c r="D684" s="23" t="s">
        <v>784</v>
      </c>
      <c r="E684" s="45">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5.75" customHeight="1">
      <c r="A685" s="14">
        <v>45502</v>
      </c>
      <c r="B685" s="33" t="s">
        <v>762</v>
      </c>
      <c r="C685" s="23" t="s">
        <v>154</v>
      </c>
      <c r="D685" s="23" t="s">
        <v>785</v>
      </c>
      <c r="E685" s="45">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14">
        <v>45496</v>
      </c>
      <c r="B686" s="33" t="s">
        <v>786</v>
      </c>
      <c r="C686" s="23" t="s">
        <v>787</v>
      </c>
      <c r="D686" s="23" t="s">
        <v>788</v>
      </c>
      <c r="E686" s="45">
        <v>13</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07" t="s">
        <v>20</v>
      </c>
      <c r="B687" s="49"/>
      <c r="C687" s="50"/>
      <c r="D687" s="208"/>
      <c r="E687" s="30">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03"/>
      <c r="B688" s="204"/>
      <c r="C688" s="205"/>
      <c r="D688" s="204"/>
      <c r="E688" s="206"/>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row>
    <row r="689" spans="1:50" ht="15.75" customHeight="1">
      <c r="A689" s="234" t="s">
        <v>2</v>
      </c>
      <c r="B689" s="235"/>
      <c r="C689" s="235"/>
      <c r="D689" s="235"/>
      <c r="E689" s="235"/>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36" t="s">
        <v>789</v>
      </c>
      <c r="B690" s="235"/>
      <c r="C690" s="235"/>
      <c r="D690" s="235"/>
      <c r="E690" s="235"/>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37" t="s">
        <v>790</v>
      </c>
      <c r="B691" s="238"/>
      <c r="C691" s="7" t="s">
        <v>1727</v>
      </c>
      <c r="D691" s="8" t="s">
        <v>792</v>
      </c>
      <c r="E691" s="9" t="s">
        <v>7</v>
      </c>
      <c r="F691" s="32"/>
      <c r="G691" s="32"/>
      <c r="H691" s="32"/>
      <c r="I691" s="32"/>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15.75" customHeight="1">
      <c r="A692" s="239" t="s">
        <v>8</v>
      </c>
      <c r="B692" s="55" t="s">
        <v>9</v>
      </c>
      <c r="C692" s="56"/>
      <c r="D692" s="249" t="s">
        <v>10</v>
      </c>
      <c r="E692" s="239" t="s">
        <v>11</v>
      </c>
      <c r="F692" s="32"/>
      <c r="G692" s="32"/>
      <c r="H692" s="32"/>
      <c r="I692" s="32"/>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240"/>
      <c r="B693" s="12" t="s">
        <v>12</v>
      </c>
      <c r="C693" s="13" t="s">
        <v>13</v>
      </c>
      <c r="D693" s="240"/>
      <c r="E693" s="240"/>
      <c r="F693" s="32"/>
      <c r="G693" s="32"/>
      <c r="H693" s="32"/>
      <c r="I693" s="32"/>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45">
      <c r="A694" s="14">
        <v>45421</v>
      </c>
      <c r="B694" s="33" t="s">
        <v>302</v>
      </c>
      <c r="C694" s="16" t="s">
        <v>303</v>
      </c>
      <c r="D694" s="87" t="s">
        <v>793</v>
      </c>
      <c r="E694" s="88">
        <v>155.69999999999999</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45421</v>
      </c>
      <c r="B695" s="33" t="s">
        <v>794</v>
      </c>
      <c r="C695" s="16" t="s">
        <v>795</v>
      </c>
      <c r="D695" s="87" t="s">
        <v>796</v>
      </c>
      <c r="E695" s="88">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30">
      <c r="A696" s="14">
        <v>45421</v>
      </c>
      <c r="B696" s="33" t="s">
        <v>797</v>
      </c>
      <c r="C696" s="16" t="s">
        <v>798</v>
      </c>
      <c r="D696" s="87" t="s">
        <v>799</v>
      </c>
      <c r="E696" s="88">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45">
      <c r="A697" s="14">
        <v>45428</v>
      </c>
      <c r="B697" s="33" t="s">
        <v>302</v>
      </c>
      <c r="C697" s="16" t="s">
        <v>303</v>
      </c>
      <c r="D697" s="87" t="s">
        <v>800</v>
      </c>
      <c r="E697" s="88">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6" t="s">
        <v>801</v>
      </c>
      <c r="B698" s="87" t="s">
        <v>802</v>
      </c>
      <c r="C698" s="16" t="s">
        <v>803</v>
      </c>
      <c r="D698" s="87" t="s">
        <v>804</v>
      </c>
      <c r="E698" s="88">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45429</v>
      </c>
      <c r="B699" s="33" t="s">
        <v>805</v>
      </c>
      <c r="C699" s="16" t="s">
        <v>806</v>
      </c>
      <c r="D699" s="87" t="s">
        <v>807</v>
      </c>
      <c r="E699" s="88">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45">
      <c r="A700" s="14">
        <v>45432</v>
      </c>
      <c r="B700" s="33" t="s">
        <v>302</v>
      </c>
      <c r="C700" s="16" t="s">
        <v>303</v>
      </c>
      <c r="D700" s="87" t="s">
        <v>808</v>
      </c>
      <c r="E700" s="88">
        <v>150.30000000000001</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13.5" customHeight="1">
      <c r="A701" s="14">
        <v>45432</v>
      </c>
      <c r="B701" s="87" t="s">
        <v>802</v>
      </c>
      <c r="C701" s="16" t="s">
        <v>803</v>
      </c>
      <c r="D701" s="87" t="s">
        <v>809</v>
      </c>
      <c r="E701" s="88">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c r="A702" s="14">
        <v>45432</v>
      </c>
      <c r="B702" s="87" t="s">
        <v>810</v>
      </c>
      <c r="C702" s="16" t="s">
        <v>811</v>
      </c>
      <c r="D702" s="87" t="s">
        <v>812</v>
      </c>
      <c r="E702" s="88">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c r="A703" s="14">
        <v>45433</v>
      </c>
      <c r="B703" s="87" t="s">
        <v>589</v>
      </c>
      <c r="C703" s="16" t="s">
        <v>312</v>
      </c>
      <c r="D703" s="87" t="s">
        <v>813</v>
      </c>
      <c r="E703" s="88">
        <v>44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3.5" customHeight="1">
      <c r="A704" s="14">
        <v>45433</v>
      </c>
      <c r="B704" s="87" t="s">
        <v>589</v>
      </c>
      <c r="C704" s="16" t="s">
        <v>312</v>
      </c>
      <c r="D704" s="87" t="s">
        <v>814</v>
      </c>
      <c r="E704" s="88">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3.5" customHeight="1">
      <c r="A705" s="14">
        <v>45433</v>
      </c>
      <c r="B705" s="87" t="s">
        <v>589</v>
      </c>
      <c r="C705" s="16" t="s">
        <v>312</v>
      </c>
      <c r="D705" s="87" t="s">
        <v>815</v>
      </c>
      <c r="E705" s="88">
        <v>155</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3.5" customHeight="1">
      <c r="A706" s="14">
        <v>45433</v>
      </c>
      <c r="B706" s="87" t="s">
        <v>816</v>
      </c>
      <c r="C706" s="16" t="s">
        <v>300</v>
      </c>
      <c r="D706" s="87" t="s">
        <v>817</v>
      </c>
      <c r="E706" s="88">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30">
      <c r="A707" s="14">
        <v>45433</v>
      </c>
      <c r="B707" s="33" t="s">
        <v>818</v>
      </c>
      <c r="C707" s="16" t="s">
        <v>819</v>
      </c>
      <c r="D707" s="87" t="s">
        <v>820</v>
      </c>
      <c r="E707" s="88">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14">
        <v>45434</v>
      </c>
      <c r="B708" s="87" t="s">
        <v>821</v>
      </c>
      <c r="C708" s="16" t="s">
        <v>822</v>
      </c>
      <c r="D708" s="87" t="s">
        <v>823</v>
      </c>
      <c r="E708" s="88">
        <v>65</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30">
      <c r="A709" s="14">
        <v>45434</v>
      </c>
      <c r="B709" s="33" t="s">
        <v>824</v>
      </c>
      <c r="C709" s="16" t="s">
        <v>454</v>
      </c>
      <c r="D709" s="87" t="s">
        <v>825</v>
      </c>
      <c r="E709" s="88">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30">
      <c r="A710" s="14">
        <v>45434</v>
      </c>
      <c r="B710" s="33" t="s">
        <v>824</v>
      </c>
      <c r="C710" s="16" t="s">
        <v>454</v>
      </c>
      <c r="D710" s="87" t="s">
        <v>826</v>
      </c>
      <c r="E710" s="88">
        <v>144.05000000000001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3.5" customHeight="1">
      <c r="A711" s="14">
        <v>45435</v>
      </c>
      <c r="B711" s="87" t="s">
        <v>821</v>
      </c>
      <c r="C711" s="16" t="s">
        <v>822</v>
      </c>
      <c r="D711" s="87" t="s">
        <v>827</v>
      </c>
      <c r="E711" s="88">
        <v>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3.5" customHeight="1">
      <c r="A712" s="14">
        <v>45435</v>
      </c>
      <c r="B712" s="87" t="s">
        <v>802</v>
      </c>
      <c r="C712" s="16" t="s">
        <v>803</v>
      </c>
      <c r="D712" s="87" t="s">
        <v>828</v>
      </c>
      <c r="E712" s="88">
        <v>559.20000000000005</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45">
      <c r="A713" s="14">
        <v>45440</v>
      </c>
      <c r="B713" s="33" t="s">
        <v>302</v>
      </c>
      <c r="C713" s="16" t="s">
        <v>303</v>
      </c>
      <c r="D713" s="87" t="s">
        <v>829</v>
      </c>
      <c r="E713" s="88">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3.5" customHeight="1">
      <c r="A714" s="14">
        <v>45440</v>
      </c>
      <c r="B714" s="87" t="s">
        <v>830</v>
      </c>
      <c r="C714" s="16" t="s">
        <v>831</v>
      </c>
      <c r="D714" s="87" t="s">
        <v>832</v>
      </c>
      <c r="E714" s="88">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3.5" customHeight="1">
      <c r="A715" s="14">
        <v>45440</v>
      </c>
      <c r="B715" s="87" t="s">
        <v>802</v>
      </c>
      <c r="C715" s="16" t="s">
        <v>803</v>
      </c>
      <c r="D715" s="87" t="s">
        <v>833</v>
      </c>
      <c r="E715" s="88">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3.5" customHeight="1">
      <c r="A716" s="14">
        <v>45441</v>
      </c>
      <c r="B716" s="87" t="s">
        <v>834</v>
      </c>
      <c r="C716" s="16" t="s">
        <v>835</v>
      </c>
      <c r="D716" s="87" t="s">
        <v>836</v>
      </c>
      <c r="E716" s="88">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3.5" customHeight="1">
      <c r="A717" s="14">
        <v>45441</v>
      </c>
      <c r="B717" s="87" t="s">
        <v>837</v>
      </c>
      <c r="C717" s="16" t="s">
        <v>838</v>
      </c>
      <c r="D717" s="87" t="s">
        <v>839</v>
      </c>
      <c r="E717" s="88">
        <v>180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3.5" customHeight="1">
      <c r="A718" s="14">
        <v>45441</v>
      </c>
      <c r="B718" s="87" t="s">
        <v>840</v>
      </c>
      <c r="C718" s="16" t="s">
        <v>822</v>
      </c>
      <c r="D718" s="87" t="s">
        <v>841</v>
      </c>
      <c r="E718" s="88">
        <v>135</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3.5" customHeight="1">
      <c r="A719" s="14">
        <v>45446</v>
      </c>
      <c r="B719" s="87" t="s">
        <v>802</v>
      </c>
      <c r="C719" s="16" t="s">
        <v>803</v>
      </c>
      <c r="D719" s="87" t="s">
        <v>842</v>
      </c>
      <c r="E719" s="88">
        <v>314.10000000000002</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30">
      <c r="A720" s="14">
        <v>45446</v>
      </c>
      <c r="B720" s="33" t="s">
        <v>843</v>
      </c>
      <c r="C720" s="16" t="s">
        <v>593</v>
      </c>
      <c r="D720" s="87" t="s">
        <v>844</v>
      </c>
      <c r="E720" s="88">
        <v>400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14">
        <v>45448</v>
      </c>
      <c r="B721" s="87" t="s">
        <v>845</v>
      </c>
      <c r="C721" s="16" t="s">
        <v>141</v>
      </c>
      <c r="D721" s="87" t="s">
        <v>846</v>
      </c>
      <c r="E721" s="88">
        <v>220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45">
      <c r="A722" s="14">
        <v>45449</v>
      </c>
      <c r="B722" s="33" t="s">
        <v>302</v>
      </c>
      <c r="C722" s="16" t="s">
        <v>303</v>
      </c>
      <c r="D722" s="87" t="s">
        <v>847</v>
      </c>
      <c r="E722" s="88">
        <v>60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14">
        <v>45449</v>
      </c>
      <c r="B723" s="87" t="s">
        <v>848</v>
      </c>
      <c r="C723" s="16" t="s">
        <v>414</v>
      </c>
      <c r="D723" s="87" t="s">
        <v>849</v>
      </c>
      <c r="E723" s="88">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14">
        <v>45457</v>
      </c>
      <c r="B724" s="87" t="s">
        <v>845</v>
      </c>
      <c r="C724" s="16" t="s">
        <v>141</v>
      </c>
      <c r="D724" s="87" t="s">
        <v>850</v>
      </c>
      <c r="E724" s="45">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5.75" customHeight="1">
      <c r="A725" s="14">
        <v>45470</v>
      </c>
      <c r="B725" s="87" t="s">
        <v>851</v>
      </c>
      <c r="C725" s="16" t="s">
        <v>852</v>
      </c>
      <c r="D725" s="87" t="s">
        <v>853</v>
      </c>
      <c r="E725" s="45">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26" t="s">
        <v>20</v>
      </c>
      <c r="B726" s="60"/>
      <c r="C726" s="61"/>
      <c r="D726" s="60"/>
      <c r="E726" s="30">
        <f>SUM(E694:E725)</f>
        <v>7971.9699999999993</v>
      </c>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63"/>
      <c r="B727" s="162"/>
      <c r="C727" s="189"/>
      <c r="D727" s="162"/>
      <c r="E727" s="16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34" t="s">
        <v>74</v>
      </c>
      <c r="B728" s="235"/>
      <c r="C728" s="235"/>
      <c r="D728" s="235"/>
      <c r="E728" s="235"/>
      <c r="F728" s="32"/>
      <c r="G728" s="32"/>
      <c r="H728" s="32"/>
      <c r="I728" s="32"/>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6" t="s">
        <v>789</v>
      </c>
      <c r="B729" s="235"/>
      <c r="C729" s="235"/>
      <c r="D729" s="235"/>
      <c r="E729" s="235"/>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7" t="s">
        <v>790</v>
      </c>
      <c r="B730" s="238"/>
      <c r="C730" s="7" t="s">
        <v>1727</v>
      </c>
      <c r="D730" s="8" t="s">
        <v>792</v>
      </c>
      <c r="E730" s="9" t="s">
        <v>7</v>
      </c>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9" t="s">
        <v>8</v>
      </c>
      <c r="B731" s="55" t="s">
        <v>9</v>
      </c>
      <c r="C731" s="56"/>
      <c r="D731" s="239" t="s">
        <v>10</v>
      </c>
      <c r="E731" s="242"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40"/>
      <c r="B732" s="12" t="s">
        <v>12</v>
      </c>
      <c r="C732" s="13" t="s">
        <v>13</v>
      </c>
      <c r="D732" s="240"/>
      <c r="E732" s="240"/>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11">
        <v>45427</v>
      </c>
      <c r="B733" s="47" t="s">
        <v>295</v>
      </c>
      <c r="C733" s="48" t="s">
        <v>296</v>
      </c>
      <c r="D733" s="70" t="s">
        <v>855</v>
      </c>
      <c r="E733" s="45">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45436</v>
      </c>
      <c r="B734" s="70" t="s">
        <v>738</v>
      </c>
      <c r="C734" s="48"/>
      <c r="D734" s="70" t="s">
        <v>856</v>
      </c>
      <c r="E734" s="45">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45438</v>
      </c>
      <c r="B735" s="70" t="s">
        <v>288</v>
      </c>
      <c r="C735" s="48" t="s">
        <v>289</v>
      </c>
      <c r="D735" s="70" t="s">
        <v>857</v>
      </c>
      <c r="E735" s="45">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v>45441</v>
      </c>
      <c r="B736" s="70" t="s">
        <v>738</v>
      </c>
      <c r="C736" s="48"/>
      <c r="D736" s="70" t="s">
        <v>858</v>
      </c>
      <c r="E736" s="45">
        <v>77.180000000000007</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spans="1:50" ht="15.75" customHeight="1">
      <c r="A737" s="209">
        <v>45443</v>
      </c>
      <c r="B737" s="23" t="s">
        <v>288</v>
      </c>
      <c r="C737" s="42" t="s">
        <v>289</v>
      </c>
      <c r="D737" s="23" t="s">
        <v>859</v>
      </c>
      <c r="E737" s="45">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11">
        <v>45448</v>
      </c>
      <c r="B738" s="70" t="s">
        <v>738</v>
      </c>
      <c r="C738" s="42"/>
      <c r="D738" s="23" t="s">
        <v>860</v>
      </c>
      <c r="E738" s="45">
        <v>44.7</v>
      </c>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07" t="s">
        <v>20</v>
      </c>
      <c r="B739" s="49"/>
      <c r="C739" s="50"/>
      <c r="D739" s="208"/>
      <c r="E739" s="30">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03"/>
      <c r="B740" s="204"/>
      <c r="C740" s="205"/>
      <c r="D740" s="204"/>
      <c r="E740" s="206"/>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row>
    <row r="741" spans="1:50" ht="15.75" customHeight="1">
      <c r="A741" s="234" t="s">
        <v>2</v>
      </c>
      <c r="B741" s="235"/>
      <c r="C741" s="235"/>
      <c r="D741" s="235"/>
      <c r="E741" s="235"/>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6" t="s">
        <v>861</v>
      </c>
      <c r="B742" s="235"/>
      <c r="C742" s="235"/>
      <c r="D742" s="235"/>
      <c r="E742" s="235"/>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37" t="s">
        <v>862</v>
      </c>
      <c r="B743" s="238"/>
      <c r="C743" s="7" t="s">
        <v>1696</v>
      </c>
      <c r="D743" s="8" t="s">
        <v>863</v>
      </c>
      <c r="E743" s="9" t="s">
        <v>7</v>
      </c>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39" t="s">
        <v>8</v>
      </c>
      <c r="B744" s="55" t="s">
        <v>9</v>
      </c>
      <c r="C744" s="56"/>
      <c r="D744" s="249" t="s">
        <v>10</v>
      </c>
      <c r="E744" s="242" t="s">
        <v>11</v>
      </c>
      <c r="F744" s="32"/>
      <c r="G744" s="32"/>
      <c r="H744" s="32"/>
      <c r="I744" s="32"/>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3.5" customHeight="1">
      <c r="A745" s="240"/>
      <c r="B745" s="12" t="s">
        <v>12</v>
      </c>
      <c r="C745" s="13" t="s">
        <v>13</v>
      </c>
      <c r="D745" s="240"/>
      <c r="E745" s="240"/>
      <c r="F745" s="32"/>
      <c r="G745" s="32"/>
      <c r="H745" s="32"/>
      <c r="I745" s="32"/>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72" customHeight="1">
      <c r="A746" s="14">
        <v>45447</v>
      </c>
      <c r="B746" s="33" t="s">
        <v>864</v>
      </c>
      <c r="C746" s="42" t="s">
        <v>377</v>
      </c>
      <c r="D746" s="70" t="s">
        <v>865</v>
      </c>
      <c r="E746" s="45">
        <v>720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6" t="s">
        <v>20</v>
      </c>
      <c r="B747" s="60"/>
      <c r="C747" s="61"/>
      <c r="D747" s="60"/>
      <c r="E747" s="30">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163"/>
      <c r="B748" s="162"/>
      <c r="C748" s="189"/>
      <c r="D748" s="162"/>
      <c r="E748" s="16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4" t="s">
        <v>74</v>
      </c>
      <c r="B749" s="235"/>
      <c r="C749" s="235"/>
      <c r="D749" s="235"/>
      <c r="E749" s="235"/>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6" t="s">
        <v>861</v>
      </c>
      <c r="B750" s="235"/>
      <c r="C750" s="235"/>
      <c r="D750" s="235"/>
      <c r="E750" s="235"/>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7" t="s">
        <v>862</v>
      </c>
      <c r="B751" s="238"/>
      <c r="C751" s="7" t="s">
        <v>1696</v>
      </c>
      <c r="D751" s="8" t="s">
        <v>863</v>
      </c>
      <c r="E751" s="9" t="s">
        <v>7</v>
      </c>
      <c r="F751" s="32"/>
      <c r="G751" s="32"/>
      <c r="H751" s="32"/>
      <c r="I751" s="32"/>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39" t="s">
        <v>8</v>
      </c>
      <c r="B752" s="55" t="s">
        <v>9</v>
      </c>
      <c r="C752" s="56"/>
      <c r="D752" s="239" t="s">
        <v>10</v>
      </c>
      <c r="E752" s="242"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40"/>
      <c r="B753" s="12" t="s">
        <v>12</v>
      </c>
      <c r="C753" s="13" t="s">
        <v>13</v>
      </c>
      <c r="D753" s="240"/>
      <c r="E753" s="240"/>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v>45432</v>
      </c>
      <c r="B754" s="33" t="s">
        <v>864</v>
      </c>
      <c r="C754" s="42" t="s">
        <v>377</v>
      </c>
      <c r="D754" s="70" t="s">
        <v>866</v>
      </c>
      <c r="E754" s="45">
        <v>250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spans="1:50" ht="15.75" customHeight="1">
      <c r="A755" s="211">
        <v>45432</v>
      </c>
      <c r="B755" s="33" t="s">
        <v>864</v>
      </c>
      <c r="C755" s="42" t="s">
        <v>377</v>
      </c>
      <c r="D755" s="23" t="s">
        <v>867</v>
      </c>
      <c r="E755" s="45">
        <v>90</v>
      </c>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row>
    <row r="756" spans="1:50" ht="15.75" customHeight="1">
      <c r="A756" s="211">
        <v>45434</v>
      </c>
      <c r="B756" s="33" t="s">
        <v>864</v>
      </c>
      <c r="C756" s="42" t="s">
        <v>377</v>
      </c>
      <c r="D756" s="23" t="s">
        <v>868</v>
      </c>
      <c r="E756" s="45">
        <v>560</v>
      </c>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07" t="s">
        <v>20</v>
      </c>
      <c r="B757" s="49"/>
      <c r="C757" s="50"/>
      <c r="D757" s="208"/>
      <c r="E757" s="30">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03"/>
      <c r="B758" s="204"/>
      <c r="C758" s="205"/>
      <c r="D758" s="204"/>
      <c r="E758" s="206"/>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row>
    <row r="759" spans="1:50" ht="15.75" customHeight="1">
      <c r="A759" s="234" t="s">
        <v>74</v>
      </c>
      <c r="B759" s="235"/>
      <c r="C759" s="235"/>
      <c r="D759" s="235"/>
      <c r="E759" s="235"/>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6" t="s">
        <v>869</v>
      </c>
      <c r="B760" s="235"/>
      <c r="C760" s="235"/>
      <c r="D760" s="235"/>
      <c r="E760" s="235"/>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5.75" customHeight="1">
      <c r="A761" s="237" t="s">
        <v>870</v>
      </c>
      <c r="B761" s="238"/>
      <c r="C761" s="7" t="s">
        <v>1728</v>
      </c>
      <c r="D761" s="8" t="s">
        <v>681</v>
      </c>
      <c r="E761" s="9" t="s">
        <v>7</v>
      </c>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5.75" customHeight="1">
      <c r="A762" s="239" t="s">
        <v>8</v>
      </c>
      <c r="B762" s="55" t="s">
        <v>9</v>
      </c>
      <c r="C762" s="56"/>
      <c r="D762" s="239" t="s">
        <v>10</v>
      </c>
      <c r="E762" s="242"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240"/>
      <c r="B763" s="12" t="s">
        <v>12</v>
      </c>
      <c r="C763" s="13" t="s">
        <v>13</v>
      </c>
      <c r="D763" s="240"/>
      <c r="E763" s="240"/>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09">
        <v>45422</v>
      </c>
      <c r="B764" s="33" t="s">
        <v>872</v>
      </c>
      <c r="C764" s="42" t="s">
        <v>873</v>
      </c>
      <c r="D764" s="70" t="s">
        <v>874</v>
      </c>
      <c r="E764" s="45">
        <v>4520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211"/>
      <c r="B765" s="33"/>
      <c r="C765" s="42"/>
      <c r="D765" s="23"/>
      <c r="E765" s="45"/>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row>
    <row r="766" spans="1:50" ht="15.75" customHeight="1">
      <c r="A766" s="207" t="s">
        <v>20</v>
      </c>
      <c r="B766" s="49"/>
      <c r="C766" s="50"/>
      <c r="D766" s="208"/>
      <c r="E766" s="30">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03"/>
      <c r="B767" s="204"/>
      <c r="C767" s="205"/>
      <c r="D767" s="204"/>
      <c r="E767" s="206"/>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row>
    <row r="768" spans="1:50" ht="15.75" customHeight="1">
      <c r="A768" s="234" t="s">
        <v>74</v>
      </c>
      <c r="B768" s="235"/>
      <c r="C768" s="235"/>
      <c r="D768" s="235"/>
      <c r="E768" s="235"/>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6" t="s">
        <v>875</v>
      </c>
      <c r="B769" s="235"/>
      <c r="C769" s="235"/>
      <c r="D769" s="235"/>
      <c r="E769" s="235"/>
      <c r="F769" s="32"/>
      <c r="G769" s="32"/>
      <c r="H769" s="32"/>
      <c r="I769" s="32"/>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37" t="s">
        <v>876</v>
      </c>
      <c r="B770" s="238"/>
      <c r="C770" s="7" t="s">
        <v>1729</v>
      </c>
      <c r="D770" s="8" t="s">
        <v>878</v>
      </c>
      <c r="E770" s="9" t="s">
        <v>7</v>
      </c>
      <c r="F770" s="32"/>
      <c r="G770" s="32"/>
      <c r="H770" s="32"/>
      <c r="I770" s="32"/>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39" t="s">
        <v>8</v>
      </c>
      <c r="B771" s="55" t="s">
        <v>9</v>
      </c>
      <c r="C771" s="56"/>
      <c r="D771" s="239" t="s">
        <v>10</v>
      </c>
      <c r="E771" s="242"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40"/>
      <c r="B772" s="12" t="s">
        <v>12</v>
      </c>
      <c r="C772" s="13" t="s">
        <v>13</v>
      </c>
      <c r="D772" s="240"/>
      <c r="E772" s="240"/>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spans="1:50" ht="15.75" customHeight="1">
      <c r="A773" s="209">
        <v>45416</v>
      </c>
      <c r="B773" s="33" t="s">
        <v>288</v>
      </c>
      <c r="C773" s="42" t="s">
        <v>289</v>
      </c>
      <c r="D773" s="70" t="s">
        <v>879</v>
      </c>
      <c r="E773" s="89">
        <v>4555.8900000000003</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9">
        <v>45416</v>
      </c>
      <c r="B774" s="33" t="s">
        <v>288</v>
      </c>
      <c r="C774" s="42" t="s">
        <v>289</v>
      </c>
      <c r="D774" s="70" t="s">
        <v>880</v>
      </c>
      <c r="E774" s="89">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spans="1:50" ht="15.75" customHeight="1">
      <c r="A775" s="209">
        <v>45442</v>
      </c>
      <c r="B775" s="33" t="s">
        <v>288</v>
      </c>
      <c r="C775" s="42" t="s">
        <v>289</v>
      </c>
      <c r="D775" s="70" t="s">
        <v>881</v>
      </c>
      <c r="E775" s="89">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09">
        <v>45442</v>
      </c>
      <c r="B776" s="33" t="s">
        <v>288</v>
      </c>
      <c r="C776" s="42" t="s">
        <v>289</v>
      </c>
      <c r="D776" s="70" t="s">
        <v>882</v>
      </c>
      <c r="E776" s="89">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09">
        <v>45463</v>
      </c>
      <c r="B777" s="33" t="s">
        <v>883</v>
      </c>
      <c r="C777" s="42" t="s">
        <v>884</v>
      </c>
      <c r="D777" s="70" t="s">
        <v>885</v>
      </c>
      <c r="E777" s="89">
        <v>2375</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09">
        <v>45463</v>
      </c>
      <c r="B778" s="33" t="s">
        <v>883</v>
      </c>
      <c r="C778" s="42" t="s">
        <v>884</v>
      </c>
      <c r="D778" s="23" t="s">
        <v>886</v>
      </c>
      <c r="E778" s="89">
        <v>125</v>
      </c>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row>
    <row r="779" spans="1:50" ht="15.75" customHeight="1">
      <c r="A779" s="207" t="s">
        <v>20</v>
      </c>
      <c r="B779" s="49"/>
      <c r="C779" s="50"/>
      <c r="D779" s="208"/>
      <c r="E779" s="90">
        <f>SUM(E773:E778)</f>
        <v>8182.4600000000009</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03"/>
      <c r="B780" s="204"/>
      <c r="C780" s="205"/>
      <c r="D780" s="204"/>
      <c r="E780" s="206"/>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row>
    <row r="781" spans="1:50" ht="15.75" customHeight="1">
      <c r="A781" s="234" t="s">
        <v>2</v>
      </c>
      <c r="B781" s="235"/>
      <c r="C781" s="235"/>
      <c r="D781" s="235"/>
      <c r="E781" s="23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36" t="s">
        <v>1678</v>
      </c>
      <c r="B782" s="235"/>
      <c r="C782" s="235"/>
      <c r="D782" s="235"/>
      <c r="E782" s="235"/>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37" t="s">
        <v>888</v>
      </c>
      <c r="B783" s="238"/>
      <c r="C783" s="7" t="s">
        <v>1730</v>
      </c>
      <c r="D783" s="8" t="s">
        <v>890</v>
      </c>
      <c r="E783" s="9" t="s">
        <v>279</v>
      </c>
      <c r="F783" s="32"/>
      <c r="G783" s="32"/>
      <c r="H783" s="32"/>
      <c r="I783" s="32"/>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9" t="s">
        <v>8</v>
      </c>
      <c r="B784" s="55" t="s">
        <v>9</v>
      </c>
      <c r="C784" s="56"/>
      <c r="D784" s="249" t="s">
        <v>10</v>
      </c>
      <c r="E784" s="242" t="s">
        <v>11</v>
      </c>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3.5" customHeight="1">
      <c r="A785" s="240"/>
      <c r="B785" s="12" t="s">
        <v>12</v>
      </c>
      <c r="C785" s="13" t="s">
        <v>13</v>
      </c>
      <c r="D785" s="240"/>
      <c r="E785" s="240"/>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3.5" customHeight="1">
      <c r="A786" s="46"/>
      <c r="B786" s="70"/>
      <c r="C786" s="48"/>
      <c r="D786" s="70"/>
      <c r="E786" s="45"/>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14"/>
      <c r="B787" s="23"/>
      <c r="C787" s="42"/>
      <c r="D787" s="70"/>
      <c r="E787" s="45"/>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6" t="s">
        <v>20</v>
      </c>
      <c r="B788" s="60"/>
      <c r="C788" s="61"/>
      <c r="D788" s="60"/>
      <c r="E788" s="30">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163"/>
      <c r="B789" s="162"/>
      <c r="C789" s="189"/>
      <c r="D789" s="162"/>
      <c r="E789" s="16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34" t="s">
        <v>74</v>
      </c>
      <c r="B790" s="235"/>
      <c r="C790" s="235"/>
      <c r="D790" s="235"/>
      <c r="E790" s="235"/>
      <c r="F790" s="32"/>
      <c r="G790" s="32"/>
      <c r="H790" s="32"/>
      <c r="I790" s="32"/>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ht="15.75" customHeight="1">
      <c r="A791" s="236" t="s">
        <v>1679</v>
      </c>
      <c r="B791" s="235"/>
      <c r="C791" s="235"/>
      <c r="D791" s="235"/>
      <c r="E791" s="235"/>
      <c r="F791" s="32"/>
      <c r="G791" s="32"/>
      <c r="H791" s="32"/>
      <c r="I791" s="32"/>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37" t="s">
        <v>888</v>
      </c>
      <c r="B792" s="238"/>
      <c r="C792" s="7" t="s">
        <v>1730</v>
      </c>
      <c r="D792" s="8" t="s">
        <v>890</v>
      </c>
      <c r="E792" s="9" t="s">
        <v>279</v>
      </c>
      <c r="F792" s="32"/>
      <c r="G792" s="32"/>
      <c r="H792" s="32"/>
      <c r="I792" s="32"/>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ht="15.75" customHeight="1">
      <c r="A793" s="239" t="s">
        <v>8</v>
      </c>
      <c r="B793" s="55" t="s">
        <v>9</v>
      </c>
      <c r="C793" s="56"/>
      <c r="D793" s="239" t="s">
        <v>10</v>
      </c>
      <c r="E793" s="242"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40"/>
      <c r="B794" s="12" t="s">
        <v>12</v>
      </c>
      <c r="C794" s="13" t="s">
        <v>13</v>
      </c>
      <c r="D794" s="240"/>
      <c r="E794" s="240"/>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11"/>
      <c r="B795" s="70"/>
      <c r="C795" s="48"/>
      <c r="D795" s="70"/>
      <c r="E795" s="45"/>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11"/>
      <c r="B796" s="70"/>
      <c r="C796" s="42"/>
      <c r="D796" s="23"/>
      <c r="E796" s="45"/>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row>
    <row r="797" spans="1:50" ht="15.75" customHeight="1">
      <c r="A797" s="207" t="s">
        <v>20</v>
      </c>
      <c r="B797" s="49"/>
      <c r="C797" s="50"/>
      <c r="D797" s="208"/>
      <c r="E797" s="30">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03"/>
      <c r="B798" s="204"/>
      <c r="C798" s="205"/>
      <c r="D798" s="204"/>
      <c r="E798" s="206"/>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row>
    <row r="799" spans="1:50" ht="15.75" customHeight="1">
      <c r="A799" s="234" t="s">
        <v>2</v>
      </c>
      <c r="B799" s="235"/>
      <c r="C799" s="235"/>
      <c r="D799" s="235"/>
      <c r="E799" s="23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36" t="s">
        <v>1787</v>
      </c>
      <c r="B800" s="235"/>
      <c r="C800" s="235"/>
      <c r="D800" s="235"/>
      <c r="E800" s="235"/>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237" t="s">
        <v>900</v>
      </c>
      <c r="B801" s="238"/>
      <c r="C801" s="7" t="s">
        <v>1731</v>
      </c>
      <c r="D801" s="8" t="s">
        <v>681</v>
      </c>
      <c r="E801" s="9" t="s">
        <v>279</v>
      </c>
      <c r="F801" s="32"/>
      <c r="G801" s="32"/>
      <c r="H801" s="32"/>
      <c r="I801" s="32"/>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9" t="s">
        <v>8</v>
      </c>
      <c r="B802" s="55" t="s">
        <v>9</v>
      </c>
      <c r="C802" s="56"/>
      <c r="D802" s="249" t="s">
        <v>10</v>
      </c>
      <c r="E802" s="242" t="s">
        <v>11</v>
      </c>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3.5" customHeight="1">
      <c r="A803" s="240"/>
      <c r="B803" s="12" t="s">
        <v>12</v>
      </c>
      <c r="C803" s="13" t="s">
        <v>13</v>
      </c>
      <c r="D803" s="240"/>
      <c r="E803" s="240"/>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3.5" customHeight="1">
      <c r="A804" s="46"/>
      <c r="B804" s="70"/>
      <c r="C804" s="48"/>
      <c r="D804" s="70"/>
      <c r="E804" s="45"/>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14"/>
      <c r="B805" s="23"/>
      <c r="C805" s="42"/>
      <c r="D805" s="70"/>
      <c r="E805" s="45"/>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6" t="s">
        <v>20</v>
      </c>
      <c r="B806" s="60"/>
      <c r="C806" s="61"/>
      <c r="D806" s="60"/>
      <c r="E806" s="30">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163"/>
      <c r="B807" s="162"/>
      <c r="C807" s="189"/>
      <c r="D807" s="162"/>
      <c r="E807" s="162"/>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34" t="s">
        <v>74</v>
      </c>
      <c r="B808" s="235"/>
      <c r="C808" s="235"/>
      <c r="D808" s="235"/>
      <c r="E808" s="235"/>
      <c r="F808" s="32"/>
      <c r="G808" s="32"/>
      <c r="H808" s="32"/>
      <c r="I808" s="32"/>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36" t="s">
        <v>1788</v>
      </c>
      <c r="B809" s="235"/>
      <c r="C809" s="235"/>
      <c r="D809" s="235"/>
      <c r="E809" s="235"/>
      <c r="F809" s="32"/>
      <c r="G809" s="32"/>
      <c r="H809" s="32"/>
      <c r="I809" s="32"/>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37" t="s">
        <v>900</v>
      </c>
      <c r="B810" s="238"/>
      <c r="C810" s="7" t="s">
        <v>1731</v>
      </c>
      <c r="D810" s="8" t="s">
        <v>681</v>
      </c>
      <c r="E810" s="9" t="s">
        <v>279</v>
      </c>
      <c r="F810" s="32"/>
      <c r="G810" s="32"/>
      <c r="H810" s="32"/>
      <c r="I810" s="32"/>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ht="15.75" customHeight="1">
      <c r="A811" s="239" t="s">
        <v>8</v>
      </c>
      <c r="B811" s="55" t="s">
        <v>9</v>
      </c>
      <c r="C811" s="56"/>
      <c r="D811" s="239" t="s">
        <v>10</v>
      </c>
      <c r="E811" s="242"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40"/>
      <c r="B812" s="12" t="s">
        <v>12</v>
      </c>
      <c r="C812" s="13" t="s">
        <v>13</v>
      </c>
      <c r="D812" s="240"/>
      <c r="E812" s="240"/>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11"/>
      <c r="B813" s="70"/>
      <c r="C813" s="48"/>
      <c r="D813" s="70"/>
      <c r="E813" s="45"/>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11"/>
      <c r="B814" s="70"/>
      <c r="C814" s="42"/>
      <c r="D814" s="23"/>
      <c r="E814" s="45"/>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row>
    <row r="815" spans="1:50" ht="15.75" customHeight="1">
      <c r="A815" s="207" t="s">
        <v>20</v>
      </c>
      <c r="B815" s="49"/>
      <c r="C815" s="50"/>
      <c r="D815" s="208"/>
      <c r="E815" s="30">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03"/>
      <c r="B816" s="204"/>
      <c r="C816" s="205"/>
      <c r="D816" s="204"/>
      <c r="E816" s="206"/>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row>
    <row r="817" spans="1:50" ht="15.75" customHeight="1">
      <c r="A817" s="234" t="s">
        <v>2</v>
      </c>
      <c r="B817" s="235"/>
      <c r="C817" s="235"/>
      <c r="D817" s="235"/>
      <c r="E817" s="23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36" t="s">
        <v>1680</v>
      </c>
      <c r="B818" s="235"/>
      <c r="C818" s="235"/>
      <c r="D818" s="235"/>
      <c r="E818" s="235"/>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37" t="s">
        <v>910</v>
      </c>
      <c r="B819" s="238"/>
      <c r="C819" s="7" t="s">
        <v>1732</v>
      </c>
      <c r="D819" s="8" t="s">
        <v>890</v>
      </c>
      <c r="E819" s="9" t="s">
        <v>279</v>
      </c>
      <c r="F819" s="32"/>
      <c r="G819" s="32"/>
      <c r="H819" s="32"/>
      <c r="I819" s="32"/>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9" t="s">
        <v>8</v>
      </c>
      <c r="B820" s="55" t="s">
        <v>9</v>
      </c>
      <c r="C820" s="56"/>
      <c r="D820" s="249" t="s">
        <v>10</v>
      </c>
      <c r="E820" s="242" t="s">
        <v>11</v>
      </c>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3.5" customHeight="1">
      <c r="A821" s="240"/>
      <c r="B821" s="12" t="s">
        <v>12</v>
      </c>
      <c r="C821" s="13" t="s">
        <v>13</v>
      </c>
      <c r="D821" s="240"/>
      <c r="E821" s="240"/>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3.5" customHeight="1">
      <c r="A822" s="46"/>
      <c r="B822" s="70"/>
      <c r="C822" s="48"/>
      <c r="D822" s="70"/>
      <c r="E822" s="4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14"/>
      <c r="B823" s="23"/>
      <c r="C823" s="42"/>
      <c r="D823" s="70"/>
      <c r="E823" s="4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6" t="s">
        <v>20</v>
      </c>
      <c r="B824" s="60"/>
      <c r="C824" s="61"/>
      <c r="D824" s="60"/>
      <c r="E824" s="30">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163"/>
      <c r="B825" s="162"/>
      <c r="C825" s="189"/>
      <c r="D825" s="162"/>
      <c r="E825" s="162"/>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34" t="s">
        <v>74</v>
      </c>
      <c r="B826" s="235"/>
      <c r="C826" s="235"/>
      <c r="D826" s="235"/>
      <c r="E826" s="235"/>
      <c r="F826" s="32"/>
      <c r="G826" s="32"/>
      <c r="H826" s="32"/>
      <c r="I826" s="32"/>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236" t="s">
        <v>1681</v>
      </c>
      <c r="B827" s="235"/>
      <c r="C827" s="235"/>
      <c r="D827" s="235"/>
      <c r="E827" s="235"/>
      <c r="F827" s="32"/>
      <c r="G827" s="32"/>
      <c r="H827" s="32"/>
      <c r="I827" s="32"/>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37" t="s">
        <v>910</v>
      </c>
      <c r="B828" s="238"/>
      <c r="C828" s="7" t="s">
        <v>1732</v>
      </c>
      <c r="D828" s="8" t="s">
        <v>890</v>
      </c>
      <c r="E828" s="9" t="s">
        <v>279</v>
      </c>
      <c r="F828" s="32"/>
      <c r="G828" s="32"/>
      <c r="H828" s="32"/>
      <c r="I828" s="32"/>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239" t="s">
        <v>8</v>
      </c>
      <c r="B829" s="55" t="s">
        <v>9</v>
      </c>
      <c r="C829" s="56"/>
      <c r="D829" s="239" t="s">
        <v>10</v>
      </c>
      <c r="E829" s="242"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40"/>
      <c r="B830" s="12" t="s">
        <v>12</v>
      </c>
      <c r="C830" s="13" t="s">
        <v>13</v>
      </c>
      <c r="D830" s="240"/>
      <c r="E830" s="240"/>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11"/>
      <c r="B831" s="70"/>
      <c r="C831" s="48"/>
      <c r="D831" s="70"/>
      <c r="E831" s="4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11"/>
      <c r="B832" s="70"/>
      <c r="C832" s="42"/>
      <c r="D832" s="23"/>
      <c r="E832" s="45"/>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row>
    <row r="833" spans="1:50" ht="15.75" customHeight="1">
      <c r="A833" s="207" t="s">
        <v>20</v>
      </c>
      <c r="B833" s="49"/>
      <c r="C833" s="50"/>
      <c r="D833" s="208"/>
      <c r="E833" s="30">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03"/>
      <c r="B834" s="204"/>
      <c r="C834" s="205"/>
      <c r="D834" s="204"/>
      <c r="E834" s="206"/>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row>
    <row r="835" spans="1:50" ht="15.75" customHeight="1">
      <c r="A835" s="234" t="s">
        <v>2</v>
      </c>
      <c r="B835" s="235"/>
      <c r="C835" s="235"/>
      <c r="D835" s="235"/>
      <c r="E835" s="235"/>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236" t="s">
        <v>1789</v>
      </c>
      <c r="B836" s="235"/>
      <c r="C836" s="235"/>
      <c r="D836" s="235"/>
      <c r="E836" s="235"/>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37" t="s">
        <v>919</v>
      </c>
      <c r="B837" s="238"/>
      <c r="C837" s="7" t="s">
        <v>1733</v>
      </c>
      <c r="D837" s="8" t="s">
        <v>921</v>
      </c>
      <c r="E837" s="9" t="s">
        <v>279</v>
      </c>
      <c r="F837" s="32"/>
      <c r="G837" s="32"/>
      <c r="H837" s="32"/>
      <c r="I837" s="32"/>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239" t="s">
        <v>8</v>
      </c>
      <c r="B838" s="55" t="s">
        <v>9</v>
      </c>
      <c r="C838" s="56"/>
      <c r="D838" s="249" t="s">
        <v>10</v>
      </c>
      <c r="E838" s="242" t="s">
        <v>11</v>
      </c>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3.5" customHeight="1">
      <c r="A839" s="240"/>
      <c r="B839" s="12" t="s">
        <v>12</v>
      </c>
      <c r="C839" s="13" t="s">
        <v>13</v>
      </c>
      <c r="D839" s="240"/>
      <c r="E839" s="240"/>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3.5" customHeight="1">
      <c r="A840" s="46"/>
      <c r="B840" s="70"/>
      <c r="C840" s="48"/>
      <c r="D840" s="70"/>
      <c r="E840" s="4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14"/>
      <c r="B841" s="23"/>
      <c r="C841" s="42"/>
      <c r="D841" s="70"/>
      <c r="E841" s="4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6" t="s">
        <v>20</v>
      </c>
      <c r="B842" s="60"/>
      <c r="C842" s="61"/>
      <c r="D842" s="60"/>
      <c r="E842" s="30">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163"/>
      <c r="B843" s="162"/>
      <c r="C843" s="189"/>
      <c r="D843" s="162"/>
      <c r="E843" s="162"/>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34" t="s">
        <v>74</v>
      </c>
      <c r="B844" s="235"/>
      <c r="C844" s="235"/>
      <c r="D844" s="235"/>
      <c r="E844" s="235"/>
      <c r="F844" s="32"/>
      <c r="G844" s="32"/>
      <c r="H844" s="32"/>
      <c r="I844" s="32"/>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36" t="s">
        <v>1790</v>
      </c>
      <c r="B845" s="235"/>
      <c r="C845" s="235"/>
      <c r="D845" s="235"/>
      <c r="E845" s="235"/>
      <c r="F845" s="32"/>
      <c r="G845" s="32"/>
      <c r="H845" s="32"/>
      <c r="I845" s="32"/>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37" t="s">
        <v>919</v>
      </c>
      <c r="B846" s="238"/>
      <c r="C846" s="7" t="s">
        <v>1733</v>
      </c>
      <c r="D846" s="8" t="s">
        <v>921</v>
      </c>
      <c r="E846" s="9" t="s">
        <v>279</v>
      </c>
      <c r="F846" s="32"/>
      <c r="G846" s="32"/>
      <c r="H846" s="32"/>
      <c r="I846" s="32"/>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239" t="s">
        <v>8</v>
      </c>
      <c r="B847" s="55" t="s">
        <v>9</v>
      </c>
      <c r="C847" s="56"/>
      <c r="D847" s="239" t="s">
        <v>10</v>
      </c>
      <c r="E847" s="242"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40"/>
      <c r="B848" s="12" t="s">
        <v>12</v>
      </c>
      <c r="C848" s="13" t="s">
        <v>13</v>
      </c>
      <c r="D848" s="240"/>
      <c r="E848" s="240"/>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211"/>
      <c r="B849" s="70"/>
      <c r="C849" s="48"/>
      <c r="D849" s="70"/>
      <c r="E849" s="4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211"/>
      <c r="B850" s="70"/>
      <c r="C850" s="42"/>
      <c r="D850" s="23"/>
      <c r="E850" s="45"/>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row>
    <row r="851" spans="1:50" ht="15.75" customHeight="1">
      <c r="A851" s="207" t="s">
        <v>20</v>
      </c>
      <c r="B851" s="49"/>
      <c r="C851" s="50"/>
      <c r="D851" s="208"/>
      <c r="E851" s="30">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34" t="s">
        <v>74</v>
      </c>
      <c r="B853" s="235"/>
      <c r="C853" s="235"/>
      <c r="D853" s="235"/>
      <c r="E853" s="235"/>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6" t="s">
        <v>1734</v>
      </c>
      <c r="B854" s="235"/>
      <c r="C854" s="235"/>
      <c r="D854" s="235"/>
      <c r="E854" s="235"/>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7" t="s">
        <v>975</v>
      </c>
      <c r="B855" s="238"/>
      <c r="C855" s="7" t="s">
        <v>1735</v>
      </c>
      <c r="D855" s="8" t="s">
        <v>977</v>
      </c>
      <c r="E855" s="9" t="s">
        <v>7</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9" t="s">
        <v>8</v>
      </c>
      <c r="B856" s="55" t="s">
        <v>9</v>
      </c>
      <c r="C856" s="56"/>
      <c r="D856" s="239" t="s">
        <v>10</v>
      </c>
      <c r="E856" s="24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0"/>
      <c r="B857" s="12" t="s">
        <v>12</v>
      </c>
      <c r="C857" s="13" t="s">
        <v>13</v>
      </c>
      <c r="D857" s="240"/>
      <c r="E857" s="240"/>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209">
        <v>45450</v>
      </c>
      <c r="B858" s="23" t="s">
        <v>978</v>
      </c>
      <c r="C858" s="42" t="s">
        <v>979</v>
      </c>
      <c r="D858" s="70" t="s">
        <v>980</v>
      </c>
      <c r="E858" s="45">
        <v>1134</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207" t="s">
        <v>20</v>
      </c>
      <c r="B859" s="49"/>
      <c r="C859" s="50"/>
      <c r="D859" s="208"/>
      <c r="E859" s="30">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203"/>
      <c r="B860" s="204"/>
      <c r="C860" s="205"/>
      <c r="D860" s="204"/>
      <c r="E860" s="206"/>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row>
    <row r="861" spans="1:50" ht="15.75" customHeight="1">
      <c r="A861" s="234" t="s">
        <v>74</v>
      </c>
      <c r="B861" s="235"/>
      <c r="C861" s="235"/>
      <c r="D861" s="235"/>
      <c r="E861" s="235"/>
      <c r="F861" s="32"/>
      <c r="G861" s="32"/>
      <c r="H861" s="32"/>
      <c r="I861" s="32"/>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236" t="s">
        <v>981</v>
      </c>
      <c r="B862" s="235"/>
      <c r="C862" s="235"/>
      <c r="D862" s="235"/>
      <c r="E862" s="235"/>
      <c r="F862" s="32"/>
      <c r="G862" s="32"/>
      <c r="H862" s="32"/>
      <c r="I862" s="32"/>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237" t="s">
        <v>982</v>
      </c>
      <c r="B863" s="238"/>
      <c r="C863" s="7" t="s">
        <v>1736</v>
      </c>
      <c r="D863" s="8" t="s">
        <v>984</v>
      </c>
      <c r="E863" s="9" t="s">
        <v>7</v>
      </c>
      <c r="F863" s="32"/>
      <c r="G863" s="32"/>
      <c r="H863" s="32"/>
      <c r="I863" s="32"/>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239" t="s">
        <v>8</v>
      </c>
      <c r="B864" s="55" t="s">
        <v>9</v>
      </c>
      <c r="C864" s="56"/>
      <c r="D864" s="239" t="s">
        <v>10</v>
      </c>
      <c r="E864" s="242"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240"/>
      <c r="B865" s="12" t="s">
        <v>12</v>
      </c>
      <c r="C865" s="13" t="s">
        <v>13</v>
      </c>
      <c r="D865" s="240"/>
      <c r="E865" s="240"/>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209">
        <v>45446</v>
      </c>
      <c r="B866" s="23" t="s">
        <v>985</v>
      </c>
      <c r="C866" s="42" t="s">
        <v>736</v>
      </c>
      <c r="D866" s="23" t="s">
        <v>986</v>
      </c>
      <c r="E866" s="45">
        <v>3040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209">
        <v>45454</v>
      </c>
      <c r="B867" s="23" t="s">
        <v>738</v>
      </c>
      <c r="C867" s="42"/>
      <c r="D867" s="23" t="s">
        <v>987</v>
      </c>
      <c r="E867" s="45">
        <v>160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209">
        <v>45449</v>
      </c>
      <c r="B868" s="23" t="s">
        <v>988</v>
      </c>
      <c r="C868" s="42" t="s">
        <v>989</v>
      </c>
      <c r="D868" s="23" t="s">
        <v>990</v>
      </c>
      <c r="E868" s="45">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209">
        <v>45454</v>
      </c>
      <c r="B869" s="23" t="s">
        <v>738</v>
      </c>
      <c r="C869" s="42"/>
      <c r="D869" s="23" t="s">
        <v>991</v>
      </c>
      <c r="E869" s="45">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14">
        <v>45453</v>
      </c>
      <c r="B870" s="23" t="s">
        <v>992</v>
      </c>
      <c r="C870" s="42" t="s">
        <v>521</v>
      </c>
      <c r="D870" s="23" t="s">
        <v>993</v>
      </c>
      <c r="E870" s="45">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09">
        <v>45454</v>
      </c>
      <c r="B871" s="23" t="s">
        <v>738</v>
      </c>
      <c r="C871" s="91"/>
      <c r="D871" s="23" t="s">
        <v>994</v>
      </c>
      <c r="E871" s="45">
        <v>118.5</v>
      </c>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row>
    <row r="872" spans="1:50" ht="15.75" customHeight="1">
      <c r="A872" s="209">
        <v>45478</v>
      </c>
      <c r="B872" s="23" t="s">
        <v>995</v>
      </c>
      <c r="C872" s="42" t="s">
        <v>996</v>
      </c>
      <c r="D872" s="23" t="s">
        <v>997</v>
      </c>
      <c r="E872" s="45">
        <v>272.47000000000003</v>
      </c>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row>
    <row r="873" spans="1:50" ht="15.75" customHeight="1">
      <c r="A873" s="209">
        <v>45482</v>
      </c>
      <c r="B873" s="23" t="s">
        <v>738</v>
      </c>
      <c r="C873" s="91"/>
      <c r="D873" s="23" t="s">
        <v>998</v>
      </c>
      <c r="E873" s="45">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07" t="s">
        <v>20</v>
      </c>
      <c r="B874" s="49"/>
      <c r="C874" s="50"/>
      <c r="D874" s="208"/>
      <c r="E874" s="30">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03"/>
      <c r="B875" s="204"/>
      <c r="C875" s="205"/>
      <c r="D875" s="204"/>
      <c r="E875" s="206"/>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row>
    <row r="876" spans="1:50" ht="15.75" customHeight="1">
      <c r="A876" s="234" t="s">
        <v>74</v>
      </c>
      <c r="B876" s="235"/>
      <c r="C876" s="235"/>
      <c r="D876" s="235"/>
      <c r="E876" s="235"/>
      <c r="F876" s="32"/>
      <c r="G876" s="32"/>
      <c r="H876" s="32"/>
      <c r="I876" s="32"/>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36" t="s">
        <v>999</v>
      </c>
      <c r="B877" s="235"/>
      <c r="C877" s="235"/>
      <c r="D877" s="235"/>
      <c r="E877" s="235"/>
      <c r="F877" s="32"/>
      <c r="G877" s="32"/>
      <c r="H877" s="32"/>
      <c r="I877" s="32"/>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37" t="s">
        <v>1000</v>
      </c>
      <c r="B878" s="238"/>
      <c r="C878" s="7" t="s">
        <v>1737</v>
      </c>
      <c r="D878" s="8" t="s">
        <v>1002</v>
      </c>
      <c r="E878" s="9" t="s">
        <v>7</v>
      </c>
      <c r="F878" s="32"/>
      <c r="G878" s="32"/>
      <c r="H878" s="32"/>
      <c r="I878" s="32"/>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39" t="s">
        <v>8</v>
      </c>
      <c r="B879" s="55" t="s">
        <v>9</v>
      </c>
      <c r="C879" s="56"/>
      <c r="D879" s="239" t="s">
        <v>10</v>
      </c>
      <c r="E879" s="242"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240"/>
      <c r="B880" s="12" t="s">
        <v>12</v>
      </c>
      <c r="C880" s="13" t="s">
        <v>13</v>
      </c>
      <c r="D880" s="240"/>
      <c r="E880" s="240"/>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14">
        <v>45441</v>
      </c>
      <c r="B881" s="23" t="s">
        <v>1003</v>
      </c>
      <c r="C881" s="16" t="s">
        <v>1004</v>
      </c>
      <c r="D881" s="23" t="s">
        <v>1005</v>
      </c>
      <c r="E881" s="45">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14">
        <v>45454</v>
      </c>
      <c r="B882" s="23" t="s">
        <v>738</v>
      </c>
      <c r="C882" s="42"/>
      <c r="D882" s="23" t="s">
        <v>1006</v>
      </c>
      <c r="E882" s="45">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14">
        <v>45443</v>
      </c>
      <c r="B883" s="23" t="s">
        <v>1007</v>
      </c>
      <c r="C883" s="16" t="s">
        <v>1008</v>
      </c>
      <c r="D883" s="23" t="s">
        <v>1009</v>
      </c>
      <c r="E883" s="45">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14">
        <v>45443</v>
      </c>
      <c r="B884" s="23" t="s">
        <v>995</v>
      </c>
      <c r="C884" s="16" t="s">
        <v>996</v>
      </c>
      <c r="D884" s="23" t="s">
        <v>1010</v>
      </c>
      <c r="E884" s="45">
        <v>2341.5300000000002</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14">
        <v>45454</v>
      </c>
      <c r="B885" s="23" t="s">
        <v>738</v>
      </c>
      <c r="C885" s="42"/>
      <c r="D885" s="23" t="s">
        <v>1011</v>
      </c>
      <c r="E885" s="45">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14">
        <v>45447</v>
      </c>
      <c r="B886" s="23" t="s">
        <v>1012</v>
      </c>
      <c r="C886" s="16" t="s">
        <v>1013</v>
      </c>
      <c r="D886" s="23" t="s">
        <v>1014</v>
      </c>
      <c r="E886" s="45">
        <v>1028.8900000000001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14">
        <v>45454</v>
      </c>
      <c r="B887" s="23" t="s">
        <v>738</v>
      </c>
      <c r="C887" s="42"/>
      <c r="D887" s="23" t="s">
        <v>1015</v>
      </c>
      <c r="E887" s="45">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14">
        <v>45449</v>
      </c>
      <c r="B888" s="92" t="s">
        <v>995</v>
      </c>
      <c r="C888" s="93" t="s">
        <v>996</v>
      </c>
      <c r="D888" s="23" t="s">
        <v>1016</v>
      </c>
      <c r="E888" s="45">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14">
        <v>45454</v>
      </c>
      <c r="B889" s="23" t="s">
        <v>738</v>
      </c>
      <c r="C889" s="42"/>
      <c r="D889" s="23" t="s">
        <v>1017</v>
      </c>
      <c r="E889" s="45">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14">
        <v>45457</v>
      </c>
      <c r="B890" s="92" t="s">
        <v>995</v>
      </c>
      <c r="C890" s="93" t="s">
        <v>996</v>
      </c>
      <c r="D890" s="23" t="s">
        <v>1018</v>
      </c>
      <c r="E890" s="45">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14">
        <v>45454</v>
      </c>
      <c r="B891" s="23" t="s">
        <v>738</v>
      </c>
      <c r="C891" s="42"/>
      <c r="D891" s="23" t="s">
        <v>1017</v>
      </c>
      <c r="E891" s="45">
        <v>17.22</v>
      </c>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row>
    <row r="892" spans="1:50" ht="15.75" customHeight="1">
      <c r="A892" s="207" t="s">
        <v>20</v>
      </c>
      <c r="B892" s="49"/>
      <c r="C892" s="50"/>
      <c r="D892" s="208"/>
      <c r="E892" s="30">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34" t="s">
        <v>74</v>
      </c>
      <c r="B894" s="235"/>
      <c r="C894" s="235"/>
      <c r="D894" s="235"/>
      <c r="E894" s="23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36" t="s">
        <v>1738</v>
      </c>
      <c r="B895" s="235"/>
      <c r="C895" s="235"/>
      <c r="D895" s="235"/>
      <c r="E895" s="235"/>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237" t="s">
        <v>1020</v>
      </c>
      <c r="B896" s="238"/>
      <c r="C896" s="7" t="s">
        <v>1739</v>
      </c>
      <c r="D896" s="8" t="s">
        <v>1022</v>
      </c>
      <c r="E896" s="9"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39" t="s">
        <v>8</v>
      </c>
      <c r="B897" s="55" t="s">
        <v>9</v>
      </c>
      <c r="C897" s="56"/>
      <c r="D897" s="239" t="s">
        <v>10</v>
      </c>
      <c r="E897" s="242"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240"/>
      <c r="B898" s="12" t="s">
        <v>12</v>
      </c>
      <c r="C898" s="13" t="s">
        <v>13</v>
      </c>
      <c r="D898" s="240"/>
      <c r="E898" s="240"/>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11"/>
      <c r="B899" s="70"/>
      <c r="C899" s="48"/>
      <c r="D899" s="70"/>
      <c r="E899" s="4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11"/>
      <c r="B900" s="70"/>
      <c r="C900" s="48"/>
      <c r="D900" s="70"/>
      <c r="E900" s="4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07" t="s">
        <v>20</v>
      </c>
      <c r="B901" s="49"/>
      <c r="C901" s="50"/>
      <c r="D901" s="208"/>
      <c r="E901" s="30">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03"/>
      <c r="B902" s="204"/>
      <c r="C902" s="205"/>
      <c r="D902" s="204"/>
      <c r="E902" s="206"/>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row>
    <row r="903" spans="1:50" ht="15.75" customHeight="1">
      <c r="A903" s="234" t="s">
        <v>74</v>
      </c>
      <c r="B903" s="235"/>
      <c r="C903" s="235"/>
      <c r="D903" s="235"/>
      <c r="E903" s="235"/>
      <c r="F903" s="32"/>
      <c r="G903" s="32"/>
      <c r="H903" s="32"/>
      <c r="I903" s="32"/>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36" t="s">
        <v>1740</v>
      </c>
      <c r="B904" s="235"/>
      <c r="C904" s="235"/>
      <c r="D904" s="235"/>
      <c r="E904" s="235"/>
      <c r="F904" s="32"/>
      <c r="G904" s="32"/>
      <c r="H904" s="32"/>
      <c r="I904" s="32"/>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237" t="s">
        <v>1030</v>
      </c>
      <c r="B905" s="238"/>
      <c r="C905" s="7" t="s">
        <v>1741</v>
      </c>
      <c r="D905" s="8" t="s">
        <v>1032</v>
      </c>
      <c r="E905" s="9" t="s">
        <v>279</v>
      </c>
      <c r="F905" s="32"/>
      <c r="G905" s="32"/>
      <c r="H905" s="32"/>
      <c r="I905" s="32"/>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39" t="s">
        <v>8</v>
      </c>
      <c r="B906" s="55" t="s">
        <v>9</v>
      </c>
      <c r="C906" s="56"/>
      <c r="D906" s="239" t="s">
        <v>10</v>
      </c>
      <c r="E906" s="24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240"/>
      <c r="B907" s="12" t="s">
        <v>12</v>
      </c>
      <c r="C907" s="13" t="s">
        <v>13</v>
      </c>
      <c r="D907" s="240"/>
      <c r="E907" s="240"/>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11"/>
      <c r="B908" s="70"/>
      <c r="C908" s="48"/>
      <c r="D908" s="70"/>
      <c r="E908" s="4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11"/>
      <c r="B909" s="70"/>
      <c r="C909" s="42"/>
      <c r="D909" s="23"/>
      <c r="E909" s="45"/>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row>
    <row r="910" spans="1:50" ht="15.75" customHeight="1">
      <c r="A910" s="207" t="s">
        <v>20</v>
      </c>
      <c r="B910" s="49"/>
      <c r="C910" s="50"/>
      <c r="D910" s="208"/>
      <c r="E910" s="30">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03"/>
      <c r="B911" s="204"/>
      <c r="C911" s="205"/>
      <c r="D911" s="204"/>
      <c r="E911" s="206"/>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row>
    <row r="912" spans="1:50" ht="15.75" customHeight="1">
      <c r="A912" s="234" t="s">
        <v>2</v>
      </c>
      <c r="B912" s="235"/>
      <c r="C912" s="235"/>
      <c r="D912" s="235"/>
      <c r="E912" s="235"/>
      <c r="F912" s="32"/>
      <c r="G912" s="32"/>
      <c r="H912" s="32"/>
      <c r="I912" s="32"/>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36" t="s">
        <v>1682</v>
      </c>
      <c r="B913" s="235"/>
      <c r="C913" s="235"/>
      <c r="D913" s="235"/>
      <c r="E913" s="235"/>
      <c r="F913" s="32"/>
      <c r="G913" s="32"/>
      <c r="H913" s="32"/>
      <c r="I913" s="32"/>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237" t="s">
        <v>1047</v>
      </c>
      <c r="B914" s="238"/>
      <c r="C914" s="7" t="s">
        <v>1703</v>
      </c>
      <c r="D914" s="8" t="s">
        <v>1048</v>
      </c>
      <c r="E914" s="9" t="s">
        <v>279</v>
      </c>
      <c r="F914" s="32"/>
      <c r="G914" s="32"/>
      <c r="H914" s="32"/>
      <c r="I914" s="32"/>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39" t="s">
        <v>8</v>
      </c>
      <c r="B915" s="55" t="s">
        <v>9</v>
      </c>
      <c r="C915" s="56"/>
      <c r="D915" s="239" t="s">
        <v>10</v>
      </c>
      <c r="E915" s="242"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240"/>
      <c r="B916" s="12" t="s">
        <v>12</v>
      </c>
      <c r="C916" s="13" t="s">
        <v>13</v>
      </c>
      <c r="D916" s="240"/>
      <c r="E916" s="240"/>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11"/>
      <c r="B917" s="70"/>
      <c r="C917" s="48"/>
      <c r="D917" s="70"/>
      <c r="E917" s="4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11"/>
      <c r="B918" s="70"/>
      <c r="C918" s="42"/>
      <c r="D918" s="23"/>
      <c r="E918" s="45"/>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row>
    <row r="919" spans="1:50" ht="15.75" customHeight="1">
      <c r="A919" s="207" t="s">
        <v>20</v>
      </c>
      <c r="B919" s="49"/>
      <c r="C919" s="50"/>
      <c r="D919" s="208"/>
      <c r="E919" s="30">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03"/>
      <c r="B920" s="204"/>
      <c r="C920" s="205"/>
      <c r="D920" s="204"/>
      <c r="E920" s="206"/>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row>
    <row r="921" spans="1:50" ht="15.75" customHeight="1">
      <c r="A921" s="234" t="s">
        <v>74</v>
      </c>
      <c r="B921" s="235"/>
      <c r="C921" s="235"/>
      <c r="D921" s="235"/>
      <c r="E921" s="235"/>
      <c r="F921" s="32"/>
      <c r="G921" s="32"/>
      <c r="H921" s="32"/>
      <c r="I921" s="32"/>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36" t="s">
        <v>1682</v>
      </c>
      <c r="B922" s="235"/>
      <c r="C922" s="235"/>
      <c r="D922" s="235"/>
      <c r="E922" s="235"/>
      <c r="F922" s="32"/>
      <c r="G922" s="32"/>
      <c r="H922" s="32"/>
      <c r="I922" s="32"/>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237" t="s">
        <v>1047</v>
      </c>
      <c r="B923" s="238"/>
      <c r="C923" s="7" t="s">
        <v>1703</v>
      </c>
      <c r="D923" s="8" t="s">
        <v>1048</v>
      </c>
      <c r="E923" s="9" t="s">
        <v>279</v>
      </c>
      <c r="F923" s="32"/>
      <c r="G923" s="32"/>
      <c r="H923" s="32"/>
      <c r="I923" s="32"/>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39" t="s">
        <v>8</v>
      </c>
      <c r="B924" s="55" t="s">
        <v>9</v>
      </c>
      <c r="C924" s="56"/>
      <c r="D924" s="239" t="s">
        <v>10</v>
      </c>
      <c r="E924" s="24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240"/>
      <c r="B925" s="12" t="s">
        <v>12</v>
      </c>
      <c r="C925" s="13" t="s">
        <v>13</v>
      </c>
      <c r="D925" s="240"/>
      <c r="E925" s="240"/>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11"/>
      <c r="B926" s="70"/>
      <c r="C926" s="48"/>
      <c r="D926" s="70"/>
      <c r="E926" s="4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11"/>
      <c r="B927" s="70"/>
      <c r="C927" s="42"/>
      <c r="D927" s="23"/>
      <c r="E927" s="45"/>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row>
    <row r="928" spans="1:50" ht="15.75" customHeight="1">
      <c r="A928" s="207" t="s">
        <v>20</v>
      </c>
      <c r="B928" s="49"/>
      <c r="C928" s="50"/>
      <c r="D928" s="208"/>
      <c r="E928" s="30">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03"/>
      <c r="B929" s="204"/>
      <c r="C929" s="205"/>
      <c r="D929" s="204"/>
      <c r="E929" s="206"/>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row>
    <row r="930" spans="1:50" ht="15.75" customHeight="1">
      <c r="A930" s="234" t="s">
        <v>562</v>
      </c>
      <c r="B930" s="235"/>
      <c r="C930" s="235"/>
      <c r="D930" s="235"/>
      <c r="E930" s="235"/>
      <c r="F930" s="32"/>
      <c r="G930" s="32"/>
      <c r="H930" s="32"/>
      <c r="I930" s="32"/>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36" t="s">
        <v>1067</v>
      </c>
      <c r="B931" s="235"/>
      <c r="C931" s="235"/>
      <c r="D931" s="235"/>
      <c r="E931" s="235"/>
      <c r="F931" s="32"/>
      <c r="G931" s="32"/>
      <c r="H931" s="32"/>
      <c r="I931" s="32"/>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237" t="s">
        <v>1068</v>
      </c>
      <c r="B932" s="238"/>
      <c r="C932" s="7" t="s">
        <v>1704</v>
      </c>
      <c r="D932" s="8" t="s">
        <v>1069</v>
      </c>
      <c r="E932" s="9" t="s">
        <v>7</v>
      </c>
      <c r="F932" s="32"/>
      <c r="G932" s="32"/>
      <c r="H932" s="32"/>
      <c r="I932" s="32"/>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39" t="s">
        <v>8</v>
      </c>
      <c r="B933" s="55" t="s">
        <v>9</v>
      </c>
      <c r="C933" s="56"/>
      <c r="D933" s="239" t="s">
        <v>10</v>
      </c>
      <c r="E933" s="242"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240"/>
      <c r="B934" s="12" t="s">
        <v>12</v>
      </c>
      <c r="C934" s="13" t="s">
        <v>13</v>
      </c>
      <c r="D934" s="240"/>
      <c r="E934" s="240"/>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14">
        <v>45448</v>
      </c>
      <c r="B935" s="92" t="s">
        <v>1070</v>
      </c>
      <c r="C935" s="93" t="s">
        <v>1071</v>
      </c>
      <c r="D935" s="23" t="s">
        <v>1072</v>
      </c>
      <c r="E935" s="45">
        <v>2893</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14">
        <v>45448</v>
      </c>
      <c r="B936" s="92" t="s">
        <v>1073</v>
      </c>
      <c r="C936" s="93" t="s">
        <v>1074</v>
      </c>
      <c r="D936" s="23" t="s">
        <v>1075</v>
      </c>
      <c r="E936" s="45">
        <v>2089.0500000000002</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07" t="s">
        <v>20</v>
      </c>
      <c r="B937" s="49"/>
      <c r="C937" s="50"/>
      <c r="D937" s="208"/>
      <c r="E937" s="30">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03"/>
      <c r="B938" s="204"/>
      <c r="C938" s="205"/>
      <c r="D938" s="204"/>
      <c r="E938" s="206"/>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row>
    <row r="939" spans="1:50" ht="15.75" customHeight="1">
      <c r="A939" s="234" t="s">
        <v>2</v>
      </c>
      <c r="B939" s="235"/>
      <c r="C939" s="235"/>
      <c r="D939" s="235"/>
      <c r="E939" s="235"/>
      <c r="F939" s="32"/>
      <c r="G939" s="32"/>
      <c r="H939" s="32"/>
      <c r="I939" s="32"/>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36" t="s">
        <v>1742</v>
      </c>
      <c r="B940" s="235"/>
      <c r="C940" s="235"/>
      <c r="D940" s="235"/>
      <c r="E940" s="235"/>
      <c r="F940" s="32"/>
      <c r="G940" s="32"/>
      <c r="H940" s="32"/>
      <c r="I940" s="32"/>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237" t="s">
        <v>54</v>
      </c>
      <c r="B941" s="238"/>
      <c r="C941" s="7" t="s">
        <v>1691</v>
      </c>
      <c r="D941" s="8" t="s">
        <v>1077</v>
      </c>
      <c r="E941" s="9" t="s">
        <v>279</v>
      </c>
      <c r="F941" s="32"/>
      <c r="G941" s="32"/>
      <c r="H941" s="32"/>
      <c r="I941" s="32"/>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39" t="s">
        <v>8</v>
      </c>
      <c r="B942" s="55" t="s">
        <v>9</v>
      </c>
      <c r="C942" s="56"/>
      <c r="D942" s="239" t="s">
        <v>10</v>
      </c>
      <c r="E942" s="242"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240"/>
      <c r="B943" s="12" t="s">
        <v>12</v>
      </c>
      <c r="C943" s="13" t="s">
        <v>13</v>
      </c>
      <c r="D943" s="240"/>
      <c r="E943" s="240"/>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11"/>
      <c r="B944" s="70"/>
      <c r="C944" s="48"/>
      <c r="D944" s="70"/>
      <c r="E944" s="4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11"/>
      <c r="B945" s="70"/>
      <c r="C945" s="42"/>
      <c r="D945" s="23"/>
      <c r="E945" s="45"/>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row>
    <row r="946" spans="1:50" ht="15.75" customHeight="1">
      <c r="A946" s="207" t="s">
        <v>20</v>
      </c>
      <c r="B946" s="49"/>
      <c r="C946" s="50"/>
      <c r="D946" s="208"/>
      <c r="E946" s="30">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03"/>
      <c r="B947" s="204"/>
      <c r="C947" s="205"/>
      <c r="D947" s="204"/>
      <c r="E947" s="206"/>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row>
    <row r="948" spans="1:50" ht="15.75" customHeight="1">
      <c r="A948" s="234" t="s">
        <v>74</v>
      </c>
      <c r="B948" s="235"/>
      <c r="C948" s="235"/>
      <c r="D948" s="235"/>
      <c r="E948" s="235"/>
      <c r="F948" s="32"/>
      <c r="G948" s="32"/>
      <c r="H948" s="32"/>
      <c r="I948" s="32"/>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36" t="s">
        <v>1742</v>
      </c>
      <c r="B949" s="235"/>
      <c r="C949" s="235"/>
      <c r="D949" s="235"/>
      <c r="E949" s="235"/>
      <c r="F949" s="32"/>
      <c r="G949" s="32"/>
      <c r="H949" s="32"/>
      <c r="I949" s="32"/>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237" t="s">
        <v>54</v>
      </c>
      <c r="B950" s="238"/>
      <c r="C950" s="7" t="s">
        <v>1691</v>
      </c>
      <c r="D950" s="8" t="s">
        <v>1077</v>
      </c>
      <c r="E950" s="9" t="s">
        <v>279</v>
      </c>
      <c r="F950" s="32"/>
      <c r="G950" s="32"/>
      <c r="H950" s="32"/>
      <c r="I950" s="32"/>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39" t="s">
        <v>8</v>
      </c>
      <c r="B951" s="55" t="s">
        <v>9</v>
      </c>
      <c r="C951" s="56"/>
      <c r="D951" s="239" t="s">
        <v>10</v>
      </c>
      <c r="E951" s="242"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240"/>
      <c r="B952" s="12" t="s">
        <v>12</v>
      </c>
      <c r="C952" s="13" t="s">
        <v>13</v>
      </c>
      <c r="D952" s="240"/>
      <c r="E952" s="240"/>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11"/>
      <c r="B953" s="70"/>
      <c r="C953" s="48"/>
      <c r="D953" s="70"/>
      <c r="E953" s="4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11"/>
      <c r="B954" s="70"/>
      <c r="C954" s="42"/>
      <c r="D954" s="23"/>
      <c r="E954" s="45"/>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row>
    <row r="955" spans="1:50" ht="15.75" customHeight="1">
      <c r="A955" s="207" t="s">
        <v>20</v>
      </c>
      <c r="B955" s="49"/>
      <c r="C955" s="50"/>
      <c r="D955" s="208"/>
      <c r="E955" s="30">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03"/>
      <c r="B956" s="204"/>
      <c r="C956" s="205"/>
      <c r="D956" s="204"/>
      <c r="E956" s="206"/>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row>
    <row r="957" spans="1:50" ht="15.75" customHeight="1">
      <c r="A957" s="234" t="s">
        <v>74</v>
      </c>
      <c r="B957" s="235"/>
      <c r="C957" s="235"/>
      <c r="D957" s="235"/>
      <c r="E957" s="235"/>
      <c r="F957" s="32"/>
      <c r="G957" s="32"/>
      <c r="H957" s="32"/>
      <c r="I957" s="32"/>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36" t="s">
        <v>1122</v>
      </c>
      <c r="B958" s="235"/>
      <c r="C958" s="235"/>
      <c r="D958" s="235"/>
      <c r="E958" s="235"/>
      <c r="F958" s="32"/>
      <c r="G958" s="32"/>
      <c r="H958" s="32"/>
      <c r="I958" s="32"/>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237" t="s">
        <v>1123</v>
      </c>
      <c r="B959" s="238"/>
      <c r="C959" s="7" t="s">
        <v>1743</v>
      </c>
      <c r="D959" s="8" t="s">
        <v>1125</v>
      </c>
      <c r="E959" s="9" t="s">
        <v>7</v>
      </c>
      <c r="F959" s="32"/>
      <c r="G959" s="32"/>
      <c r="H959" s="32"/>
      <c r="I959" s="32"/>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39" t="s">
        <v>8</v>
      </c>
      <c r="B960" s="55" t="s">
        <v>9</v>
      </c>
      <c r="C960" s="56"/>
      <c r="D960" s="239" t="s">
        <v>10</v>
      </c>
      <c r="E960" s="242"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240"/>
      <c r="B961" s="12" t="s">
        <v>12</v>
      </c>
      <c r="C961" s="13" t="s">
        <v>13</v>
      </c>
      <c r="D961" s="240"/>
      <c r="E961" s="240"/>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11">
        <v>45451</v>
      </c>
      <c r="B962" s="70" t="s">
        <v>1791</v>
      </c>
      <c r="C962" s="48" t="s">
        <v>1792</v>
      </c>
      <c r="D962" s="70" t="s">
        <v>1793</v>
      </c>
      <c r="E962" s="45">
        <v>800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11">
        <v>45449</v>
      </c>
      <c r="B963" s="70" t="s">
        <v>1794</v>
      </c>
      <c r="C963" s="42" t="s">
        <v>1127</v>
      </c>
      <c r="D963" s="23" t="s">
        <v>1795</v>
      </c>
      <c r="E963" s="45">
        <v>400</v>
      </c>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row>
    <row r="964" spans="1:50" ht="15.75" customHeight="1">
      <c r="A964" s="207" t="s">
        <v>20</v>
      </c>
      <c r="B964" s="49"/>
      <c r="C964" s="50"/>
      <c r="D964" s="208"/>
      <c r="E964" s="30">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03"/>
      <c r="B965" s="204"/>
      <c r="C965" s="205"/>
      <c r="D965" s="204"/>
      <c r="E965" s="206"/>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row>
    <row r="966" spans="1:50" ht="15.75" customHeight="1">
      <c r="A966" s="234" t="s">
        <v>562</v>
      </c>
      <c r="B966" s="235"/>
      <c r="C966" s="235"/>
      <c r="D966" s="235"/>
      <c r="E966" s="235"/>
      <c r="F966" s="32"/>
      <c r="G966" s="32"/>
      <c r="H966" s="32"/>
      <c r="I966" s="32"/>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36" t="s">
        <v>1744</v>
      </c>
      <c r="B967" s="235"/>
      <c r="C967" s="235"/>
      <c r="D967" s="235"/>
      <c r="E967" s="235"/>
      <c r="F967" s="32"/>
      <c r="G967" s="32"/>
      <c r="H967" s="32"/>
      <c r="I967" s="32"/>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237" t="s">
        <v>1133</v>
      </c>
      <c r="B968" s="238"/>
      <c r="C968" s="7" t="s">
        <v>1745</v>
      </c>
      <c r="D968" s="8" t="s">
        <v>1135</v>
      </c>
      <c r="E968" s="9" t="s">
        <v>279</v>
      </c>
      <c r="F968" s="32"/>
      <c r="G968" s="32"/>
      <c r="H968" s="32"/>
      <c r="I968" s="32"/>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39" t="s">
        <v>8</v>
      </c>
      <c r="B969" s="55" t="s">
        <v>9</v>
      </c>
      <c r="C969" s="56"/>
      <c r="D969" s="239" t="s">
        <v>10</v>
      </c>
      <c r="E969" s="242"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240"/>
      <c r="B970" s="12" t="s">
        <v>12</v>
      </c>
      <c r="C970" s="13" t="s">
        <v>13</v>
      </c>
      <c r="D970" s="240"/>
      <c r="E970" s="240"/>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11"/>
      <c r="B971" s="70"/>
      <c r="C971" s="48"/>
      <c r="D971" s="70"/>
      <c r="E971" s="4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11"/>
      <c r="B972" s="70"/>
      <c r="C972" s="42"/>
      <c r="D972" s="23"/>
      <c r="E972" s="45"/>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row>
    <row r="973" spans="1:50" ht="15.75" customHeight="1">
      <c r="A973" s="207" t="s">
        <v>20</v>
      </c>
      <c r="B973" s="49"/>
      <c r="C973" s="50"/>
      <c r="D973" s="208"/>
      <c r="E973" s="30">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03"/>
      <c r="B974" s="204"/>
      <c r="C974" s="205"/>
      <c r="D974" s="204"/>
      <c r="E974" s="206"/>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row>
    <row r="975" spans="1:50" ht="15.75" customHeight="1">
      <c r="A975" s="234" t="s">
        <v>74</v>
      </c>
      <c r="B975" s="235"/>
      <c r="C975" s="235"/>
      <c r="D975" s="235"/>
      <c r="E975" s="235"/>
      <c r="F975" s="32"/>
      <c r="G975" s="32"/>
      <c r="H975" s="32"/>
      <c r="I975" s="32"/>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36" t="s">
        <v>1746</v>
      </c>
      <c r="B976" s="235"/>
      <c r="C976" s="235"/>
      <c r="D976" s="235"/>
      <c r="E976" s="235"/>
      <c r="F976" s="32"/>
      <c r="G976" s="32"/>
      <c r="H976" s="32"/>
      <c r="I976" s="32"/>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237" t="s">
        <v>1133</v>
      </c>
      <c r="B977" s="238"/>
      <c r="C977" s="7" t="s">
        <v>1745</v>
      </c>
      <c r="D977" s="8" t="s">
        <v>1135</v>
      </c>
      <c r="E977" s="9" t="s">
        <v>279</v>
      </c>
      <c r="F977" s="32"/>
      <c r="G977" s="32"/>
      <c r="H977" s="32"/>
      <c r="I977" s="32"/>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39" t="s">
        <v>8</v>
      </c>
      <c r="B978" s="55" t="s">
        <v>9</v>
      </c>
      <c r="C978" s="56"/>
      <c r="D978" s="239" t="s">
        <v>10</v>
      </c>
      <c r="E978" s="242"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240"/>
      <c r="B979" s="12" t="s">
        <v>12</v>
      </c>
      <c r="C979" s="13" t="s">
        <v>13</v>
      </c>
      <c r="D979" s="240"/>
      <c r="E979" s="240"/>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11"/>
      <c r="B980" s="70"/>
      <c r="C980" s="48"/>
      <c r="D980" s="70"/>
      <c r="E980" s="4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11"/>
      <c r="B981" s="70"/>
      <c r="C981" s="42"/>
      <c r="D981" s="23"/>
      <c r="E981" s="45"/>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row>
    <row r="982" spans="1:50" ht="15.75" customHeight="1">
      <c r="A982" s="26" t="s">
        <v>20</v>
      </c>
      <c r="B982" s="60"/>
      <c r="C982" s="61"/>
      <c r="D982" s="60"/>
      <c r="E982" s="30">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03"/>
      <c r="B983" s="204"/>
      <c r="C983" s="205"/>
      <c r="D983" s="204"/>
      <c r="E983" s="206"/>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row>
    <row r="984" spans="1:50" ht="15.75" customHeight="1">
      <c r="A984" s="234" t="s">
        <v>2</v>
      </c>
      <c r="B984" s="235"/>
      <c r="C984" s="235"/>
      <c r="D984" s="235"/>
      <c r="E984" s="235"/>
      <c r="F984" s="32"/>
      <c r="G984" s="32"/>
      <c r="H984" s="32"/>
      <c r="I984" s="32"/>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36" t="s">
        <v>1747</v>
      </c>
      <c r="B985" s="235"/>
      <c r="C985" s="235"/>
      <c r="D985" s="235"/>
      <c r="E985" s="235"/>
      <c r="F985" s="32"/>
      <c r="G985" s="32"/>
      <c r="H985" s="32"/>
      <c r="I985" s="32"/>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237" t="s">
        <v>1147</v>
      </c>
      <c r="B986" s="238"/>
      <c r="C986" s="7" t="s">
        <v>1748</v>
      </c>
      <c r="D986" s="8" t="s">
        <v>1077</v>
      </c>
      <c r="E986" s="9" t="s">
        <v>279</v>
      </c>
      <c r="F986" s="32"/>
      <c r="G986" s="32"/>
      <c r="H986" s="32"/>
      <c r="I986" s="32"/>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39" t="s">
        <v>8</v>
      </c>
      <c r="B987" s="55" t="s">
        <v>9</v>
      </c>
      <c r="C987" s="56"/>
      <c r="D987" s="239" t="s">
        <v>10</v>
      </c>
      <c r="E987" s="242"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240"/>
      <c r="B988" s="12" t="s">
        <v>12</v>
      </c>
      <c r="C988" s="13" t="s">
        <v>13</v>
      </c>
      <c r="D988" s="240"/>
      <c r="E988" s="240"/>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11"/>
      <c r="B989" s="70"/>
      <c r="C989" s="48"/>
      <c r="D989" s="70"/>
      <c r="E989" s="4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11"/>
      <c r="B990" s="70"/>
      <c r="C990" s="42"/>
      <c r="D990" s="23"/>
      <c r="E990" s="45"/>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row>
    <row r="991" spans="1:50" ht="15.75" customHeight="1">
      <c r="A991" s="207" t="s">
        <v>20</v>
      </c>
      <c r="B991" s="49"/>
      <c r="C991" s="50"/>
      <c r="D991" s="208"/>
      <c r="E991" s="30">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203"/>
      <c r="B992" s="204"/>
      <c r="C992" s="205"/>
      <c r="D992" s="204"/>
      <c r="E992" s="206"/>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row>
    <row r="993" spans="1:50" ht="15.75" customHeight="1">
      <c r="A993" s="234" t="s">
        <v>74</v>
      </c>
      <c r="B993" s="235"/>
      <c r="C993" s="235"/>
      <c r="D993" s="235"/>
      <c r="E993" s="235"/>
      <c r="F993" s="32"/>
      <c r="G993" s="32"/>
      <c r="H993" s="32"/>
      <c r="I993" s="32"/>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236" t="s">
        <v>1747</v>
      </c>
      <c r="B994" s="235"/>
      <c r="C994" s="235"/>
      <c r="D994" s="235"/>
      <c r="E994" s="235"/>
      <c r="F994" s="32"/>
      <c r="G994" s="32"/>
      <c r="H994" s="32"/>
      <c r="I994" s="32"/>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37" t="s">
        <v>1147</v>
      </c>
      <c r="B995" s="238"/>
      <c r="C995" s="7" t="s">
        <v>1748</v>
      </c>
      <c r="D995" s="8" t="s">
        <v>1077</v>
      </c>
      <c r="E995" s="9" t="s">
        <v>279</v>
      </c>
      <c r="F995" s="32"/>
      <c r="G995" s="32"/>
      <c r="H995" s="32"/>
      <c r="I995" s="32"/>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239" t="s">
        <v>8</v>
      </c>
      <c r="B996" s="55" t="s">
        <v>9</v>
      </c>
      <c r="C996" s="56"/>
      <c r="D996" s="239" t="s">
        <v>10</v>
      </c>
      <c r="E996" s="242"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40"/>
      <c r="B997" s="12" t="s">
        <v>12</v>
      </c>
      <c r="C997" s="13" t="s">
        <v>13</v>
      </c>
      <c r="D997" s="240"/>
      <c r="E997" s="240"/>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11"/>
      <c r="B998" s="70"/>
      <c r="C998" s="48"/>
      <c r="D998" s="70"/>
      <c r="E998" s="4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11"/>
      <c r="B999" s="70"/>
      <c r="C999" s="42"/>
      <c r="D999" s="23"/>
      <c r="E999" s="45"/>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row>
    <row r="1000" spans="1:50" ht="15.75" customHeight="1">
      <c r="A1000" s="207" t="s">
        <v>20</v>
      </c>
      <c r="B1000" s="49"/>
      <c r="C1000" s="50"/>
      <c r="D1000" s="208"/>
      <c r="E1000" s="30">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03"/>
      <c r="B1001" s="204"/>
      <c r="C1001" s="205"/>
      <c r="D1001" s="204"/>
      <c r="E1001" s="206"/>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row>
    <row r="1002" spans="1:50" ht="15.75" customHeight="1">
      <c r="A1002" s="234" t="s">
        <v>74</v>
      </c>
      <c r="B1002" s="235"/>
      <c r="C1002" s="235"/>
      <c r="D1002" s="235"/>
      <c r="E1002" s="235"/>
      <c r="F1002" s="32"/>
      <c r="G1002" s="32"/>
      <c r="H1002" s="32"/>
      <c r="I1002" s="32"/>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36" t="s">
        <v>1183</v>
      </c>
      <c r="B1003" s="235"/>
      <c r="C1003" s="235"/>
      <c r="D1003" s="235"/>
      <c r="E1003" s="235"/>
      <c r="F1003" s="32"/>
      <c r="G1003" s="32"/>
      <c r="H1003" s="32"/>
      <c r="I1003" s="32"/>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237" t="s">
        <v>675</v>
      </c>
      <c r="B1004" s="238"/>
      <c r="C1004" s="7" t="s">
        <v>1749</v>
      </c>
      <c r="D1004" s="8" t="s">
        <v>1077</v>
      </c>
      <c r="E1004" s="9" t="s">
        <v>279</v>
      </c>
      <c r="F1004" s="32"/>
      <c r="G1004" s="32"/>
      <c r="H1004" s="32"/>
      <c r="I1004" s="32"/>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39" t="s">
        <v>8</v>
      </c>
      <c r="B1005" s="55" t="s">
        <v>9</v>
      </c>
      <c r="C1005" s="56"/>
      <c r="D1005" s="239" t="s">
        <v>10</v>
      </c>
      <c r="E1005" s="242"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240"/>
      <c r="B1006" s="12" t="s">
        <v>12</v>
      </c>
      <c r="C1006" s="13" t="s">
        <v>13</v>
      </c>
      <c r="D1006" s="240"/>
      <c r="E1006" s="240"/>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211"/>
      <c r="B1007" s="70"/>
      <c r="C1007" s="48"/>
      <c r="D1007" s="70"/>
      <c r="E1007" s="4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11"/>
      <c r="B1008" s="70"/>
      <c r="C1008" s="42"/>
      <c r="D1008" s="23"/>
      <c r="E1008" s="45"/>
      <c r="F1008" s="57"/>
      <c r="G1008" s="57"/>
      <c r="H1008" s="57"/>
      <c r="I1008" s="57"/>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row>
    <row r="1009" spans="1:50" ht="15.75" customHeight="1">
      <c r="A1009" s="207" t="s">
        <v>20</v>
      </c>
      <c r="B1009" s="49"/>
      <c r="C1009" s="50"/>
      <c r="D1009" s="208"/>
      <c r="E1009" s="30">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03"/>
      <c r="B1010" s="204"/>
      <c r="C1010" s="205"/>
      <c r="D1010" s="204"/>
      <c r="E1010" s="206"/>
      <c r="F1010" s="57"/>
      <c r="G1010" s="57"/>
      <c r="H1010" s="57"/>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row>
    <row r="1011" spans="1:50" ht="15.75" customHeight="1">
      <c r="A1011" s="234" t="s">
        <v>2</v>
      </c>
      <c r="B1011" s="235"/>
      <c r="C1011" s="235"/>
      <c r="D1011" s="235"/>
      <c r="E1011" s="235"/>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236" t="s">
        <v>1750</v>
      </c>
      <c r="B1012" s="235"/>
      <c r="C1012" s="235"/>
      <c r="D1012" s="235"/>
      <c r="E1012" s="235"/>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237" t="s">
        <v>439</v>
      </c>
      <c r="B1013" s="238"/>
      <c r="C1013" s="7" t="s">
        <v>1707</v>
      </c>
      <c r="D1013" s="8" t="s">
        <v>1186</v>
      </c>
      <c r="E1013" s="9" t="s">
        <v>279</v>
      </c>
      <c r="F1013" s="32"/>
      <c r="G1013" s="32"/>
      <c r="H1013" s="32"/>
      <c r="I1013" s="32"/>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239" t="s">
        <v>8</v>
      </c>
      <c r="B1014" s="55" t="s">
        <v>9</v>
      </c>
      <c r="C1014" s="56"/>
      <c r="D1014" s="249" t="s">
        <v>10</v>
      </c>
      <c r="E1014" s="242" t="s">
        <v>11</v>
      </c>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3.5" customHeight="1">
      <c r="A1015" s="240"/>
      <c r="B1015" s="12" t="s">
        <v>12</v>
      </c>
      <c r="C1015" s="13" t="s">
        <v>13</v>
      </c>
      <c r="D1015" s="240"/>
      <c r="E1015" s="240"/>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3.5" customHeight="1">
      <c r="A1016" s="209"/>
      <c r="B1016" s="37"/>
      <c r="C1016" s="42"/>
      <c r="D1016" s="23"/>
      <c r="E1016" s="4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14"/>
      <c r="B1017" s="37"/>
      <c r="C1017" s="42"/>
      <c r="D1017" s="23"/>
      <c r="E1017" s="4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6" t="s">
        <v>20</v>
      </c>
      <c r="B1018" s="60"/>
      <c r="C1018" s="61"/>
      <c r="D1018" s="60"/>
      <c r="E1018" s="30">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163"/>
      <c r="B1019" s="162"/>
      <c r="C1019" s="189"/>
      <c r="D1019" s="162"/>
      <c r="E1019" s="162"/>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34" t="s">
        <v>74</v>
      </c>
      <c r="B1020" s="235"/>
      <c r="C1020" s="235"/>
      <c r="D1020" s="235"/>
      <c r="E1020" s="235"/>
      <c r="F1020" s="32"/>
      <c r="G1020" s="32"/>
      <c r="H1020" s="32"/>
      <c r="I1020" s="32"/>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236" t="s">
        <v>1796</v>
      </c>
      <c r="B1021" s="235"/>
      <c r="C1021" s="235"/>
      <c r="D1021" s="235"/>
      <c r="E1021" s="235"/>
      <c r="F1021" s="32"/>
      <c r="G1021" s="32"/>
      <c r="H1021" s="32"/>
      <c r="I1021" s="32"/>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37" t="s">
        <v>439</v>
      </c>
      <c r="B1022" s="238"/>
      <c r="C1022" s="7" t="s">
        <v>1707</v>
      </c>
      <c r="D1022" s="8" t="s">
        <v>1186</v>
      </c>
      <c r="E1022" s="9" t="s">
        <v>279</v>
      </c>
      <c r="F1022" s="32"/>
      <c r="G1022" s="32"/>
      <c r="H1022" s="32"/>
      <c r="I1022" s="32"/>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239" t="s">
        <v>8</v>
      </c>
      <c r="B1023" s="55" t="s">
        <v>9</v>
      </c>
      <c r="C1023" s="56"/>
      <c r="D1023" s="239" t="s">
        <v>10</v>
      </c>
      <c r="E1023" s="242"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40"/>
      <c r="B1024" s="12" t="s">
        <v>12</v>
      </c>
      <c r="C1024" s="13" t="s">
        <v>13</v>
      </c>
      <c r="D1024" s="240"/>
      <c r="E1024" s="240"/>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09"/>
      <c r="B1025" s="23"/>
      <c r="C1025" s="42"/>
      <c r="D1025" s="70"/>
      <c r="E1025" s="4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09"/>
      <c r="B1026" s="23"/>
      <c r="C1026" s="42"/>
      <c r="D1026" s="23"/>
      <c r="E1026" s="45"/>
      <c r="F1026" s="57"/>
      <c r="G1026" s="57"/>
      <c r="H1026" s="57"/>
      <c r="I1026" s="57"/>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row>
    <row r="1027" spans="1:50" ht="15.75" customHeight="1">
      <c r="A1027" s="207" t="s">
        <v>20</v>
      </c>
      <c r="B1027" s="49"/>
      <c r="C1027" s="50"/>
      <c r="D1027" s="208"/>
      <c r="E1027" s="30">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03"/>
      <c r="B1028" s="204"/>
      <c r="C1028" s="205"/>
      <c r="D1028" s="204"/>
      <c r="E1028" s="206"/>
      <c r="F1028" s="57"/>
      <c r="G1028" s="57"/>
      <c r="H1028" s="57"/>
      <c r="I1028" s="57"/>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row>
    <row r="1029" spans="1:50" ht="13.5" customHeight="1">
      <c r="A1029" s="234" t="s">
        <v>74</v>
      </c>
      <c r="B1029" s="235"/>
      <c r="C1029" s="235"/>
      <c r="D1029" s="235"/>
      <c r="E1029" s="235"/>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3.5" customHeight="1">
      <c r="A1030" s="236" t="s">
        <v>1751</v>
      </c>
      <c r="B1030" s="235"/>
      <c r="C1030" s="235"/>
      <c r="D1030" s="235"/>
      <c r="E1030" s="235"/>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37" t="s">
        <v>76</v>
      </c>
      <c r="B1031" s="238"/>
      <c r="C1031" s="7" t="s">
        <v>1692</v>
      </c>
      <c r="D1031" s="8" t="s">
        <v>1200</v>
      </c>
      <c r="E1031" s="109" t="s">
        <v>279</v>
      </c>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row>
    <row r="1032" spans="1:50" ht="13.5" customHeight="1">
      <c r="A1032" s="239" t="s">
        <v>8</v>
      </c>
      <c r="B1032" s="55" t="s">
        <v>9</v>
      </c>
      <c r="C1032" s="147"/>
      <c r="D1032" s="239" t="s">
        <v>10</v>
      </c>
      <c r="E1032" s="242"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40"/>
      <c r="B1033" s="12" t="s">
        <v>12</v>
      </c>
      <c r="C1033" s="13" t="s">
        <v>13</v>
      </c>
      <c r="D1033" s="240"/>
      <c r="E1033" s="240"/>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36"/>
      <c r="B1034" s="23"/>
      <c r="C1034" s="16"/>
      <c r="D1034" s="37"/>
      <c r="E1034" s="3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194" t="s">
        <v>20</v>
      </c>
      <c r="B1035" s="195"/>
      <c r="C1035" s="196"/>
      <c r="D1035" s="197"/>
      <c r="E1035" s="198">
        <f>SUM(E1034)</f>
        <v>0</v>
      </c>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c r="AD1035" s="32"/>
      <c r="AE1035" s="32"/>
      <c r="AF1035" s="32"/>
      <c r="AG1035" s="32"/>
      <c r="AH1035" s="32"/>
      <c r="AI1035" s="32"/>
      <c r="AJ1035" s="32"/>
      <c r="AK1035" s="32"/>
      <c r="AL1035" s="32"/>
      <c r="AM1035" s="32"/>
      <c r="AN1035" s="32"/>
      <c r="AO1035" s="32"/>
      <c r="AP1035" s="32"/>
      <c r="AQ1035" s="32"/>
      <c r="AR1035" s="32"/>
      <c r="AS1035" s="32"/>
      <c r="AT1035" s="32"/>
      <c r="AU1035" s="32"/>
      <c r="AV1035" s="32"/>
      <c r="AW1035" s="32"/>
      <c r="AX1035" s="32"/>
    </row>
    <row r="1036" spans="1:50" ht="15.75" customHeight="1">
      <c r="A1036" s="203"/>
      <c r="B1036" s="204"/>
      <c r="C1036" s="205"/>
      <c r="D1036" s="204"/>
      <c r="E1036" s="206"/>
      <c r="F1036" s="57"/>
      <c r="G1036" s="57"/>
      <c r="H1036" s="57"/>
      <c r="I1036" s="57"/>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row>
    <row r="1037" spans="1:50" ht="15.75" customHeight="1">
      <c r="A1037" s="234" t="s">
        <v>2</v>
      </c>
      <c r="B1037" s="235"/>
      <c r="C1037" s="235"/>
      <c r="D1037" s="235"/>
      <c r="E1037" s="235"/>
      <c r="F1037" s="32"/>
      <c r="G1037" s="32"/>
      <c r="H1037" s="32"/>
      <c r="I1037" s="32"/>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36" t="s">
        <v>1752</v>
      </c>
      <c r="B1038" s="235"/>
      <c r="C1038" s="235"/>
      <c r="D1038" s="235"/>
      <c r="E1038" s="235"/>
      <c r="F1038" s="32"/>
      <c r="G1038" s="32"/>
      <c r="H1038" s="32"/>
      <c r="I1038" s="32"/>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237" t="s">
        <v>1206</v>
      </c>
      <c r="B1039" s="238"/>
      <c r="C1039" s="7" t="s">
        <v>1753</v>
      </c>
      <c r="D1039" s="8" t="s">
        <v>1208</v>
      </c>
      <c r="E1039" s="9" t="s">
        <v>279</v>
      </c>
      <c r="F1039" s="32"/>
      <c r="G1039" s="32"/>
      <c r="H1039" s="32"/>
      <c r="I1039" s="32"/>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39" t="s">
        <v>8</v>
      </c>
      <c r="B1040" s="55" t="s">
        <v>9</v>
      </c>
      <c r="C1040" s="56"/>
      <c r="D1040" s="239" t="s">
        <v>10</v>
      </c>
      <c r="E1040" s="242"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240"/>
      <c r="B1041" s="12" t="s">
        <v>12</v>
      </c>
      <c r="C1041" s="13" t="s">
        <v>13</v>
      </c>
      <c r="D1041" s="240"/>
      <c r="E1041" s="240"/>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11"/>
      <c r="B1042" s="70"/>
      <c r="C1042" s="48"/>
      <c r="D1042" s="70"/>
      <c r="E1042" s="4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11"/>
      <c r="B1043" s="70"/>
      <c r="C1043" s="42"/>
      <c r="D1043" s="23"/>
      <c r="E1043" s="45"/>
      <c r="F1043" s="57"/>
      <c r="G1043" s="57"/>
      <c r="H1043" s="57"/>
      <c r="I1043" s="57"/>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row>
    <row r="1044" spans="1:50" ht="15.75" customHeight="1">
      <c r="A1044" s="207" t="s">
        <v>20</v>
      </c>
      <c r="B1044" s="49"/>
      <c r="C1044" s="50"/>
      <c r="D1044" s="208"/>
      <c r="E1044" s="30">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03"/>
      <c r="B1045" s="204"/>
      <c r="C1045" s="205"/>
      <c r="D1045" s="204"/>
      <c r="E1045" s="206"/>
      <c r="F1045" s="57"/>
      <c r="G1045" s="57"/>
      <c r="H1045" s="57"/>
      <c r="I1045" s="57"/>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row>
    <row r="1046" spans="1:50" ht="15.75" customHeight="1">
      <c r="A1046" s="234" t="s">
        <v>74</v>
      </c>
      <c r="B1046" s="235"/>
      <c r="C1046" s="235"/>
      <c r="D1046" s="235"/>
      <c r="E1046" s="235"/>
      <c r="F1046" s="32"/>
      <c r="G1046" s="32"/>
      <c r="H1046" s="32"/>
      <c r="I1046" s="32"/>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36" t="s">
        <v>1754</v>
      </c>
      <c r="B1047" s="235"/>
      <c r="C1047" s="235"/>
      <c r="D1047" s="235"/>
      <c r="E1047" s="235"/>
      <c r="F1047" s="32"/>
      <c r="G1047" s="32"/>
      <c r="H1047" s="32"/>
      <c r="I1047" s="32"/>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237" t="s">
        <v>1206</v>
      </c>
      <c r="B1048" s="238"/>
      <c r="C1048" s="7" t="s">
        <v>1753</v>
      </c>
      <c r="D1048" s="8" t="s">
        <v>1208</v>
      </c>
      <c r="E1048" s="9" t="s">
        <v>279</v>
      </c>
      <c r="F1048" s="32"/>
      <c r="G1048" s="32"/>
      <c r="H1048" s="32"/>
      <c r="I1048" s="32"/>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39" t="s">
        <v>8</v>
      </c>
      <c r="B1049" s="55" t="s">
        <v>9</v>
      </c>
      <c r="C1049" s="56"/>
      <c r="D1049" s="239" t="s">
        <v>10</v>
      </c>
      <c r="E1049" s="242"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240"/>
      <c r="B1050" s="12" t="s">
        <v>12</v>
      </c>
      <c r="C1050" s="13" t="s">
        <v>13</v>
      </c>
      <c r="D1050" s="240"/>
      <c r="E1050" s="240"/>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211"/>
      <c r="B1051" s="70"/>
      <c r="C1051" s="48"/>
      <c r="D1051" s="70"/>
      <c r="E1051" s="4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211"/>
      <c r="B1052" s="70"/>
      <c r="C1052" s="42"/>
      <c r="D1052" s="23"/>
      <c r="E1052" s="45"/>
      <c r="F1052" s="57"/>
      <c r="G1052" s="57"/>
      <c r="H1052" s="57"/>
      <c r="I1052" s="57"/>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row>
    <row r="1053" spans="1:50" ht="15.75" customHeight="1">
      <c r="A1053" s="207" t="s">
        <v>20</v>
      </c>
      <c r="B1053" s="49"/>
      <c r="C1053" s="50"/>
      <c r="D1053" s="208"/>
      <c r="E1053" s="30">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203"/>
      <c r="B1054" s="204"/>
      <c r="C1054" s="205"/>
      <c r="D1054" s="204"/>
      <c r="E1054" s="206"/>
      <c r="F1054" s="57"/>
      <c r="G1054" s="57"/>
      <c r="H1054" s="57"/>
      <c r="I1054" s="57"/>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row>
    <row r="1055" spans="1:50" ht="15.75" customHeight="1">
      <c r="A1055" s="234" t="s">
        <v>2</v>
      </c>
      <c r="B1055" s="235"/>
      <c r="C1055" s="235"/>
      <c r="D1055" s="235"/>
      <c r="E1055" s="235"/>
      <c r="F1055" s="32"/>
      <c r="G1055" s="32"/>
      <c r="H1055" s="32"/>
      <c r="I1055" s="32"/>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236" t="s">
        <v>1755</v>
      </c>
      <c r="B1056" s="235"/>
      <c r="C1056" s="235"/>
      <c r="D1056" s="235"/>
      <c r="E1056" s="235"/>
      <c r="F1056" s="32"/>
      <c r="G1056" s="32"/>
      <c r="H1056" s="32"/>
      <c r="I1056" s="32"/>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237" t="s">
        <v>1252</v>
      </c>
      <c r="B1057" s="238"/>
      <c r="C1057" s="7" t="s">
        <v>1756</v>
      </c>
      <c r="D1057" s="8" t="s">
        <v>1254</v>
      </c>
      <c r="E1057" s="9" t="s">
        <v>279</v>
      </c>
      <c r="F1057" s="32"/>
      <c r="G1057" s="32"/>
      <c r="H1057" s="32"/>
      <c r="I1057" s="32"/>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239" t="s">
        <v>8</v>
      </c>
      <c r="B1058" s="55" t="s">
        <v>9</v>
      </c>
      <c r="C1058" s="56"/>
      <c r="D1058" s="239" t="s">
        <v>10</v>
      </c>
      <c r="E1058" s="242"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240"/>
      <c r="B1059" s="12" t="s">
        <v>12</v>
      </c>
      <c r="C1059" s="13" t="s">
        <v>13</v>
      </c>
      <c r="D1059" s="240"/>
      <c r="E1059" s="240"/>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211"/>
      <c r="B1060" s="70"/>
      <c r="C1060" s="48"/>
      <c r="D1060" s="70"/>
      <c r="E1060" s="4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211"/>
      <c r="B1061" s="70"/>
      <c r="C1061" s="42"/>
      <c r="D1061" s="23"/>
      <c r="E1061" s="45"/>
      <c r="F1061" s="57"/>
      <c r="G1061" s="57"/>
      <c r="H1061" s="57"/>
      <c r="I1061" s="57"/>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row>
    <row r="1062" spans="1:50" ht="15.75" customHeight="1">
      <c r="A1062" s="207" t="s">
        <v>20</v>
      </c>
      <c r="B1062" s="49"/>
      <c r="C1062" s="50"/>
      <c r="D1062" s="208"/>
      <c r="E1062" s="30">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203"/>
      <c r="B1063" s="204"/>
      <c r="C1063" s="205"/>
      <c r="D1063" s="204"/>
      <c r="E1063" s="206"/>
      <c r="F1063" s="57"/>
      <c r="G1063" s="57"/>
      <c r="H1063" s="57"/>
      <c r="I1063" s="57"/>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row>
    <row r="1064" spans="1:50" ht="15.75" customHeight="1">
      <c r="A1064" s="234" t="s">
        <v>74</v>
      </c>
      <c r="B1064" s="235"/>
      <c r="C1064" s="235"/>
      <c r="D1064" s="235"/>
      <c r="E1064" s="235"/>
      <c r="F1064" s="32"/>
      <c r="G1064" s="32"/>
      <c r="H1064" s="32"/>
      <c r="I1064" s="32"/>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236" t="s">
        <v>1757</v>
      </c>
      <c r="B1065" s="235"/>
      <c r="C1065" s="235"/>
      <c r="D1065" s="235"/>
      <c r="E1065" s="235"/>
      <c r="F1065" s="32"/>
      <c r="G1065" s="32"/>
      <c r="H1065" s="32"/>
      <c r="I1065" s="32"/>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237" t="s">
        <v>1252</v>
      </c>
      <c r="B1066" s="238"/>
      <c r="C1066" s="7" t="s">
        <v>1756</v>
      </c>
      <c r="D1066" s="8" t="s">
        <v>1254</v>
      </c>
      <c r="E1066" s="9" t="s">
        <v>279</v>
      </c>
      <c r="F1066" s="32"/>
      <c r="G1066" s="32"/>
      <c r="H1066" s="32"/>
      <c r="I1066" s="32"/>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239" t="s">
        <v>8</v>
      </c>
      <c r="B1067" s="55" t="s">
        <v>9</v>
      </c>
      <c r="C1067" s="56"/>
      <c r="D1067" s="239" t="s">
        <v>10</v>
      </c>
      <c r="E1067" s="242"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240"/>
      <c r="B1068" s="12" t="s">
        <v>12</v>
      </c>
      <c r="C1068" s="13" t="s">
        <v>13</v>
      </c>
      <c r="D1068" s="240"/>
      <c r="E1068" s="240"/>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211"/>
      <c r="B1069" s="70"/>
      <c r="C1069" s="48"/>
      <c r="D1069" s="70"/>
      <c r="E1069" s="4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211"/>
      <c r="B1070" s="70"/>
      <c r="C1070" s="42"/>
      <c r="D1070" s="23"/>
      <c r="E1070" s="45"/>
      <c r="F1070" s="57"/>
      <c r="G1070" s="57"/>
      <c r="H1070" s="57"/>
      <c r="I1070" s="57"/>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row>
    <row r="1071" spans="1:50" ht="15.75" customHeight="1">
      <c r="A1071" s="207" t="s">
        <v>20</v>
      </c>
      <c r="B1071" s="49"/>
      <c r="C1071" s="50"/>
      <c r="D1071" s="208"/>
      <c r="E1071" s="30">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203"/>
      <c r="B1072" s="204"/>
      <c r="C1072" s="205"/>
      <c r="D1072" s="204"/>
      <c r="E1072" s="206"/>
      <c r="F1072" s="57"/>
      <c r="G1072" s="57"/>
      <c r="H1072" s="57"/>
      <c r="I1072" s="57"/>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row>
    <row r="1073" spans="1:50" ht="15.75" customHeight="1">
      <c r="A1073" s="234" t="s">
        <v>2</v>
      </c>
      <c r="B1073" s="235"/>
      <c r="C1073" s="235"/>
      <c r="D1073" s="235"/>
      <c r="E1073" s="235"/>
      <c r="F1073" s="32"/>
      <c r="G1073" s="32"/>
      <c r="H1073" s="32"/>
      <c r="I1073" s="32"/>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236" t="s">
        <v>1758</v>
      </c>
      <c r="B1074" s="235"/>
      <c r="C1074" s="235"/>
      <c r="D1074" s="235"/>
      <c r="E1074" s="235"/>
      <c r="F1074" s="32"/>
      <c r="G1074" s="32"/>
      <c r="H1074" s="32"/>
      <c r="I1074" s="32"/>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237" t="s">
        <v>1258</v>
      </c>
      <c r="B1075" s="238"/>
      <c r="C1075" s="7" t="s">
        <v>1759</v>
      </c>
      <c r="D1075" s="8" t="s">
        <v>1260</v>
      </c>
      <c r="E1075" s="9" t="s">
        <v>279</v>
      </c>
      <c r="F1075" s="32"/>
      <c r="G1075" s="32"/>
      <c r="H1075" s="32"/>
      <c r="I1075" s="32"/>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239" t="s">
        <v>8</v>
      </c>
      <c r="B1076" s="55" t="s">
        <v>9</v>
      </c>
      <c r="C1076" s="56"/>
      <c r="D1076" s="239" t="s">
        <v>10</v>
      </c>
      <c r="E1076" s="242"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240"/>
      <c r="B1077" s="12" t="s">
        <v>12</v>
      </c>
      <c r="C1077" s="13" t="s">
        <v>13</v>
      </c>
      <c r="D1077" s="240"/>
      <c r="E1077" s="240"/>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211"/>
      <c r="B1078" s="70"/>
      <c r="C1078" s="48"/>
      <c r="D1078" s="70"/>
      <c r="E1078" s="4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211"/>
      <c r="B1079" s="70"/>
      <c r="C1079" s="42"/>
      <c r="D1079" s="23"/>
      <c r="E1079" s="45"/>
      <c r="F1079" s="57"/>
      <c r="G1079" s="57"/>
      <c r="H1079" s="57"/>
      <c r="I1079" s="57"/>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row>
    <row r="1080" spans="1:50" ht="15.75" customHeight="1">
      <c r="A1080" s="207" t="s">
        <v>20</v>
      </c>
      <c r="B1080" s="49"/>
      <c r="C1080" s="50"/>
      <c r="D1080" s="208"/>
      <c r="E1080" s="30">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203"/>
      <c r="B1081" s="204"/>
      <c r="C1081" s="205"/>
      <c r="D1081" s="204"/>
      <c r="E1081" s="206"/>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row>
    <row r="1082" spans="1:50" ht="15.75" customHeight="1">
      <c r="A1082" s="234" t="s">
        <v>74</v>
      </c>
      <c r="B1082" s="235"/>
      <c r="C1082" s="235"/>
      <c r="D1082" s="235"/>
      <c r="E1082" s="235"/>
      <c r="F1082" s="32"/>
      <c r="G1082" s="32"/>
      <c r="H1082" s="32"/>
      <c r="I1082" s="32"/>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236" t="s">
        <v>1760</v>
      </c>
      <c r="B1083" s="235"/>
      <c r="C1083" s="235"/>
      <c r="D1083" s="235"/>
      <c r="E1083" s="235"/>
      <c r="F1083" s="32"/>
      <c r="G1083" s="32"/>
      <c r="H1083" s="32"/>
      <c r="I1083" s="32"/>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237" t="s">
        <v>1258</v>
      </c>
      <c r="B1084" s="238"/>
      <c r="C1084" s="7" t="s">
        <v>1759</v>
      </c>
      <c r="D1084" s="8" t="s">
        <v>1260</v>
      </c>
      <c r="E1084" s="9" t="s">
        <v>279</v>
      </c>
      <c r="F1084" s="32"/>
      <c r="G1084" s="32"/>
      <c r="H1084" s="32"/>
      <c r="I1084" s="32"/>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239" t="s">
        <v>8</v>
      </c>
      <c r="B1085" s="55" t="s">
        <v>9</v>
      </c>
      <c r="C1085" s="56"/>
      <c r="D1085" s="239" t="s">
        <v>10</v>
      </c>
      <c r="E1085" s="242"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240"/>
      <c r="B1086" s="12" t="s">
        <v>12</v>
      </c>
      <c r="C1086" s="13" t="s">
        <v>13</v>
      </c>
      <c r="D1086" s="240"/>
      <c r="E1086" s="240"/>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211"/>
      <c r="B1087" s="70"/>
      <c r="C1087" s="48"/>
      <c r="D1087" s="70"/>
      <c r="E1087" s="4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211"/>
      <c r="B1088" s="70"/>
      <c r="C1088" s="42"/>
      <c r="D1088" s="23"/>
      <c r="E1088" s="45"/>
      <c r="F1088" s="57"/>
      <c r="G1088" s="57"/>
      <c r="H1088" s="57"/>
      <c r="I1088" s="57"/>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row>
    <row r="1089" spans="1:50" ht="15.75" customHeight="1">
      <c r="A1089" s="207" t="s">
        <v>20</v>
      </c>
      <c r="B1089" s="49"/>
      <c r="C1089" s="50"/>
      <c r="D1089" s="208"/>
      <c r="E1089" s="30">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203"/>
      <c r="B1090" s="204"/>
      <c r="C1090" s="205"/>
      <c r="D1090" s="204"/>
      <c r="E1090" s="206"/>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row>
    <row r="1091" spans="1:50" ht="15.75" customHeight="1">
      <c r="A1091" s="234" t="s">
        <v>2</v>
      </c>
      <c r="B1091" s="235"/>
      <c r="C1091" s="235"/>
      <c r="D1091" s="235"/>
      <c r="E1091" s="235"/>
      <c r="F1091" s="32"/>
      <c r="G1091" s="32"/>
      <c r="H1091" s="32"/>
      <c r="I1091" s="32"/>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236" t="s">
        <v>1683</v>
      </c>
      <c r="B1092" s="235"/>
      <c r="C1092" s="235"/>
      <c r="D1092" s="235"/>
      <c r="E1092" s="235"/>
      <c r="F1092" s="32"/>
      <c r="G1092" s="32"/>
      <c r="H1092" s="32"/>
      <c r="I1092" s="32"/>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237" t="s">
        <v>1280</v>
      </c>
      <c r="B1093" s="238"/>
      <c r="C1093" s="7" t="s">
        <v>1761</v>
      </c>
      <c r="D1093" s="8" t="s">
        <v>1282</v>
      </c>
      <c r="E1093" s="9" t="s">
        <v>279</v>
      </c>
      <c r="F1093" s="32"/>
      <c r="G1093" s="32"/>
      <c r="H1093" s="32"/>
      <c r="I1093" s="32"/>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239" t="s">
        <v>8</v>
      </c>
      <c r="B1094" s="55" t="s">
        <v>9</v>
      </c>
      <c r="C1094" s="56"/>
      <c r="D1094" s="239" t="s">
        <v>10</v>
      </c>
      <c r="E1094" s="242"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240"/>
      <c r="B1095" s="12" t="s">
        <v>12</v>
      </c>
      <c r="C1095" s="13" t="s">
        <v>13</v>
      </c>
      <c r="D1095" s="240"/>
      <c r="E1095" s="240"/>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211"/>
      <c r="B1096" s="70"/>
      <c r="C1096" s="48"/>
      <c r="D1096" s="70"/>
      <c r="E1096" s="4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211"/>
      <c r="B1097" s="70"/>
      <c r="C1097" s="42"/>
      <c r="D1097" s="23"/>
      <c r="E1097" s="45"/>
      <c r="F1097" s="57"/>
      <c r="G1097" s="57"/>
      <c r="H1097" s="57"/>
      <c r="I1097" s="57"/>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row>
    <row r="1098" spans="1:50" ht="15.75" customHeight="1">
      <c r="A1098" s="207" t="s">
        <v>20</v>
      </c>
      <c r="B1098" s="49"/>
      <c r="C1098" s="50"/>
      <c r="D1098" s="208"/>
      <c r="E1098" s="30">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203"/>
      <c r="B1099" s="204"/>
      <c r="C1099" s="205"/>
      <c r="D1099" s="204"/>
      <c r="E1099" s="206"/>
      <c r="F1099" s="57"/>
      <c r="G1099" s="57"/>
      <c r="H1099" s="57"/>
      <c r="I1099" s="57"/>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row>
    <row r="1100" spans="1:50" ht="15.75" customHeight="1">
      <c r="A1100" s="234" t="s">
        <v>74</v>
      </c>
      <c r="B1100" s="235"/>
      <c r="C1100" s="235"/>
      <c r="D1100" s="235"/>
      <c r="E1100" s="235"/>
      <c r="F1100" s="32"/>
      <c r="G1100" s="32"/>
      <c r="H1100" s="32"/>
      <c r="I1100" s="32"/>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236" t="s">
        <v>1684</v>
      </c>
      <c r="B1101" s="235"/>
      <c r="C1101" s="235"/>
      <c r="D1101" s="235"/>
      <c r="E1101" s="235"/>
      <c r="F1101" s="32"/>
      <c r="G1101" s="32"/>
      <c r="H1101" s="32"/>
      <c r="I1101" s="32"/>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237" t="s">
        <v>1280</v>
      </c>
      <c r="B1102" s="238"/>
      <c r="C1102" s="7" t="s">
        <v>1761</v>
      </c>
      <c r="D1102" s="8" t="s">
        <v>1282</v>
      </c>
      <c r="E1102" s="9" t="s">
        <v>279</v>
      </c>
      <c r="F1102" s="32"/>
      <c r="G1102" s="32"/>
      <c r="H1102" s="32"/>
      <c r="I1102" s="32"/>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239" t="s">
        <v>8</v>
      </c>
      <c r="B1103" s="55" t="s">
        <v>9</v>
      </c>
      <c r="C1103" s="56"/>
      <c r="D1103" s="239" t="s">
        <v>10</v>
      </c>
      <c r="E1103" s="242"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240"/>
      <c r="B1104" s="12" t="s">
        <v>12</v>
      </c>
      <c r="C1104" s="13" t="s">
        <v>13</v>
      </c>
      <c r="D1104" s="240"/>
      <c r="E1104" s="240"/>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211"/>
      <c r="B1105" s="70"/>
      <c r="C1105" s="48"/>
      <c r="D1105" s="70"/>
      <c r="E1105" s="4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211"/>
      <c r="B1106" s="70"/>
      <c r="C1106" s="42"/>
      <c r="D1106" s="23"/>
      <c r="E1106" s="45"/>
      <c r="F1106" s="57"/>
      <c r="G1106" s="57"/>
      <c r="H1106" s="57"/>
      <c r="I1106" s="57"/>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row>
    <row r="1107" spans="1:50" ht="15.75" customHeight="1">
      <c r="A1107" s="207" t="s">
        <v>20</v>
      </c>
      <c r="B1107" s="49"/>
      <c r="C1107" s="50"/>
      <c r="D1107" s="208"/>
      <c r="E1107" s="30">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83"/>
      <c r="B1108" s="84"/>
      <c r="C1108" s="85"/>
      <c r="D1108" s="84"/>
      <c r="E1108" s="86"/>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0" ht="15.75" customHeight="1">
      <c r="A1109" s="234" t="s">
        <v>74</v>
      </c>
      <c r="B1109" s="235"/>
      <c r="C1109" s="235"/>
      <c r="D1109" s="235"/>
      <c r="E1109" s="235"/>
      <c r="F1109" s="57"/>
      <c r="G1109" s="57"/>
      <c r="H1109" s="57"/>
      <c r="I1109" s="57"/>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row>
    <row r="1110" spans="1:50" ht="15.75" customHeight="1">
      <c r="A1110" s="236" t="s">
        <v>1797</v>
      </c>
      <c r="B1110" s="235"/>
      <c r="C1110" s="235"/>
      <c r="D1110" s="235"/>
      <c r="E1110" s="235"/>
      <c r="F1110" s="57"/>
      <c r="G1110" s="57"/>
      <c r="H1110" s="57"/>
      <c r="I1110" s="57"/>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row>
    <row r="1111" spans="1:50" ht="15.75" customHeight="1">
      <c r="A1111" s="237" t="s">
        <v>1351</v>
      </c>
      <c r="B1111" s="238"/>
      <c r="C1111" s="7" t="s">
        <v>1767</v>
      </c>
      <c r="D1111" s="8" t="s">
        <v>1353</v>
      </c>
      <c r="E1111" s="9" t="s">
        <v>279</v>
      </c>
      <c r="F1111" s="57"/>
      <c r="G1111" s="57"/>
      <c r="H1111" s="57"/>
      <c r="I1111" s="57"/>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row>
    <row r="1112" spans="1:50" ht="15.75" customHeight="1">
      <c r="A1112" s="239" t="s">
        <v>8</v>
      </c>
      <c r="B1112" s="55" t="s">
        <v>9</v>
      </c>
      <c r="C1112" s="56"/>
      <c r="D1112" s="239" t="s">
        <v>10</v>
      </c>
      <c r="E1112" s="242" t="s">
        <v>11</v>
      </c>
      <c r="F1112" s="57"/>
      <c r="G1112" s="57"/>
      <c r="H1112" s="57"/>
      <c r="I1112" s="57"/>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row>
    <row r="1113" spans="1:50" ht="15.75" customHeight="1">
      <c r="A1113" s="240"/>
      <c r="B1113" s="12" t="s">
        <v>12</v>
      </c>
      <c r="C1113" s="13" t="s">
        <v>13</v>
      </c>
      <c r="D1113" s="240"/>
      <c r="E1113" s="240"/>
      <c r="F1113" s="57"/>
      <c r="G1113" s="57"/>
      <c r="H1113" s="57"/>
      <c r="I1113" s="57"/>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row>
    <row r="1114" spans="1:50" ht="15.75" customHeight="1">
      <c r="A1114" s="211"/>
      <c r="B1114" s="70"/>
      <c r="C1114" s="48"/>
      <c r="D1114" s="70"/>
      <c r="E1114" s="45"/>
      <c r="F1114" s="57"/>
      <c r="G1114" s="57"/>
      <c r="H1114" s="57"/>
      <c r="I1114" s="57"/>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row>
    <row r="1115" spans="1:50" ht="15.75" customHeight="1">
      <c r="A1115" s="211"/>
      <c r="B1115" s="70"/>
      <c r="C1115" s="42"/>
      <c r="D1115" s="23"/>
      <c r="E1115" s="45"/>
      <c r="F1115" s="57"/>
      <c r="G1115" s="57"/>
      <c r="H1115" s="57"/>
      <c r="I1115" s="57"/>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row>
    <row r="1116" spans="1:50" ht="15.75" customHeight="1">
      <c r="A1116" s="207" t="s">
        <v>20</v>
      </c>
      <c r="B1116" s="49"/>
      <c r="C1116" s="50"/>
      <c r="D1116" s="208"/>
      <c r="E1116" s="30">
        <f>SUM(E1114:E1115)</f>
        <v>0</v>
      </c>
      <c r="F1116" s="57"/>
      <c r="G1116" s="57"/>
      <c r="H1116" s="57"/>
      <c r="I1116" s="57"/>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row>
    <row r="1117" spans="1:50" ht="15.75" customHeight="1">
      <c r="A1117" s="83"/>
      <c r="B1117" s="84"/>
      <c r="C1117" s="85"/>
      <c r="D1117" s="84"/>
      <c r="E1117" s="86"/>
      <c r="F1117" s="57"/>
      <c r="G1117" s="57"/>
      <c r="H1117" s="57"/>
      <c r="I1117" s="57"/>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row>
    <row r="1118" spans="1:50" ht="15.75" customHeight="1">
      <c r="A1118" s="234" t="s">
        <v>2</v>
      </c>
      <c r="B1118" s="235"/>
      <c r="C1118" s="235"/>
      <c r="D1118" s="235"/>
      <c r="E1118" s="235"/>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236" t="s">
        <v>1359</v>
      </c>
      <c r="B1119" s="235"/>
      <c r="C1119" s="235"/>
      <c r="D1119" s="235"/>
      <c r="E1119" s="235"/>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237" t="s">
        <v>1351</v>
      </c>
      <c r="B1120" s="238"/>
      <c r="C1120" s="7" t="s">
        <v>1767</v>
      </c>
      <c r="D1120" s="8" t="s">
        <v>1353</v>
      </c>
      <c r="E1120" s="9"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239" t="s">
        <v>8</v>
      </c>
      <c r="B1121" s="55" t="s">
        <v>9</v>
      </c>
      <c r="C1121" s="56"/>
      <c r="D1121" s="239" t="s">
        <v>10</v>
      </c>
      <c r="E1121" s="242"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240"/>
      <c r="B1122" s="12" t="s">
        <v>12</v>
      </c>
      <c r="C1122" s="13" t="s">
        <v>13</v>
      </c>
      <c r="D1122" s="240"/>
      <c r="E1122" s="240"/>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211"/>
      <c r="B1123" s="70"/>
      <c r="C1123" s="48"/>
      <c r="D1123" s="70"/>
      <c r="E1123" s="4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211"/>
      <c r="B1124" s="70"/>
      <c r="C1124" s="42"/>
      <c r="D1124" s="23"/>
      <c r="E1124" s="4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207" t="s">
        <v>20</v>
      </c>
      <c r="B1125" s="49"/>
      <c r="C1125" s="50"/>
      <c r="D1125" s="208"/>
      <c r="E1125" s="30">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110"/>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110"/>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110"/>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110" t="s">
        <v>1798</v>
      </c>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110" t="s">
        <v>1778</v>
      </c>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spans="1:50" ht="15.75" customHeight="1">
      <c r="A1576" s="94"/>
      <c r="B1576" s="95"/>
      <c r="C1576" s="96"/>
      <c r="D1576" s="95"/>
      <c r="E1576" s="97"/>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spans="1:50" ht="15.75" customHeight="1">
      <c r="A1577" s="94"/>
      <c r="B1577" s="95"/>
      <c r="C1577" s="96"/>
      <c r="D1577" s="95"/>
      <c r="E1577" s="97"/>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spans="1:50" ht="15.75" customHeight="1">
      <c r="A1578" s="94"/>
      <c r="B1578" s="95"/>
      <c r="C1578" s="96"/>
      <c r="D1578" s="95"/>
      <c r="E1578" s="97"/>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spans="1:50" ht="15.75" customHeight="1">
      <c r="A1579" s="94"/>
      <c r="B1579" s="95"/>
      <c r="C1579" s="96"/>
      <c r="D1579" s="95"/>
      <c r="E1579" s="97"/>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spans="1:50" ht="15.75" customHeight="1">
      <c r="A1580" s="94"/>
      <c r="B1580" s="95"/>
      <c r="C1580" s="96"/>
      <c r="D1580" s="95"/>
      <c r="E1580" s="97"/>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spans="1:50" ht="15.75" customHeight="1">
      <c r="A1581" s="94"/>
      <c r="B1581" s="95"/>
      <c r="C1581" s="96"/>
      <c r="D1581" s="95"/>
      <c r="E1581" s="97"/>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spans="1:50" ht="15.75" customHeight="1">
      <c r="A1582" s="94"/>
      <c r="B1582" s="95"/>
      <c r="C1582" s="96"/>
      <c r="D1582" s="95"/>
      <c r="E1582" s="97"/>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spans="1:50" ht="15.75" customHeight="1">
      <c r="A1583" s="94"/>
      <c r="B1583" s="95"/>
      <c r="C1583" s="96"/>
      <c r="D1583" s="95"/>
      <c r="E1583" s="97"/>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spans="1:50" ht="15.75" customHeight="1">
      <c r="A1584" s="94"/>
      <c r="B1584" s="95"/>
      <c r="C1584" s="96"/>
      <c r="D1584" s="95"/>
      <c r="E1584" s="97"/>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spans="1:50" ht="15.75" customHeight="1">
      <c r="A1585" s="94"/>
      <c r="B1585" s="95"/>
      <c r="C1585" s="96"/>
      <c r="D1585" s="95"/>
      <c r="E1585" s="97"/>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spans="1:50" ht="15.75" customHeight="1">
      <c r="A1586" s="94"/>
      <c r="B1586" s="95"/>
      <c r="C1586" s="96"/>
      <c r="D1586" s="95"/>
      <c r="E1586" s="97"/>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spans="1:50" ht="15.75" customHeight="1">
      <c r="A1587" s="94"/>
      <c r="B1587" s="95"/>
      <c r="C1587" s="96"/>
      <c r="D1587" s="95"/>
      <c r="E1587" s="97"/>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spans="1:50" ht="15.75" customHeight="1">
      <c r="A1588" s="94"/>
      <c r="B1588" s="95"/>
      <c r="C1588" s="96"/>
      <c r="D1588" s="95"/>
      <c r="E1588" s="97"/>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spans="1:50" ht="15.75" customHeight="1">
      <c r="A1589" s="94"/>
      <c r="B1589" s="95"/>
      <c r="C1589" s="96"/>
      <c r="D1589" s="95"/>
      <c r="E1589" s="97"/>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spans="1:50" ht="15.75" customHeight="1">
      <c r="A1590" s="94"/>
      <c r="B1590" s="95"/>
      <c r="C1590" s="96"/>
      <c r="D1590" s="95"/>
      <c r="E1590" s="97"/>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spans="1:50" ht="15.75" customHeight="1">
      <c r="A1591" s="94"/>
      <c r="B1591" s="95"/>
      <c r="C1591" s="96"/>
      <c r="D1591" s="95"/>
      <c r="E1591" s="97"/>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spans="1:50" ht="15.75" customHeight="1">
      <c r="A1592" s="94"/>
      <c r="B1592" s="95"/>
      <c r="C1592" s="96"/>
      <c r="D1592" s="95"/>
      <c r="E1592" s="97"/>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spans="1:50" ht="15.75" customHeight="1">
      <c r="A1593" s="94"/>
      <c r="B1593" s="95"/>
      <c r="C1593" s="96"/>
      <c r="D1593" s="95"/>
      <c r="E1593" s="97"/>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spans="1:50" ht="15.75" customHeight="1">
      <c r="A1594" s="94"/>
      <c r="B1594" s="95"/>
      <c r="C1594" s="96"/>
      <c r="D1594" s="95"/>
      <c r="E1594" s="97"/>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spans="1:50" ht="15.75" customHeight="1">
      <c r="A1595" s="94"/>
      <c r="B1595" s="95"/>
      <c r="C1595" s="96"/>
      <c r="D1595" s="95"/>
      <c r="E1595" s="97"/>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spans="1:50" ht="15.75" customHeight="1">
      <c r="A1596" s="94"/>
      <c r="B1596" s="95"/>
      <c r="C1596" s="96"/>
      <c r="D1596" s="95"/>
      <c r="E1596" s="97"/>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spans="1:50" ht="15.75" customHeight="1">
      <c r="A1597" s="94"/>
      <c r="B1597" s="95"/>
      <c r="C1597" s="96"/>
      <c r="D1597" s="95"/>
      <c r="E1597" s="97"/>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spans="1:50" ht="15.75" customHeight="1">
      <c r="A1598" s="94"/>
      <c r="B1598" s="95"/>
      <c r="C1598" s="96"/>
      <c r="D1598" s="95"/>
      <c r="E1598" s="97"/>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spans="1:50" ht="15.75" customHeight="1">
      <c r="A1599" s="94"/>
      <c r="B1599" s="95"/>
      <c r="C1599" s="96"/>
      <c r="D1599" s="95"/>
      <c r="E1599" s="97"/>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spans="1:50" ht="15.75" customHeight="1">
      <c r="A1600" s="94"/>
      <c r="B1600" s="95"/>
      <c r="C1600" s="96"/>
      <c r="D1600" s="95"/>
      <c r="E1600" s="97"/>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spans="1:50" ht="15.75" customHeight="1">
      <c r="A1601" s="94"/>
      <c r="B1601" s="95"/>
      <c r="C1601" s="96"/>
      <c r="D1601" s="95"/>
      <c r="E1601" s="97"/>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spans="1:50" ht="15.75" customHeight="1">
      <c r="A1602" s="94"/>
      <c r="B1602" s="95"/>
      <c r="C1602" s="96"/>
      <c r="D1602" s="95"/>
      <c r="E1602" s="97"/>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spans="1:50" ht="15.75" customHeight="1">
      <c r="A1603" s="94"/>
      <c r="B1603" s="95"/>
      <c r="C1603" s="96"/>
      <c r="D1603" s="95"/>
      <c r="E1603" s="97"/>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spans="1:50" ht="15.75" customHeight="1">
      <c r="A1604" s="94"/>
      <c r="B1604" s="95"/>
      <c r="C1604" s="96"/>
      <c r="D1604" s="95"/>
      <c r="E1604" s="97"/>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spans="1:50" ht="15.75" customHeight="1">
      <c r="A1605" s="94"/>
      <c r="B1605" s="95"/>
      <c r="C1605" s="96"/>
      <c r="D1605" s="95"/>
      <c r="E1605" s="97"/>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spans="1:50" ht="15.75" customHeight="1">
      <c r="A1606" s="94"/>
      <c r="B1606" s="95"/>
      <c r="C1606" s="96"/>
      <c r="D1606" s="95"/>
      <c r="E1606" s="97"/>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spans="1:50" ht="15.75" customHeight="1">
      <c r="A1607" s="94"/>
      <c r="B1607" s="95"/>
      <c r="C1607" s="96"/>
      <c r="D1607" s="95"/>
      <c r="E1607" s="97"/>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spans="1:50" ht="15.75" customHeight="1">
      <c r="A1608" s="94"/>
      <c r="B1608" s="95"/>
      <c r="C1608" s="96"/>
      <c r="D1608" s="95"/>
      <c r="E1608" s="97"/>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spans="1:50" ht="15.75" customHeight="1">
      <c r="A1609" s="94"/>
      <c r="B1609" s="95"/>
      <c r="C1609" s="96"/>
      <c r="D1609" s="95"/>
      <c r="E1609" s="97"/>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spans="1:50" ht="15.75" customHeight="1">
      <c r="A1610" s="94"/>
      <c r="B1610" s="95"/>
      <c r="C1610" s="96"/>
      <c r="D1610" s="95"/>
      <c r="E1610" s="97"/>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spans="1:50" ht="15.75" customHeight="1">
      <c r="A1611" s="94"/>
      <c r="B1611" s="95"/>
      <c r="C1611" s="96"/>
      <c r="D1611" s="95"/>
      <c r="E1611" s="97"/>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spans="1:50" ht="15.75" customHeight="1">
      <c r="A1612" s="94"/>
      <c r="B1612" s="95"/>
      <c r="C1612" s="96"/>
      <c r="D1612" s="95"/>
      <c r="E1612" s="97"/>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spans="1:50" ht="15.75" customHeight="1">
      <c r="A1613" s="94"/>
      <c r="B1613" s="95"/>
      <c r="C1613" s="96"/>
      <c r="D1613" s="95"/>
      <c r="E1613" s="97"/>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spans="1:50" ht="15.75" customHeight="1">
      <c r="A1614" s="94"/>
      <c r="B1614" s="95"/>
      <c r="C1614" s="96"/>
      <c r="D1614" s="95"/>
      <c r="E1614" s="97"/>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spans="1:50" ht="15.75" customHeight="1">
      <c r="A1615" s="94"/>
      <c r="B1615" s="95"/>
      <c r="C1615" s="96"/>
      <c r="D1615" s="95"/>
      <c r="E1615" s="97"/>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spans="1:50" ht="15.75" customHeight="1">
      <c r="A1616" s="94"/>
      <c r="B1616" s="95"/>
      <c r="C1616" s="96"/>
      <c r="D1616" s="95"/>
      <c r="E1616" s="97"/>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spans="1:50" ht="15.75" customHeight="1">
      <c r="A1617" s="94"/>
      <c r="B1617" s="95"/>
      <c r="C1617" s="96"/>
      <c r="D1617" s="95"/>
      <c r="E1617" s="97"/>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spans="1:50" ht="15.75" customHeight="1">
      <c r="A1618" s="94"/>
      <c r="B1618" s="95"/>
      <c r="C1618" s="96"/>
      <c r="D1618" s="95"/>
      <c r="E1618" s="97"/>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spans="1:50" ht="15.75" customHeight="1">
      <c r="A1619" s="94"/>
      <c r="B1619" s="95"/>
      <c r="C1619" s="96"/>
      <c r="D1619" s="95"/>
      <c r="E1619" s="97"/>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spans="1:50" ht="15.75" customHeight="1">
      <c r="A1620" s="94"/>
      <c r="B1620" s="95"/>
      <c r="C1620" s="96"/>
      <c r="D1620" s="95"/>
      <c r="E1620" s="97"/>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spans="1:50" ht="15.75" customHeight="1">
      <c r="A1621" s="94"/>
      <c r="B1621" s="95"/>
      <c r="C1621" s="96"/>
      <c r="D1621" s="95"/>
      <c r="E1621" s="97"/>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spans="1:50" ht="15.75" customHeight="1">
      <c r="A1622" s="94"/>
      <c r="B1622" s="95"/>
      <c r="C1622" s="96"/>
      <c r="D1622" s="95"/>
      <c r="E1622" s="97"/>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spans="1:50" ht="15.75" customHeight="1">
      <c r="A1623" s="94"/>
      <c r="B1623" s="95"/>
      <c r="C1623" s="96"/>
      <c r="D1623" s="95"/>
      <c r="E1623" s="97"/>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spans="1:50" ht="15.75" customHeight="1">
      <c r="A1624" s="94"/>
      <c r="B1624" s="95"/>
      <c r="C1624" s="96"/>
      <c r="D1624" s="95"/>
      <c r="E1624" s="97"/>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spans="1:50" ht="15.75" customHeight="1">
      <c r="A1625" s="94"/>
      <c r="B1625" s="95"/>
      <c r="C1625" s="96"/>
      <c r="D1625" s="95"/>
      <c r="E1625" s="97"/>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spans="1:50" ht="15.75" customHeight="1">
      <c r="A1626" s="94"/>
      <c r="B1626" s="95"/>
      <c r="C1626" s="96"/>
      <c r="D1626" s="95"/>
      <c r="E1626" s="97"/>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spans="1:50" ht="15.75" customHeight="1">
      <c r="A1627" s="94"/>
      <c r="B1627" s="95"/>
      <c r="C1627" s="96"/>
      <c r="D1627" s="95"/>
      <c r="E1627" s="97"/>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spans="1:50" ht="15.75" customHeight="1">
      <c r="A1628" s="94"/>
      <c r="B1628" s="95"/>
      <c r="C1628" s="96"/>
      <c r="D1628" s="95"/>
      <c r="E1628" s="97"/>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spans="1:50" ht="15.75" customHeight="1">
      <c r="A1629" s="94"/>
      <c r="B1629" s="95"/>
      <c r="C1629" s="96"/>
      <c r="D1629" s="95"/>
      <c r="E1629" s="97"/>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spans="1:50" ht="15.75" customHeight="1">
      <c r="A1630" s="94"/>
      <c r="B1630" s="95"/>
      <c r="C1630" s="96"/>
      <c r="D1630" s="95"/>
      <c r="E1630" s="97"/>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spans="1:50" ht="15.75" customHeight="1">
      <c r="A1631" s="94"/>
      <c r="B1631" s="95"/>
      <c r="C1631" s="96"/>
      <c r="D1631" s="95"/>
      <c r="E1631" s="97"/>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spans="1:50" ht="15.75" customHeight="1">
      <c r="A1632" s="94"/>
      <c r="B1632" s="95"/>
      <c r="C1632" s="96"/>
      <c r="D1632" s="95"/>
      <c r="E1632" s="97"/>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spans="1:50" ht="15.75" customHeight="1">
      <c r="A1633" s="94"/>
      <c r="B1633" s="95"/>
      <c r="C1633" s="96"/>
      <c r="D1633" s="95"/>
      <c r="E1633" s="97"/>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spans="1:50" ht="15.75" customHeight="1">
      <c r="A1634" s="94"/>
      <c r="B1634" s="95"/>
      <c r="C1634" s="96"/>
      <c r="D1634" s="95"/>
      <c r="E1634" s="97"/>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spans="1:50" ht="15.75" customHeight="1">
      <c r="A1635" s="94"/>
      <c r="B1635" s="95"/>
      <c r="C1635" s="96"/>
      <c r="D1635" s="95"/>
      <c r="E1635" s="97"/>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spans="1:50" ht="15.75" customHeight="1">
      <c r="A1636" s="94"/>
      <c r="B1636" s="95"/>
      <c r="C1636" s="96"/>
      <c r="D1636" s="95"/>
      <c r="E1636" s="97"/>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spans="1:50" ht="15.75" customHeight="1">
      <c r="A1637" s="94"/>
      <c r="B1637" s="95"/>
      <c r="C1637" s="96"/>
      <c r="D1637" s="95"/>
      <c r="E1637" s="97"/>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spans="1:50" ht="15.75" customHeight="1">
      <c r="A1638" s="94"/>
      <c r="B1638" s="95"/>
      <c r="C1638" s="96"/>
      <c r="D1638" s="95"/>
      <c r="E1638" s="97"/>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spans="1:50" ht="15.75" customHeight="1">
      <c r="A1639" s="94"/>
      <c r="B1639" s="95"/>
      <c r="C1639" s="96"/>
      <c r="D1639" s="95"/>
      <c r="E1639" s="97"/>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spans="1:50" ht="15.75" customHeight="1">
      <c r="A1640" s="94"/>
      <c r="B1640" s="95"/>
      <c r="C1640" s="96"/>
      <c r="D1640" s="95"/>
      <c r="E1640" s="97"/>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spans="1:50" ht="15.75" customHeight="1">
      <c r="A1641" s="94"/>
      <c r="B1641" s="95"/>
      <c r="C1641" s="96"/>
      <c r="D1641" s="95"/>
      <c r="E1641" s="97"/>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spans="1:50" ht="15.75" customHeight="1">
      <c r="A1642" s="94"/>
      <c r="B1642" s="95"/>
      <c r="C1642" s="96"/>
      <c r="D1642" s="95"/>
      <c r="E1642" s="97"/>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spans="1:50" ht="15.75" customHeight="1">
      <c r="A1643" s="94"/>
      <c r="B1643" s="95"/>
      <c r="C1643" s="96"/>
      <c r="D1643" s="95"/>
      <c r="E1643" s="97"/>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spans="1:50" ht="15.75" customHeight="1">
      <c r="A1644" s="94"/>
      <c r="B1644" s="95"/>
      <c r="C1644" s="96"/>
      <c r="D1644" s="95"/>
      <c r="E1644" s="97"/>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spans="1:50" ht="15.75" customHeight="1">
      <c r="A1645" s="94"/>
      <c r="B1645" s="95"/>
      <c r="C1645" s="96"/>
      <c r="D1645" s="95"/>
      <c r="E1645" s="97"/>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spans="1:50" ht="15.75" customHeight="1">
      <c r="A1646" s="94"/>
      <c r="B1646" s="95"/>
      <c r="C1646" s="96"/>
      <c r="D1646" s="95"/>
      <c r="E1646" s="97"/>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spans="1:50" ht="15.75" customHeight="1">
      <c r="A1647" s="94"/>
      <c r="B1647" s="95"/>
      <c r="C1647" s="96"/>
      <c r="D1647" s="95"/>
      <c r="E1647" s="97"/>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spans="1:50" ht="15.75" customHeight="1">
      <c r="A1648" s="94"/>
      <c r="B1648" s="95"/>
      <c r="C1648" s="96"/>
      <c r="D1648" s="95"/>
      <c r="E1648" s="97"/>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spans="1:50" ht="15.75" customHeight="1">
      <c r="A1649" s="94"/>
      <c r="B1649" s="95"/>
      <c r="C1649" s="96"/>
      <c r="D1649" s="95"/>
      <c r="E1649" s="97"/>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spans="1:50" ht="15.75" customHeight="1">
      <c r="A1650" s="94"/>
      <c r="B1650" s="95"/>
      <c r="C1650" s="96"/>
      <c r="D1650" s="95"/>
      <c r="E1650" s="97"/>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spans="1:50" ht="15.75" customHeight="1">
      <c r="A1651" s="94"/>
      <c r="B1651" s="95"/>
      <c r="C1651" s="96"/>
      <c r="D1651" s="95"/>
      <c r="E1651" s="97"/>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spans="1:50" ht="15.75" customHeight="1">
      <c r="A1652" s="94"/>
      <c r="B1652" s="95"/>
      <c r="C1652" s="96"/>
      <c r="D1652" s="95"/>
      <c r="E1652" s="97"/>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spans="1:50" ht="15.75" customHeight="1">
      <c r="A1653" s="94"/>
      <c r="B1653" s="95"/>
      <c r="C1653" s="96"/>
      <c r="D1653" s="95"/>
      <c r="E1653" s="97"/>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 ref="A957:E957"/>
    <mergeCell ref="A958:E958"/>
    <mergeCell ref="A959:B959"/>
    <mergeCell ref="A960:A961"/>
    <mergeCell ref="D960:D961"/>
    <mergeCell ref="E960:E961"/>
    <mergeCell ref="A966:E966"/>
    <mergeCell ref="A894:E894"/>
    <mergeCell ref="A895:E895"/>
    <mergeCell ref="A896:B896"/>
    <mergeCell ref="A808:E808"/>
    <mergeCell ref="A809:E809"/>
    <mergeCell ref="A810:B810"/>
    <mergeCell ref="A811:A812"/>
    <mergeCell ref="D811:D812"/>
    <mergeCell ref="E811:E812"/>
    <mergeCell ref="A817:E817"/>
    <mergeCell ref="A818:E818"/>
    <mergeCell ref="A819:B819"/>
    <mergeCell ref="A792:B792"/>
    <mergeCell ref="D802:D803"/>
    <mergeCell ref="E802:E803"/>
    <mergeCell ref="A793:A794"/>
    <mergeCell ref="D793:D794"/>
    <mergeCell ref="E793:E794"/>
    <mergeCell ref="A799:E799"/>
    <mergeCell ref="A800:E800"/>
    <mergeCell ref="A801:B801"/>
    <mergeCell ref="A802:A803"/>
    <mergeCell ref="A642:E642"/>
    <mergeCell ref="A643:E643"/>
    <mergeCell ref="A644:B644"/>
    <mergeCell ref="D656:D657"/>
    <mergeCell ref="E656:E657"/>
    <mergeCell ref="A645:A646"/>
    <mergeCell ref="D645:D646"/>
    <mergeCell ref="E645:E646"/>
    <mergeCell ref="A653:E653"/>
    <mergeCell ref="A654:E654"/>
    <mergeCell ref="A655:B655"/>
    <mergeCell ref="A656:A657"/>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1055:E1055"/>
    <mergeCell ref="A1056:E1056"/>
    <mergeCell ref="A1057:B1057"/>
    <mergeCell ref="A1058:A1059"/>
    <mergeCell ref="D1058:D1059"/>
    <mergeCell ref="E1058:E1059"/>
    <mergeCell ref="A1064:E1064"/>
    <mergeCell ref="A1065:E1065"/>
    <mergeCell ref="A1066:B1066"/>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A1029:E1029"/>
    <mergeCell ref="A1030:E1030"/>
    <mergeCell ref="A1031:B1031"/>
    <mergeCell ref="A1091:E1091"/>
    <mergeCell ref="A1092:E1092"/>
    <mergeCell ref="A1093:B1093"/>
    <mergeCell ref="A1094:A1095"/>
    <mergeCell ref="D1094:D1095"/>
    <mergeCell ref="E1094:E1095"/>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022:B1022"/>
    <mergeCell ref="A1023:A1024"/>
    <mergeCell ref="D1023:D1024"/>
    <mergeCell ref="E1023:E102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1011:E1011"/>
    <mergeCell ref="A1012:E1012"/>
    <mergeCell ref="A1013:B1013"/>
    <mergeCell ref="A1014:A1015"/>
    <mergeCell ref="D1014:D1015"/>
    <mergeCell ref="E1014:E1015"/>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A984:E984"/>
    <mergeCell ref="A985:E985"/>
    <mergeCell ref="A986:B986"/>
    <mergeCell ref="A1002:E1002"/>
    <mergeCell ref="A1003:E1003"/>
    <mergeCell ref="A1004:B1004"/>
    <mergeCell ref="A1005:A1006"/>
    <mergeCell ref="D1005:D1006"/>
    <mergeCell ref="E1005:E1006"/>
    <mergeCell ref="A967:E967"/>
    <mergeCell ref="A968:B968"/>
    <mergeCell ref="A969:A970"/>
    <mergeCell ref="D969:D970"/>
    <mergeCell ref="E969:E970"/>
    <mergeCell ref="A975:E975"/>
    <mergeCell ref="A976:E976"/>
    <mergeCell ref="A977:B977"/>
    <mergeCell ref="A978:A979"/>
    <mergeCell ref="D978:D979"/>
    <mergeCell ref="E978:E979"/>
    <mergeCell ref="D906:D907"/>
    <mergeCell ref="E906:E907"/>
    <mergeCell ref="A897:A898"/>
    <mergeCell ref="D897:D898"/>
    <mergeCell ref="E897:E898"/>
    <mergeCell ref="A903:E903"/>
    <mergeCell ref="A904:E904"/>
    <mergeCell ref="A905:B905"/>
    <mergeCell ref="A906:A907"/>
    <mergeCell ref="A864:A865"/>
    <mergeCell ref="D864:D865"/>
    <mergeCell ref="E864:E865"/>
    <mergeCell ref="A876:E876"/>
    <mergeCell ref="A877:E877"/>
    <mergeCell ref="A878:B878"/>
    <mergeCell ref="A879:A880"/>
    <mergeCell ref="D879:D880"/>
    <mergeCell ref="E879:E880"/>
    <mergeCell ref="A853:E853"/>
    <mergeCell ref="A854:E854"/>
    <mergeCell ref="A855:B855"/>
    <mergeCell ref="A856:A857"/>
    <mergeCell ref="D856:D857"/>
    <mergeCell ref="E856:E857"/>
    <mergeCell ref="A861:E861"/>
    <mergeCell ref="A862:E862"/>
    <mergeCell ref="A863:B863"/>
    <mergeCell ref="A835:E835"/>
    <mergeCell ref="A836:E836"/>
    <mergeCell ref="A837:B837"/>
    <mergeCell ref="D847:D848"/>
    <mergeCell ref="E847:E848"/>
    <mergeCell ref="A838:A839"/>
    <mergeCell ref="D838:D839"/>
    <mergeCell ref="E838:E839"/>
    <mergeCell ref="A844:E844"/>
    <mergeCell ref="A845:E845"/>
    <mergeCell ref="A846:B846"/>
    <mergeCell ref="A847:A848"/>
    <mergeCell ref="A759:E759"/>
    <mergeCell ref="A760:E760"/>
    <mergeCell ref="A761:B761"/>
    <mergeCell ref="A762:A763"/>
    <mergeCell ref="D762:D763"/>
    <mergeCell ref="E762:E763"/>
    <mergeCell ref="A768:E768"/>
    <mergeCell ref="A828:B828"/>
    <mergeCell ref="A829:A830"/>
    <mergeCell ref="D829:D830"/>
    <mergeCell ref="E829:E830"/>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741:E741"/>
    <mergeCell ref="A742:E742"/>
    <mergeCell ref="A743:B743"/>
    <mergeCell ref="D752:D753"/>
    <mergeCell ref="E752:E753"/>
    <mergeCell ref="A744:A745"/>
    <mergeCell ref="D744:D745"/>
    <mergeCell ref="E744:E745"/>
    <mergeCell ref="A749:E749"/>
    <mergeCell ref="A750:E750"/>
    <mergeCell ref="A751:B751"/>
    <mergeCell ref="A752:A753"/>
    <mergeCell ref="A692:A693"/>
    <mergeCell ref="D692:D693"/>
    <mergeCell ref="E692:E693"/>
    <mergeCell ref="A728:E728"/>
    <mergeCell ref="A729:E729"/>
    <mergeCell ref="A730:B730"/>
    <mergeCell ref="A731:A732"/>
    <mergeCell ref="D731:D732"/>
    <mergeCell ref="E731:E732"/>
    <mergeCell ref="A665:E665"/>
    <mergeCell ref="A666:E666"/>
    <mergeCell ref="A667:B667"/>
    <mergeCell ref="A668:A669"/>
    <mergeCell ref="D668:D669"/>
    <mergeCell ref="E668:E669"/>
    <mergeCell ref="A689:E689"/>
    <mergeCell ref="A690:E690"/>
    <mergeCell ref="A691:B691"/>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34">
    <cfRule type="notContainsBlanks" dxfId="2" priority="1">
      <formula>LEN(TRIM(C64))&gt;0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1575"/>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1779</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2" t="s">
        <v>1799</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6" t="s">
        <v>3</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7" t="s">
        <v>4</v>
      </c>
      <c r="B8" s="238"/>
      <c r="C8" s="7" t="s">
        <v>1689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9" t="s">
        <v>8</v>
      </c>
      <c r="B9" s="241" t="s">
        <v>9</v>
      </c>
      <c r="C9" s="238"/>
      <c r="D9" s="239" t="s">
        <v>10</v>
      </c>
      <c r="E9" s="242"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40"/>
      <c r="B10" s="12" t="s">
        <v>12</v>
      </c>
      <c r="C10" s="13" t="s">
        <v>13</v>
      </c>
      <c r="D10" s="240"/>
      <c r="E10" s="24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4"/>
      <c r="B14" s="235"/>
      <c r="C14" s="235"/>
      <c r="D14" s="235"/>
      <c r="E14" s="2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4" t="s">
        <v>2</v>
      </c>
      <c r="B15" s="235"/>
      <c r="C15" s="235"/>
      <c r="D15" s="235"/>
      <c r="E15" s="2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8.75" customHeight="1">
      <c r="A16" s="236" t="s">
        <v>21</v>
      </c>
      <c r="B16" s="235"/>
      <c r="C16" s="235"/>
      <c r="D16" s="235"/>
      <c r="E16" s="2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7" t="s">
        <v>22</v>
      </c>
      <c r="B17" s="238"/>
      <c r="C17" s="7" t="s">
        <v>1690</v>
      </c>
      <c r="D17" s="8" t="s">
        <v>24</v>
      </c>
      <c r="E17" s="9" t="s">
        <v>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9" t="s">
        <v>8</v>
      </c>
      <c r="B18" s="241" t="s">
        <v>9</v>
      </c>
      <c r="C18" s="238"/>
      <c r="D18" s="239" t="s">
        <v>10</v>
      </c>
      <c r="E18" s="242"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40"/>
      <c r="B19" s="12" t="s">
        <v>12</v>
      </c>
      <c r="C19" s="13" t="s">
        <v>13</v>
      </c>
      <c r="D19" s="240"/>
      <c r="E19" s="240"/>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27.75" customHeight="1">
      <c r="A20" s="14">
        <v>45343</v>
      </c>
      <c r="B20" s="15" t="s">
        <v>25</v>
      </c>
      <c r="C20" s="16" t="s">
        <v>26</v>
      </c>
      <c r="D20" s="17" t="s">
        <v>27</v>
      </c>
      <c r="E20" s="18">
        <v>1600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50" ht="27.75" customHeight="1">
      <c r="A21" s="14" t="s">
        <v>28</v>
      </c>
      <c r="B21" s="15" t="s">
        <v>29</v>
      </c>
      <c r="C21" s="16" t="s">
        <v>30</v>
      </c>
      <c r="D21" s="17" t="s">
        <v>31</v>
      </c>
      <c r="E21" s="18">
        <v>560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spans="1:50" ht="27.75" customHeight="1">
      <c r="A22" s="14">
        <v>45345</v>
      </c>
      <c r="B22" s="15"/>
      <c r="C22" s="16" t="s">
        <v>32</v>
      </c>
      <c r="D22" s="17" t="s">
        <v>33</v>
      </c>
      <c r="E22" s="18">
        <v>35</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50" ht="27.75" customHeight="1">
      <c r="A23" s="14">
        <v>45344</v>
      </c>
      <c r="B23" s="15" t="s">
        <v>34</v>
      </c>
      <c r="C23" s="16" t="s">
        <v>35</v>
      </c>
      <c r="D23" s="17" t="s">
        <v>36</v>
      </c>
      <c r="E23" s="18">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27.75" customHeight="1">
      <c r="A24" s="14">
        <v>45344</v>
      </c>
      <c r="B24" s="15" t="s">
        <v>37</v>
      </c>
      <c r="C24" s="16" t="s">
        <v>38</v>
      </c>
      <c r="D24" s="17" t="s">
        <v>39</v>
      </c>
      <c r="E24" s="18">
        <v>400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27.75" customHeight="1">
      <c r="A25" s="14">
        <v>45344</v>
      </c>
      <c r="B25" s="15" t="s">
        <v>40</v>
      </c>
      <c r="C25" s="16" t="s">
        <v>41</v>
      </c>
      <c r="D25" s="17" t="s">
        <v>42</v>
      </c>
      <c r="E25" s="18">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27.75" customHeight="1">
      <c r="A26" s="14">
        <v>45343</v>
      </c>
      <c r="B26" s="15" t="s">
        <v>43</v>
      </c>
      <c r="C26" s="16" t="s">
        <v>44</v>
      </c>
      <c r="D26" s="17" t="s">
        <v>45</v>
      </c>
      <c r="E26" s="18">
        <v>194</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spans="1:50" ht="27.75" customHeight="1">
      <c r="A27" s="14">
        <v>45344</v>
      </c>
      <c r="B27" s="15" t="s">
        <v>46</v>
      </c>
      <c r="C27" s="16" t="s">
        <v>47</v>
      </c>
      <c r="D27" s="17" t="s">
        <v>48</v>
      </c>
      <c r="E27" s="18">
        <v>26</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6" t="s">
        <v>20</v>
      </c>
      <c r="B28" s="27"/>
      <c r="C28" s="28"/>
      <c r="D28" s="29"/>
      <c r="E28" s="30">
        <f>SUM(E20:E27)</f>
        <v>2892.95</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row>
    <row r="29" spans="1:50" ht="15.75" customHeight="1">
      <c r="A29" s="234"/>
      <c r="B29" s="235"/>
      <c r="C29" s="235"/>
      <c r="D29" s="235"/>
      <c r="E29" s="235"/>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3.5" customHeight="1">
      <c r="A30" s="234" t="s">
        <v>49</v>
      </c>
      <c r="B30" s="235"/>
      <c r="C30" s="235"/>
      <c r="D30" s="235"/>
      <c r="E30" s="235"/>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3.5" customHeight="1">
      <c r="A31" s="236" t="s">
        <v>21</v>
      </c>
      <c r="B31" s="235"/>
      <c r="C31" s="235"/>
      <c r="D31" s="235"/>
      <c r="E31" s="235"/>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5.75" customHeight="1">
      <c r="A32" s="237" t="s">
        <v>22</v>
      </c>
      <c r="B32" s="238"/>
      <c r="C32" s="7" t="s">
        <v>1690</v>
      </c>
      <c r="D32" s="8" t="s">
        <v>24</v>
      </c>
      <c r="E32" s="9" t="s">
        <v>7</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row>
    <row r="33" spans="1:50" ht="13.5" customHeight="1">
      <c r="A33" s="239" t="s">
        <v>8</v>
      </c>
      <c r="B33" s="241" t="s">
        <v>9</v>
      </c>
      <c r="C33" s="238"/>
      <c r="D33" s="239" t="s">
        <v>10</v>
      </c>
      <c r="E33" s="24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5.75" customHeight="1">
      <c r="A34" s="240"/>
      <c r="B34" s="12" t="s">
        <v>12</v>
      </c>
      <c r="C34" s="13" t="s">
        <v>13</v>
      </c>
      <c r="D34" s="240"/>
      <c r="E34" s="2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27.75" customHeight="1">
      <c r="A35" s="14">
        <v>45356</v>
      </c>
      <c r="B35" s="15" t="s">
        <v>50</v>
      </c>
      <c r="C35" s="16" t="s">
        <v>51</v>
      </c>
      <c r="D35" s="17" t="s">
        <v>52</v>
      </c>
      <c r="E35" s="18">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spans="1:50" ht="15.75" customHeight="1">
      <c r="A36" s="36"/>
      <c r="B36" s="23"/>
      <c r="C36" s="23"/>
      <c r="D36" s="37"/>
      <c r="E36" s="3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50" ht="15.75" customHeight="1">
      <c r="A37" s="26" t="s">
        <v>20</v>
      </c>
      <c r="B37" s="27"/>
      <c r="C37" s="28"/>
      <c r="D37" s="29"/>
      <c r="E37" s="30">
        <f>SUM(E35:E36)</f>
        <v>6518.4</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15.75" customHeight="1">
      <c r="A38" s="234"/>
      <c r="B38" s="235"/>
      <c r="C38" s="235"/>
      <c r="D38" s="235"/>
      <c r="E38" s="235"/>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spans="1:50" ht="13.5" customHeight="1">
      <c r="A39" s="234" t="s">
        <v>2</v>
      </c>
      <c r="B39" s="235"/>
      <c r="C39" s="235"/>
      <c r="D39" s="235"/>
      <c r="E39" s="235"/>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spans="1:50" ht="13.5" customHeight="1">
      <c r="A40" s="236" t="s">
        <v>53</v>
      </c>
      <c r="B40" s="235"/>
      <c r="C40" s="235"/>
      <c r="D40" s="235"/>
      <c r="E40" s="235"/>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spans="1:50" ht="15.75" customHeight="1">
      <c r="A41" s="237" t="s">
        <v>54</v>
      </c>
      <c r="B41" s="238"/>
      <c r="C41" s="7" t="s">
        <v>1691</v>
      </c>
      <c r="D41" s="8" t="s">
        <v>56</v>
      </c>
      <c r="E41" s="9" t="s">
        <v>7</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row>
    <row r="42" spans="1:50" ht="13.5" customHeight="1">
      <c r="A42" s="239" t="s">
        <v>8</v>
      </c>
      <c r="B42" s="241" t="s">
        <v>9</v>
      </c>
      <c r="C42" s="238"/>
      <c r="D42" s="239" t="s">
        <v>10</v>
      </c>
      <c r="E42" s="242" t="s">
        <v>11</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75" customHeight="1">
      <c r="A43" s="240"/>
      <c r="B43" s="12" t="s">
        <v>12</v>
      </c>
      <c r="C43" s="13" t="s">
        <v>13</v>
      </c>
      <c r="D43" s="240"/>
      <c r="E43" s="240"/>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75" customHeight="1">
      <c r="A44" s="14">
        <v>45356</v>
      </c>
      <c r="B44" s="23" t="s">
        <v>57</v>
      </c>
      <c r="C44" s="23" t="s">
        <v>58</v>
      </c>
      <c r="D44" s="33" t="s">
        <v>59</v>
      </c>
      <c r="E44" s="3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5.75" customHeight="1">
      <c r="A45" s="14">
        <v>45421</v>
      </c>
      <c r="B45" s="23" t="s">
        <v>60</v>
      </c>
      <c r="C45" s="23" t="s">
        <v>61</v>
      </c>
      <c r="D45" s="23" t="s">
        <v>62</v>
      </c>
      <c r="E45" s="35">
        <v>150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5.75" customHeight="1">
      <c r="A46" s="26" t="s">
        <v>20</v>
      </c>
      <c r="B46" s="27"/>
      <c r="C46" s="28"/>
      <c r="D46" s="29"/>
      <c r="E46" s="24">
        <f>SUM(E44:E45)</f>
        <v>2292.5</v>
      </c>
      <c r="F46" s="31"/>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0" ht="15.75" customHeight="1">
      <c r="A47" s="234"/>
      <c r="B47" s="235"/>
      <c r="C47" s="235"/>
      <c r="D47" s="235"/>
      <c r="E47" s="235"/>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3.5" customHeight="1">
      <c r="A48" s="234" t="s">
        <v>49</v>
      </c>
      <c r="B48" s="235"/>
      <c r="C48" s="235"/>
      <c r="D48" s="235"/>
      <c r="E48" s="235"/>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3.5" customHeight="1">
      <c r="A49" s="236" t="s">
        <v>63</v>
      </c>
      <c r="B49" s="235"/>
      <c r="C49" s="235"/>
      <c r="D49" s="235"/>
      <c r="E49" s="235"/>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237" t="s">
        <v>54</v>
      </c>
      <c r="B50" s="238"/>
      <c r="C50" s="7" t="s">
        <v>1691</v>
      </c>
      <c r="D50" s="8" t="s">
        <v>56</v>
      </c>
      <c r="E50" s="9" t="s">
        <v>7</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row>
    <row r="51" spans="1:50" ht="13.5" customHeight="1">
      <c r="A51" s="239" t="s">
        <v>8</v>
      </c>
      <c r="B51" s="55" t="s">
        <v>9</v>
      </c>
      <c r="C51" s="147"/>
      <c r="D51" s="239" t="s">
        <v>10</v>
      </c>
      <c r="E51" s="242"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spans="1:50" ht="15.75" customHeight="1">
      <c r="A52" s="240"/>
      <c r="B52" s="12" t="s">
        <v>12</v>
      </c>
      <c r="C52" s="13" t="s">
        <v>13</v>
      </c>
      <c r="D52" s="240"/>
      <c r="E52" s="240"/>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5.75" customHeight="1">
      <c r="A53" s="36">
        <v>45357</v>
      </c>
      <c r="B53" s="23" t="s">
        <v>64</v>
      </c>
      <c r="C53" s="23" t="s">
        <v>65</v>
      </c>
      <c r="D53" s="37" t="s">
        <v>66</v>
      </c>
      <c r="E53" s="38">
        <v>3960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5.75" customHeight="1">
      <c r="A54" s="36">
        <v>45364</v>
      </c>
      <c r="B54" s="23" t="s">
        <v>67</v>
      </c>
      <c r="C54" s="23" t="s">
        <v>68</v>
      </c>
      <c r="D54" s="39" t="s">
        <v>69</v>
      </c>
      <c r="E54" s="38">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36">
        <v>45418</v>
      </c>
      <c r="B55" s="23" t="s">
        <v>70</v>
      </c>
      <c r="C55" s="23" t="s">
        <v>71</v>
      </c>
      <c r="D55" s="23" t="s">
        <v>72</v>
      </c>
      <c r="E55" s="38">
        <v>15</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spans="1:50" ht="15.75" customHeight="1">
      <c r="A56" s="36">
        <v>45054</v>
      </c>
      <c r="B56" s="23" t="s">
        <v>70</v>
      </c>
      <c r="C56" s="23" t="s">
        <v>71</v>
      </c>
      <c r="D56" s="23" t="s">
        <v>73</v>
      </c>
      <c r="E56" s="38">
        <v>1800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6" t="s">
        <v>20</v>
      </c>
      <c r="B57" s="27"/>
      <c r="C57" s="28"/>
      <c r="D57" s="29"/>
      <c r="E57" s="30">
        <f>SUM(E53:E56)</f>
        <v>8088.4</v>
      </c>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ht="15.75" customHeight="1">
      <c r="A58" s="234"/>
      <c r="B58" s="235"/>
      <c r="C58" s="235"/>
      <c r="D58" s="235"/>
      <c r="E58" s="235"/>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3.5" customHeight="1">
      <c r="A59" s="234" t="s">
        <v>74</v>
      </c>
      <c r="B59" s="235"/>
      <c r="C59" s="235"/>
      <c r="D59" s="235"/>
      <c r="E59" s="235"/>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spans="1:50" ht="13.5" customHeight="1">
      <c r="A60" s="236" t="s">
        <v>75</v>
      </c>
      <c r="B60" s="235"/>
      <c r="C60" s="235"/>
      <c r="D60" s="235"/>
      <c r="E60" s="235"/>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5.75" customHeight="1">
      <c r="A61" s="237" t="s">
        <v>76</v>
      </c>
      <c r="B61" s="238"/>
      <c r="C61" s="7" t="s">
        <v>1692</v>
      </c>
      <c r="D61" s="8" t="s">
        <v>78</v>
      </c>
      <c r="E61" s="153" t="s">
        <v>7</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3.5" customHeight="1">
      <c r="A62" s="239" t="s">
        <v>8</v>
      </c>
      <c r="B62" s="55" t="s">
        <v>9</v>
      </c>
      <c r="C62" s="147"/>
      <c r="D62" s="239" t="s">
        <v>10</v>
      </c>
      <c r="E62" s="242"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40"/>
      <c r="B63" s="12" t="s">
        <v>12</v>
      </c>
      <c r="C63" s="13" t="s">
        <v>13</v>
      </c>
      <c r="D63" s="240"/>
      <c r="E63" s="240"/>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spans="1:50" ht="15.75" customHeight="1">
      <c r="A64" s="36">
        <v>45344</v>
      </c>
      <c r="B64" s="23" t="s">
        <v>79</v>
      </c>
      <c r="C64" s="16" t="s">
        <v>18</v>
      </c>
      <c r="D64" s="37" t="s">
        <v>80</v>
      </c>
      <c r="E64" s="38">
        <v>2350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194" t="s">
        <v>20</v>
      </c>
      <c r="B65" s="195"/>
      <c r="C65" s="196"/>
      <c r="D65" s="197"/>
      <c r="E65" s="198">
        <f>SUM(E64)</f>
        <v>2350</v>
      </c>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15.75" customHeight="1">
      <c r="A66" s="234"/>
      <c r="B66" s="235"/>
      <c r="C66" s="235"/>
      <c r="D66" s="235"/>
      <c r="E66" s="235"/>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3.5" customHeight="1">
      <c r="A67" s="234" t="s">
        <v>74</v>
      </c>
      <c r="B67" s="235"/>
      <c r="C67" s="235"/>
      <c r="D67" s="235"/>
      <c r="E67" s="235"/>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3.5" customHeight="1">
      <c r="A68" s="236" t="s">
        <v>81</v>
      </c>
      <c r="B68" s="235"/>
      <c r="C68" s="235"/>
      <c r="D68" s="235"/>
      <c r="E68" s="235"/>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spans="1:50" ht="15.75" customHeight="1">
      <c r="A69" s="237" t="s">
        <v>82</v>
      </c>
      <c r="B69" s="238"/>
      <c r="C69" s="7" t="s">
        <v>1693</v>
      </c>
      <c r="D69" s="8" t="s">
        <v>78</v>
      </c>
      <c r="E69" s="9" t="s">
        <v>7</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ht="13.5" customHeight="1">
      <c r="A70" s="239" t="s">
        <v>8</v>
      </c>
      <c r="B70" s="55" t="s">
        <v>9</v>
      </c>
      <c r="C70" s="147"/>
      <c r="D70" s="239" t="s">
        <v>10</v>
      </c>
      <c r="E70" s="242" t="s">
        <v>11</v>
      </c>
      <c r="F70" s="3"/>
      <c r="G70" s="3"/>
      <c r="H70" s="3"/>
      <c r="I70" s="3"/>
      <c r="J70" s="3"/>
      <c r="K70" s="3"/>
      <c r="L70" s="3"/>
      <c r="M70" s="3"/>
      <c r="N70" s="3"/>
      <c r="O70" s="3"/>
      <c r="P70" s="3"/>
      <c r="Q70" s="3"/>
      <c r="R70" s="3"/>
      <c r="S70" s="3"/>
      <c r="T70" s="3"/>
      <c r="U70" s="3"/>
      <c r="V70" s="3"/>
      <c r="W70" s="3"/>
      <c r="X70" s="3"/>
      <c r="Y70" s="40"/>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5.75" customHeight="1">
      <c r="A71" s="240"/>
      <c r="B71" s="12" t="s">
        <v>12</v>
      </c>
      <c r="C71" s="13" t="s">
        <v>13</v>
      </c>
      <c r="D71" s="240"/>
      <c r="E71" s="240"/>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36">
        <v>45359</v>
      </c>
      <c r="B72" s="23" t="s">
        <v>84</v>
      </c>
      <c r="C72" s="16" t="s">
        <v>85</v>
      </c>
      <c r="D72" s="37" t="s">
        <v>86</v>
      </c>
      <c r="E72" s="38">
        <v>1600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spans="1:50" ht="15.75" customHeight="1">
      <c r="A73" s="36"/>
      <c r="B73" s="23"/>
      <c r="C73" s="16"/>
      <c r="D73" s="37"/>
      <c r="E73" s="3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194" t="s">
        <v>20</v>
      </c>
      <c r="B74" s="195"/>
      <c r="C74" s="196"/>
      <c r="D74" s="197"/>
      <c r="E74" s="198">
        <f>SUM(E72:E73)</f>
        <v>1600</v>
      </c>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13.5" customHeight="1">
      <c r="A75" s="234"/>
      <c r="B75" s="235"/>
      <c r="C75" s="235"/>
      <c r="D75" s="235"/>
      <c r="E75" s="235"/>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3.5" customHeight="1">
      <c r="A76" s="234" t="s">
        <v>74</v>
      </c>
      <c r="B76" s="235"/>
      <c r="C76" s="235"/>
      <c r="D76" s="235"/>
      <c r="E76" s="235"/>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3.5" customHeight="1">
      <c r="A77" s="236" t="s">
        <v>87</v>
      </c>
      <c r="B77" s="235"/>
      <c r="C77" s="235"/>
      <c r="D77" s="235"/>
      <c r="E77" s="235"/>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237" t="s">
        <v>88</v>
      </c>
      <c r="B78" s="238"/>
      <c r="C78" s="7" t="s">
        <v>1694</v>
      </c>
      <c r="D78" s="8" t="s">
        <v>90</v>
      </c>
      <c r="E78" s="9" t="s">
        <v>1781</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row>
    <row r="79" spans="1:50" ht="13.5" customHeight="1">
      <c r="A79" s="239" t="s">
        <v>8</v>
      </c>
      <c r="B79" s="55" t="s">
        <v>9</v>
      </c>
      <c r="C79" s="147"/>
      <c r="D79" s="239" t="s">
        <v>10</v>
      </c>
      <c r="E79" s="242"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240"/>
      <c r="B80" s="12" t="s">
        <v>12</v>
      </c>
      <c r="C80" s="13" t="s">
        <v>13</v>
      </c>
      <c r="D80" s="240"/>
      <c r="E80" s="240"/>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45315</v>
      </c>
      <c r="B81" s="23" t="s">
        <v>91</v>
      </c>
      <c r="C81" s="23" t="s">
        <v>92</v>
      </c>
      <c r="D81" s="37" t="s">
        <v>93</v>
      </c>
      <c r="E81" s="38">
        <v>2800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45324</v>
      </c>
      <c r="B82" s="23" t="s">
        <v>94</v>
      </c>
      <c r="C82" s="23" t="s">
        <v>95</v>
      </c>
      <c r="D82" s="37" t="s">
        <v>96</v>
      </c>
      <c r="E82" s="38">
        <v>120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45338</v>
      </c>
      <c r="B83" s="23" t="s">
        <v>97</v>
      </c>
      <c r="C83" s="23" t="s">
        <v>98</v>
      </c>
      <c r="D83" s="23" t="s">
        <v>99</v>
      </c>
      <c r="E83" s="38">
        <v>200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45338</v>
      </c>
      <c r="B84" s="23" t="s">
        <v>100</v>
      </c>
      <c r="C84" s="23" t="s">
        <v>101</v>
      </c>
      <c r="D84" s="37" t="s">
        <v>102</v>
      </c>
      <c r="E84" s="38">
        <v>30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45351</v>
      </c>
      <c r="B85" s="23" t="s">
        <v>103</v>
      </c>
      <c r="C85" s="23" t="s">
        <v>104</v>
      </c>
      <c r="D85" s="37" t="s">
        <v>105</v>
      </c>
      <c r="E85" s="38">
        <v>330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45351</v>
      </c>
      <c r="B86" s="23" t="s">
        <v>100</v>
      </c>
      <c r="C86" s="23" t="s">
        <v>101</v>
      </c>
      <c r="D86" s="37" t="s">
        <v>102</v>
      </c>
      <c r="E86" s="38">
        <v>30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45351</v>
      </c>
      <c r="B87" s="23" t="s">
        <v>106</v>
      </c>
      <c r="C87" s="23" t="s">
        <v>107</v>
      </c>
      <c r="D87" s="37" t="s">
        <v>108</v>
      </c>
      <c r="E87" s="38">
        <v>200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45351</v>
      </c>
      <c r="B88" s="23" t="s">
        <v>109</v>
      </c>
      <c r="C88" s="23" t="s">
        <v>110</v>
      </c>
      <c r="D88" s="37" t="s">
        <v>111</v>
      </c>
      <c r="E88" s="38">
        <v>40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36">
        <v>45358</v>
      </c>
      <c r="B89" s="23" t="s">
        <v>112</v>
      </c>
      <c r="C89" s="23" t="s">
        <v>113</v>
      </c>
      <c r="D89" s="37" t="s">
        <v>114</v>
      </c>
      <c r="E89" s="38">
        <v>950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36">
        <v>45369</v>
      </c>
      <c r="B90" s="23" t="s">
        <v>115</v>
      </c>
      <c r="C90" s="23" t="s">
        <v>116</v>
      </c>
      <c r="D90" s="37" t="s">
        <v>117</v>
      </c>
      <c r="E90" s="38">
        <v>200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spans="1:50" ht="15.75" customHeight="1">
      <c r="A91" s="36">
        <v>45378</v>
      </c>
      <c r="B91" s="23" t="s">
        <v>118</v>
      </c>
      <c r="C91" s="23" t="s">
        <v>119</v>
      </c>
      <c r="D91" s="37" t="s">
        <v>120</v>
      </c>
      <c r="E91" s="38">
        <v>200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spans="1:50" ht="15.75" customHeight="1">
      <c r="A92" s="36">
        <v>45383</v>
      </c>
      <c r="B92" s="23" t="s">
        <v>112</v>
      </c>
      <c r="C92" s="23" t="s">
        <v>113</v>
      </c>
      <c r="D92" s="37" t="s">
        <v>114</v>
      </c>
      <c r="E92" s="38">
        <v>1800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spans="1:50" ht="15.75" customHeight="1">
      <c r="A93" s="36">
        <v>45406</v>
      </c>
      <c r="B93" s="23" t="s">
        <v>121</v>
      </c>
      <c r="C93" s="23" t="s">
        <v>122</v>
      </c>
      <c r="D93" s="37" t="s">
        <v>123</v>
      </c>
      <c r="E93" s="38">
        <v>900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spans="1:50" ht="15.75" customHeight="1">
      <c r="A94" s="36">
        <v>45407</v>
      </c>
      <c r="B94" s="23" t="s">
        <v>124</v>
      </c>
      <c r="C94" s="23" t="s">
        <v>125</v>
      </c>
      <c r="D94" s="37" t="s">
        <v>126</v>
      </c>
      <c r="E94" s="38">
        <v>80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spans="1:50" ht="15.75" customHeight="1">
      <c r="A95" s="199">
        <v>45412</v>
      </c>
      <c r="B95" s="200" t="s">
        <v>109</v>
      </c>
      <c r="C95" s="200" t="s">
        <v>110</v>
      </c>
      <c r="D95" s="201" t="s">
        <v>111</v>
      </c>
      <c r="E95" s="202">
        <v>40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spans="1:50" ht="15.75" customHeight="1">
      <c r="A96" s="194" t="s">
        <v>20</v>
      </c>
      <c r="B96" s="195"/>
      <c r="C96" s="196"/>
      <c r="D96" s="197"/>
      <c r="E96" s="198">
        <f>SUM(E81:E95)</f>
        <v>7920</v>
      </c>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15.75" customHeight="1">
      <c r="A97" s="234"/>
      <c r="B97" s="235"/>
      <c r="C97" s="235"/>
      <c r="D97" s="235"/>
      <c r="E97" s="235"/>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234" t="s">
        <v>2</v>
      </c>
      <c r="B98" s="235"/>
      <c r="C98" s="235"/>
      <c r="D98" s="235"/>
      <c r="E98" s="235"/>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36" t="s">
        <v>127</v>
      </c>
      <c r="B99" s="235"/>
      <c r="C99" s="235"/>
      <c r="D99" s="235"/>
      <c r="E99" s="235"/>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spans="1:50" ht="15.75" customHeight="1">
      <c r="A100" s="237" t="s">
        <v>128</v>
      </c>
      <c r="B100" s="238"/>
      <c r="C100" s="7" t="s">
        <v>1695</v>
      </c>
      <c r="D100" s="8" t="s">
        <v>130</v>
      </c>
      <c r="E100" s="9" t="s">
        <v>7</v>
      </c>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spans="1:50" ht="15.75" customHeight="1">
      <c r="A101" s="239" t="s">
        <v>8</v>
      </c>
      <c r="B101" s="55" t="s">
        <v>9</v>
      </c>
      <c r="C101" s="41"/>
      <c r="D101" s="239" t="s">
        <v>10</v>
      </c>
      <c r="E101" s="242" t="s">
        <v>11</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spans="1:50" ht="15.75" customHeight="1">
      <c r="A102" s="240"/>
      <c r="B102" s="12" t="s">
        <v>12</v>
      </c>
      <c r="C102" s="13" t="s">
        <v>13</v>
      </c>
      <c r="D102" s="240"/>
      <c r="E102" s="24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15.75" customHeight="1">
      <c r="A103" s="14">
        <v>45355</v>
      </c>
      <c r="B103" s="33" t="s">
        <v>131</v>
      </c>
      <c r="C103" s="42" t="s">
        <v>132</v>
      </c>
      <c r="D103" s="37" t="s">
        <v>133</v>
      </c>
      <c r="E103" s="43">
        <v>269.37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spans="1:50" ht="15.75" customHeight="1">
      <c r="A104" s="14">
        <v>45358</v>
      </c>
      <c r="B104" s="33" t="s">
        <v>134</v>
      </c>
      <c r="C104" s="33" t="s">
        <v>135</v>
      </c>
      <c r="D104" s="37" t="s">
        <v>136</v>
      </c>
      <c r="E104" s="43">
        <v>200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spans="1:50" ht="15.75" customHeight="1">
      <c r="A105" s="14">
        <v>45364</v>
      </c>
      <c r="B105" s="33" t="s">
        <v>137</v>
      </c>
      <c r="C105" s="42" t="s">
        <v>138</v>
      </c>
      <c r="D105" s="37" t="s">
        <v>139</v>
      </c>
      <c r="E105" s="43">
        <v>560</v>
      </c>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spans="1:50" ht="15.75" customHeight="1">
      <c r="A106" s="14">
        <v>45400</v>
      </c>
      <c r="B106" s="33" t="s">
        <v>140</v>
      </c>
      <c r="C106" s="42" t="s">
        <v>141</v>
      </c>
      <c r="D106" s="37" t="s">
        <v>142</v>
      </c>
      <c r="E106" s="43">
        <v>107.3</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spans="1:50" ht="15.75" customHeight="1">
      <c r="A107" s="14">
        <v>45400</v>
      </c>
      <c r="B107" s="33" t="s">
        <v>143</v>
      </c>
      <c r="C107" s="42" t="s">
        <v>144</v>
      </c>
      <c r="D107" s="37" t="s">
        <v>145</v>
      </c>
      <c r="E107" s="43">
        <v>950</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spans="1:50" ht="15.75" customHeight="1">
      <c r="A108" s="14">
        <v>45432</v>
      </c>
      <c r="B108" s="33" t="s">
        <v>146</v>
      </c>
      <c r="C108" s="42" t="s">
        <v>147</v>
      </c>
      <c r="D108" s="37" t="s">
        <v>148</v>
      </c>
      <c r="E108" s="43">
        <v>339.6</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6" t="s">
        <v>20</v>
      </c>
      <c r="B109" s="37"/>
      <c r="C109" s="44"/>
      <c r="D109" s="37"/>
      <c r="E109" s="45">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0" ht="15.75" customHeight="1">
      <c r="A110" s="203"/>
      <c r="B110" s="204"/>
      <c r="C110" s="205"/>
      <c r="D110" s="204"/>
      <c r="E110" s="206"/>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row>
    <row r="111" spans="1:50" ht="15.75" customHeight="1">
      <c r="A111" s="234" t="s">
        <v>74</v>
      </c>
      <c r="B111" s="235"/>
      <c r="C111" s="235"/>
      <c r="D111" s="235"/>
      <c r="E111" s="2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15.75" customHeight="1">
      <c r="A112" s="236" t="s">
        <v>149</v>
      </c>
      <c r="B112" s="235"/>
      <c r="C112" s="235"/>
      <c r="D112" s="235"/>
      <c r="E112" s="235"/>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5.75" customHeight="1">
      <c r="A113" s="237" t="s">
        <v>128</v>
      </c>
      <c r="B113" s="238"/>
      <c r="C113" s="7" t="s">
        <v>1695</v>
      </c>
      <c r="D113" s="8" t="s">
        <v>130</v>
      </c>
      <c r="E113" s="9"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5.75" customHeight="1">
      <c r="A114" s="239" t="s">
        <v>8</v>
      </c>
      <c r="B114" s="55" t="s">
        <v>9</v>
      </c>
      <c r="C114" s="147"/>
      <c r="D114" s="239" t="s">
        <v>10</v>
      </c>
      <c r="E114" s="242"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240"/>
      <c r="B115" s="12" t="s">
        <v>12</v>
      </c>
      <c r="C115" s="13" t="s">
        <v>13</v>
      </c>
      <c r="D115" s="240"/>
      <c r="E115" s="240"/>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46">
        <v>45351</v>
      </c>
      <c r="B116" s="47" t="s">
        <v>150</v>
      </c>
      <c r="C116" s="48" t="s">
        <v>151</v>
      </c>
      <c r="D116" s="37" t="s">
        <v>152</v>
      </c>
      <c r="E116" s="43">
        <v>1025.96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spans="1:50" ht="15.75" customHeight="1">
      <c r="A117" s="46">
        <v>45432</v>
      </c>
      <c r="B117" s="47" t="s">
        <v>153</v>
      </c>
      <c r="C117" s="48" t="s">
        <v>154</v>
      </c>
      <c r="D117" s="37" t="s">
        <v>155</v>
      </c>
      <c r="E117" s="43">
        <v>21.04</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spans="1:50" ht="15.75" customHeight="1">
      <c r="A118" s="46">
        <v>45357</v>
      </c>
      <c r="B118" s="47" t="s">
        <v>156</v>
      </c>
      <c r="C118" s="48" t="s">
        <v>157</v>
      </c>
      <c r="D118" s="37" t="s">
        <v>158</v>
      </c>
      <c r="E118" s="43">
        <v>302</v>
      </c>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spans="1:50" ht="15.75" customHeight="1">
      <c r="A119" s="46">
        <v>45359</v>
      </c>
      <c r="B119" s="47" t="s">
        <v>159</v>
      </c>
      <c r="C119" s="48" t="s">
        <v>160</v>
      </c>
      <c r="D119" s="37" t="s">
        <v>161</v>
      </c>
      <c r="E119" s="43">
        <v>783.92</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spans="1:50" ht="15.75" customHeight="1">
      <c r="A120" s="46">
        <v>45432</v>
      </c>
      <c r="B120" s="47" t="s">
        <v>153</v>
      </c>
      <c r="C120" s="48" t="s">
        <v>154</v>
      </c>
      <c r="D120" s="37" t="s">
        <v>162</v>
      </c>
      <c r="E120" s="43">
        <v>16.079999999999998</v>
      </c>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spans="1:50" ht="15.75" customHeight="1">
      <c r="A121" s="46">
        <v>45362</v>
      </c>
      <c r="B121" s="47" t="s">
        <v>163</v>
      </c>
      <c r="C121" s="48" t="s">
        <v>164</v>
      </c>
      <c r="D121" s="37" t="s">
        <v>165</v>
      </c>
      <c r="E121" s="43">
        <v>3354.4</v>
      </c>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spans="1:50" ht="15.75" customHeight="1">
      <c r="A122" s="46">
        <v>45432</v>
      </c>
      <c r="B122" s="47" t="s">
        <v>153</v>
      </c>
      <c r="C122" s="48" t="s">
        <v>154</v>
      </c>
      <c r="D122" s="37" t="s">
        <v>166</v>
      </c>
      <c r="E122" s="43">
        <v>145.6</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50" ht="15.75" customHeight="1">
      <c r="A123" s="46">
        <v>45371</v>
      </c>
      <c r="B123" s="47" t="s">
        <v>167</v>
      </c>
      <c r="C123" s="48" t="s">
        <v>168</v>
      </c>
      <c r="D123" s="37" t="s">
        <v>169</v>
      </c>
      <c r="E123" s="43">
        <v>58.9</v>
      </c>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spans="1:50" ht="15.75" customHeight="1">
      <c r="A124" s="46">
        <v>45378</v>
      </c>
      <c r="B124" s="47" t="s">
        <v>170</v>
      </c>
      <c r="C124" s="48" t="s">
        <v>171</v>
      </c>
      <c r="D124" s="37" t="s">
        <v>172</v>
      </c>
      <c r="E124" s="43">
        <v>1083</v>
      </c>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spans="1:50" ht="15.75" customHeight="1">
      <c r="A125" s="46">
        <v>45432</v>
      </c>
      <c r="B125" s="47" t="s">
        <v>153</v>
      </c>
      <c r="C125" s="48" t="s">
        <v>154</v>
      </c>
      <c r="D125" s="37" t="s">
        <v>173</v>
      </c>
      <c r="E125" s="43">
        <v>57</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spans="1:50" ht="15.75" customHeight="1">
      <c r="A126" s="46">
        <v>45387</v>
      </c>
      <c r="B126" s="47" t="s">
        <v>174</v>
      </c>
      <c r="C126" s="48" t="s">
        <v>175</v>
      </c>
      <c r="D126" s="37" t="s">
        <v>176</v>
      </c>
      <c r="E126" s="43">
        <v>250</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spans="1:50" ht="15.75" customHeight="1">
      <c r="A127" s="46">
        <v>45388</v>
      </c>
      <c r="B127" s="47" t="s">
        <v>177</v>
      </c>
      <c r="C127" s="48" t="s">
        <v>178</v>
      </c>
      <c r="D127" s="37" t="s">
        <v>179</v>
      </c>
      <c r="E127" s="43">
        <v>194</v>
      </c>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50" ht="15.75" customHeight="1">
      <c r="A128" s="46">
        <v>45399</v>
      </c>
      <c r="B128" s="47" t="s">
        <v>180</v>
      </c>
      <c r="C128" s="48" t="s">
        <v>181</v>
      </c>
      <c r="D128" s="37" t="s">
        <v>182</v>
      </c>
      <c r="E128" s="43">
        <v>97.48</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50" ht="15.75" customHeight="1">
      <c r="A129" s="46">
        <v>45432</v>
      </c>
      <c r="B129" s="47" t="s">
        <v>153</v>
      </c>
      <c r="C129" s="48" t="s">
        <v>154</v>
      </c>
      <c r="D129" s="37" t="s">
        <v>183</v>
      </c>
      <c r="E129" s="43">
        <v>2.52</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spans="1:50" ht="15.75" customHeight="1">
      <c r="A130" s="46">
        <v>45404</v>
      </c>
      <c r="B130" s="47" t="s">
        <v>184</v>
      </c>
      <c r="C130" s="48" t="s">
        <v>185</v>
      </c>
      <c r="D130" s="37" t="s">
        <v>186</v>
      </c>
      <c r="E130" s="43">
        <v>58.19</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spans="1:50" ht="15.75" customHeight="1">
      <c r="A131" s="46">
        <v>45432</v>
      </c>
      <c r="B131" s="47" t="s">
        <v>153</v>
      </c>
      <c r="C131" s="48" t="s">
        <v>154</v>
      </c>
      <c r="D131" s="37" t="s">
        <v>187</v>
      </c>
      <c r="E131" s="43">
        <v>1.81</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50" ht="15.75" customHeight="1">
      <c r="A132" s="207" t="s">
        <v>20</v>
      </c>
      <c r="B132" s="49"/>
      <c r="C132" s="50"/>
      <c r="D132" s="208"/>
      <c r="E132" s="30">
        <f>SUM(E116:E131)</f>
        <v>7451.9</v>
      </c>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3"/>
      <c r="B133" s="204"/>
      <c r="C133" s="205"/>
      <c r="D133" s="204"/>
      <c r="E133" s="206"/>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34" t="s">
        <v>188</v>
      </c>
      <c r="B134" s="235"/>
      <c r="C134" s="235"/>
      <c r="D134" s="235"/>
      <c r="E134" s="235"/>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3.5" customHeight="1">
      <c r="A135" s="236" t="s">
        <v>189</v>
      </c>
      <c r="B135" s="235"/>
      <c r="C135" s="235"/>
      <c r="D135" s="235"/>
      <c r="E135" s="235"/>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28.5" customHeight="1">
      <c r="A136" s="237" t="s">
        <v>190</v>
      </c>
      <c r="B136" s="238"/>
      <c r="C136" s="7" t="s">
        <v>1696</v>
      </c>
      <c r="D136" s="8" t="s">
        <v>192</v>
      </c>
      <c r="E136" s="9"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8" customHeight="1">
      <c r="A137" s="239" t="s">
        <v>8</v>
      </c>
      <c r="B137" s="55" t="s">
        <v>9</v>
      </c>
      <c r="C137" s="147"/>
      <c r="D137" s="239" t="s">
        <v>10</v>
      </c>
      <c r="E137" s="242"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3.5" customHeight="1">
      <c r="A138" s="240"/>
      <c r="B138" s="12" t="s">
        <v>12</v>
      </c>
      <c r="C138" s="13" t="s">
        <v>13</v>
      </c>
      <c r="D138" s="240"/>
      <c r="E138" s="240"/>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14">
        <v>45024</v>
      </c>
      <c r="B139" s="23" t="s">
        <v>193</v>
      </c>
      <c r="C139" s="23" t="s">
        <v>194</v>
      </c>
      <c r="D139" s="37" t="s">
        <v>195</v>
      </c>
      <c r="E139" s="45">
        <v>2000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spans="1:50" ht="15.75" customHeight="1">
      <c r="A140" s="14"/>
      <c r="B140" s="37"/>
      <c r="C140" s="44"/>
      <c r="D140" s="37"/>
      <c r="E140" s="45"/>
      <c r="F140" s="32"/>
      <c r="G140" s="32"/>
      <c r="H140" s="32"/>
      <c r="I140" s="3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207" t="s">
        <v>20</v>
      </c>
      <c r="B141" s="49"/>
      <c r="C141" s="50"/>
      <c r="D141" s="208"/>
      <c r="E141" s="30">
        <f>SUM(E138:E140)</f>
        <v>2000</v>
      </c>
      <c r="F141" s="32"/>
      <c r="G141" s="32"/>
      <c r="H141" s="32"/>
      <c r="I141" s="3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203"/>
      <c r="B142" s="204"/>
      <c r="C142" s="205"/>
      <c r="D142" s="204"/>
      <c r="E142" s="206"/>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243" t="s">
        <v>74</v>
      </c>
      <c r="B143" s="244"/>
      <c r="C143" s="244"/>
      <c r="D143" s="244"/>
      <c r="E143" s="244"/>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245" t="s">
        <v>196</v>
      </c>
      <c r="B144" s="246"/>
      <c r="C144" s="246"/>
      <c r="D144" s="246"/>
      <c r="E144" s="24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237" t="s">
        <v>197</v>
      </c>
      <c r="B145" s="238"/>
      <c r="C145" s="7" t="s">
        <v>1697</v>
      </c>
      <c r="D145" s="8" t="s">
        <v>199</v>
      </c>
      <c r="E145" s="9"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239" t="s">
        <v>8</v>
      </c>
      <c r="B146" s="55" t="s">
        <v>9</v>
      </c>
      <c r="C146" s="147"/>
      <c r="D146" s="239" t="s">
        <v>10</v>
      </c>
      <c r="E146" s="242"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240"/>
      <c r="B147" s="12" t="s">
        <v>12</v>
      </c>
      <c r="C147" s="12" t="s">
        <v>13</v>
      </c>
      <c r="D147" s="240"/>
      <c r="E147" s="240"/>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t="15.75" customHeight="1">
      <c r="A148" s="14">
        <v>45324</v>
      </c>
      <c r="B148" s="23" t="s">
        <v>200</v>
      </c>
      <c r="C148" s="23" t="s">
        <v>201</v>
      </c>
      <c r="D148" s="23" t="s">
        <v>202</v>
      </c>
      <c r="E148" s="45">
        <v>7000</v>
      </c>
      <c r="F148" s="2"/>
      <c r="G148" s="51"/>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45349</v>
      </c>
      <c r="B149" s="23" t="s">
        <v>203</v>
      </c>
      <c r="C149" s="23" t="s">
        <v>204</v>
      </c>
      <c r="D149" s="23" t="s">
        <v>205</v>
      </c>
      <c r="E149" s="45">
        <v>50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45349</v>
      </c>
      <c r="B150" s="23" t="s">
        <v>206</v>
      </c>
      <c r="C150" s="23" t="s">
        <v>207</v>
      </c>
      <c r="D150" s="23" t="s">
        <v>208</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45349</v>
      </c>
      <c r="B151" s="23" t="s">
        <v>209</v>
      </c>
      <c r="C151" s="23" t="s">
        <v>210</v>
      </c>
      <c r="D151" s="23" t="s">
        <v>211</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45350</v>
      </c>
      <c r="B152" s="23" t="s">
        <v>212</v>
      </c>
      <c r="C152" s="23" t="s">
        <v>213</v>
      </c>
      <c r="D152" s="23" t="s">
        <v>214</v>
      </c>
      <c r="E152" s="45">
        <v>100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45369</v>
      </c>
      <c r="B153" s="23" t="s">
        <v>215</v>
      </c>
      <c r="C153" s="23" t="s">
        <v>204</v>
      </c>
      <c r="D153" s="23" t="s">
        <v>216</v>
      </c>
      <c r="E153" s="45">
        <v>50</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45369</v>
      </c>
      <c r="B154" s="23" t="s">
        <v>217</v>
      </c>
      <c r="C154" s="23" t="s">
        <v>218</v>
      </c>
      <c r="D154" s="23" t="s">
        <v>219</v>
      </c>
      <c r="E154" s="45">
        <v>30</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45370</v>
      </c>
      <c r="B155" s="23" t="s">
        <v>220</v>
      </c>
      <c r="C155" s="23" t="s">
        <v>221</v>
      </c>
      <c r="D155" s="23" t="s">
        <v>222</v>
      </c>
      <c r="E155" s="45">
        <v>30</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45372</v>
      </c>
      <c r="B156" s="23" t="s">
        <v>220</v>
      </c>
      <c r="C156" s="23" t="s">
        <v>221</v>
      </c>
      <c r="D156" s="23" t="s">
        <v>223</v>
      </c>
      <c r="E156" s="45">
        <v>35</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14">
        <v>45373</v>
      </c>
      <c r="B157" s="23" t="s">
        <v>217</v>
      </c>
      <c r="C157" s="23" t="s">
        <v>224</v>
      </c>
      <c r="D157" s="23" t="s">
        <v>225</v>
      </c>
      <c r="E157" s="45">
        <v>30</v>
      </c>
      <c r="F157" s="2"/>
      <c r="G157" s="2"/>
      <c r="H157" s="2"/>
      <c r="I157" s="52"/>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14">
        <v>45373</v>
      </c>
      <c r="B158" s="23" t="s">
        <v>215</v>
      </c>
      <c r="C158" s="23" t="s">
        <v>204</v>
      </c>
      <c r="D158" s="23" t="s">
        <v>226</v>
      </c>
      <c r="E158" s="45">
        <v>50</v>
      </c>
      <c r="F158" s="2"/>
      <c r="G158" s="2"/>
      <c r="H158" s="2"/>
      <c r="I158" s="52"/>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14">
        <v>45376</v>
      </c>
      <c r="B159" s="23" t="s">
        <v>227</v>
      </c>
      <c r="C159" s="23" t="s">
        <v>228</v>
      </c>
      <c r="D159" s="23" t="s">
        <v>229</v>
      </c>
      <c r="E159" s="45">
        <v>50</v>
      </c>
      <c r="F159" s="2"/>
      <c r="G159" s="2"/>
      <c r="H159" s="2"/>
      <c r="I159" s="52"/>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5.75" customHeight="1">
      <c r="A160" s="14">
        <v>45377</v>
      </c>
      <c r="B160" s="23" t="s">
        <v>227</v>
      </c>
      <c r="C160" s="23" t="s">
        <v>228</v>
      </c>
      <c r="D160" s="23" t="s">
        <v>230</v>
      </c>
      <c r="E160" s="45">
        <v>50</v>
      </c>
      <c r="F160" s="2"/>
      <c r="G160" s="2"/>
      <c r="H160" s="2"/>
      <c r="I160" s="52"/>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14">
        <v>45399</v>
      </c>
      <c r="B161" s="23" t="s">
        <v>231</v>
      </c>
      <c r="C161" s="23" t="s">
        <v>232</v>
      </c>
      <c r="D161" s="23" t="s">
        <v>233</v>
      </c>
      <c r="E161" s="45">
        <v>574.75</v>
      </c>
      <c r="F161" s="2"/>
      <c r="G161" s="2"/>
      <c r="H161" s="2"/>
      <c r="I161" s="52"/>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5.75" customHeight="1">
      <c r="A162" s="14">
        <v>45399</v>
      </c>
      <c r="B162" s="23" t="s">
        <v>234</v>
      </c>
      <c r="C162" s="23" t="s">
        <v>235</v>
      </c>
      <c r="D162" s="23" t="s">
        <v>236</v>
      </c>
      <c r="E162" s="45">
        <v>30.25</v>
      </c>
      <c r="F162" s="2"/>
      <c r="G162" s="2"/>
      <c r="H162" s="2"/>
      <c r="I162" s="52"/>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14">
        <v>45401</v>
      </c>
      <c r="B163" s="23" t="s">
        <v>131</v>
      </c>
      <c r="C163" s="23" t="s">
        <v>237</v>
      </c>
      <c r="D163" s="23" t="s">
        <v>238</v>
      </c>
      <c r="E163" s="45">
        <v>263.98</v>
      </c>
      <c r="F163" s="2"/>
      <c r="G163" s="2"/>
      <c r="H163" s="2"/>
      <c r="I163" s="52"/>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45401</v>
      </c>
      <c r="B164" s="23" t="s">
        <v>234</v>
      </c>
      <c r="C164" s="52" t="s">
        <v>235</v>
      </c>
      <c r="D164" s="23" t="s">
        <v>239</v>
      </c>
      <c r="E164" s="45">
        <v>5.39</v>
      </c>
      <c r="F164" s="2"/>
      <c r="G164" s="2"/>
      <c r="H164" s="2"/>
      <c r="I164" s="52"/>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207" t="s">
        <v>20</v>
      </c>
      <c r="B165" s="49"/>
      <c r="C165" s="50"/>
      <c r="D165" s="208"/>
      <c r="E165" s="30">
        <f>SUM(E148:E164)</f>
        <v>8449.369999999999</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203"/>
      <c r="B166" s="204"/>
      <c r="C166" s="205"/>
      <c r="D166" s="204"/>
      <c r="E166" s="206"/>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34" t="s">
        <v>74</v>
      </c>
      <c r="B167" s="235"/>
      <c r="C167" s="235"/>
      <c r="D167" s="235"/>
      <c r="E167" s="235"/>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3.5" customHeight="1">
      <c r="A168" s="236" t="s">
        <v>240</v>
      </c>
      <c r="B168" s="235"/>
      <c r="C168" s="235"/>
      <c r="D168" s="235"/>
      <c r="E168" s="235"/>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37" t="s">
        <v>241</v>
      </c>
      <c r="B169" s="238"/>
      <c r="C169" s="7" t="s">
        <v>1698</v>
      </c>
      <c r="D169" s="8" t="s">
        <v>243</v>
      </c>
      <c r="E169" s="9"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6.5" customHeight="1">
      <c r="A170" s="239" t="s">
        <v>8</v>
      </c>
      <c r="B170" s="55" t="s">
        <v>9</v>
      </c>
      <c r="C170" s="147"/>
      <c r="D170" s="239" t="s">
        <v>10</v>
      </c>
      <c r="E170" s="242"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40"/>
      <c r="B171" s="12" t="s">
        <v>12</v>
      </c>
      <c r="C171" s="12" t="s">
        <v>13</v>
      </c>
      <c r="D171" s="240"/>
      <c r="E171" s="240"/>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14">
        <v>45348</v>
      </c>
      <c r="B172" s="23" t="s">
        <v>244</v>
      </c>
      <c r="C172" s="23" t="s">
        <v>245</v>
      </c>
      <c r="D172" s="23" t="s">
        <v>246</v>
      </c>
      <c r="E172" s="45">
        <v>4845</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14">
        <v>45348</v>
      </c>
      <c r="B173" s="23" t="s">
        <v>247</v>
      </c>
      <c r="C173" s="23" t="s">
        <v>154</v>
      </c>
      <c r="D173" s="23" t="s">
        <v>248</v>
      </c>
      <c r="E173" s="45">
        <v>255</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14">
        <v>45387</v>
      </c>
      <c r="B174" s="23" t="s">
        <v>244</v>
      </c>
      <c r="C174" s="23" t="s">
        <v>245</v>
      </c>
      <c r="D174" s="23" t="s">
        <v>249</v>
      </c>
      <c r="E174" s="45">
        <v>3230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209">
        <v>45387</v>
      </c>
      <c r="B175" s="23" t="s">
        <v>247</v>
      </c>
      <c r="C175" s="23" t="s">
        <v>154</v>
      </c>
      <c r="D175" s="23" t="s">
        <v>250</v>
      </c>
      <c r="E175" s="45">
        <v>170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207" t="s">
        <v>20</v>
      </c>
      <c r="B176" s="14"/>
      <c r="C176" s="50"/>
      <c r="D176" s="208"/>
      <c r="E176" s="30">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203"/>
      <c r="B177" s="204"/>
      <c r="C177" s="205"/>
      <c r="D177" s="204"/>
      <c r="E177" s="206"/>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234" t="s">
        <v>2</v>
      </c>
      <c r="B178" s="235"/>
      <c r="C178" s="235"/>
      <c r="D178" s="235"/>
      <c r="E178" s="235"/>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36" t="s">
        <v>251</v>
      </c>
      <c r="B179" s="235"/>
      <c r="C179" s="235"/>
      <c r="D179" s="235"/>
      <c r="E179" s="235"/>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37" t="s">
        <v>252</v>
      </c>
      <c r="B180" s="238"/>
      <c r="C180" s="7" t="s">
        <v>1699</v>
      </c>
      <c r="D180" s="8" t="s">
        <v>78</v>
      </c>
      <c r="E180" s="9"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spans="1:50" ht="15.75" customHeight="1">
      <c r="A181" s="239" t="s">
        <v>8</v>
      </c>
      <c r="B181" s="55" t="s">
        <v>9</v>
      </c>
      <c r="C181" s="147"/>
      <c r="D181" s="239" t="s">
        <v>10</v>
      </c>
      <c r="E181" s="242"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40"/>
      <c r="B182" s="12" t="s">
        <v>12</v>
      </c>
      <c r="C182" s="13" t="s">
        <v>13</v>
      </c>
      <c r="D182" s="240"/>
      <c r="E182" s="240"/>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19">
        <v>45350</v>
      </c>
      <c r="B183" s="33" t="s">
        <v>254</v>
      </c>
      <c r="C183" s="42" t="s">
        <v>255</v>
      </c>
      <c r="D183" s="23" t="s">
        <v>256</v>
      </c>
      <c r="E183" s="45">
        <v>200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19">
        <v>45350</v>
      </c>
      <c r="B184" s="33" t="s">
        <v>257</v>
      </c>
      <c r="C184" s="44" t="s">
        <v>258</v>
      </c>
      <c r="D184" s="23" t="s">
        <v>259</v>
      </c>
      <c r="E184" s="45">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19">
        <v>45350</v>
      </c>
      <c r="B185" s="33" t="s">
        <v>260</v>
      </c>
      <c r="C185" s="44" t="s">
        <v>261</v>
      </c>
      <c r="D185" s="23" t="s">
        <v>262</v>
      </c>
      <c r="E185" s="45">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spans="1:50" ht="15.75" customHeight="1">
      <c r="A186" s="19">
        <v>45377</v>
      </c>
      <c r="B186" s="33" t="s">
        <v>263</v>
      </c>
      <c r="C186" s="42" t="s">
        <v>264</v>
      </c>
      <c r="D186" s="23" t="s">
        <v>265</v>
      </c>
      <c r="E186" s="45">
        <v>3000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26" t="s">
        <v>20</v>
      </c>
      <c r="B187" s="53"/>
      <c r="C187" s="54"/>
      <c r="D187" s="53"/>
      <c r="E187" s="30">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203"/>
      <c r="B188" s="204"/>
      <c r="C188" s="205"/>
      <c r="D188" s="204"/>
      <c r="E188" s="206"/>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spans="1:50" ht="15.75" customHeight="1">
      <c r="A189" s="234" t="s">
        <v>74</v>
      </c>
      <c r="B189" s="235"/>
      <c r="C189" s="235"/>
      <c r="D189" s="235"/>
      <c r="E189" s="235"/>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36" t="s">
        <v>266</v>
      </c>
      <c r="B190" s="235"/>
      <c r="C190" s="235"/>
      <c r="D190" s="235"/>
      <c r="E190" s="235"/>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37" t="s">
        <v>252</v>
      </c>
      <c r="B191" s="238"/>
      <c r="C191" s="7" t="s">
        <v>1699</v>
      </c>
      <c r="D191" s="8" t="s">
        <v>78</v>
      </c>
      <c r="E191" s="9"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spans="1:50" ht="15.75" customHeight="1">
      <c r="A192" s="239" t="s">
        <v>8</v>
      </c>
      <c r="B192" s="55" t="s">
        <v>9</v>
      </c>
      <c r="C192" s="56"/>
      <c r="D192" s="248" t="s">
        <v>10</v>
      </c>
      <c r="E192" s="242"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5.75" customHeight="1">
      <c r="A193" s="240"/>
      <c r="B193" s="12" t="s">
        <v>12</v>
      </c>
      <c r="C193" s="13" t="s">
        <v>13</v>
      </c>
      <c r="D193" s="240"/>
      <c r="E193" s="240"/>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t="15.75" customHeight="1">
      <c r="A194" s="14">
        <v>45350</v>
      </c>
      <c r="B194" s="33" t="s">
        <v>267</v>
      </c>
      <c r="C194" s="42" t="s">
        <v>68</v>
      </c>
      <c r="D194" s="23" t="s">
        <v>268</v>
      </c>
      <c r="E194" s="45">
        <v>240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5.75" customHeight="1">
      <c r="A195" s="14">
        <v>45355</v>
      </c>
      <c r="B195" s="33" t="s">
        <v>267</v>
      </c>
      <c r="C195" s="42" t="s">
        <v>68</v>
      </c>
      <c r="D195" s="42" t="s">
        <v>269</v>
      </c>
      <c r="E195" s="45">
        <v>1132</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14">
        <v>45372</v>
      </c>
      <c r="B196" s="33" t="s">
        <v>270</v>
      </c>
      <c r="C196" s="42" t="s">
        <v>271</v>
      </c>
      <c r="D196" s="23" t="s">
        <v>272</v>
      </c>
      <c r="E196" s="45">
        <v>4000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14">
        <v>45373</v>
      </c>
      <c r="B197" s="33" t="s">
        <v>273</v>
      </c>
      <c r="C197" s="42" t="s">
        <v>274</v>
      </c>
      <c r="D197" s="23" t="s">
        <v>275</v>
      </c>
      <c r="E197" s="45">
        <v>2050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07" t="s">
        <v>20</v>
      </c>
      <c r="B198" s="49"/>
      <c r="C198" s="50"/>
      <c r="D198" s="208"/>
      <c r="E198" s="30">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spans="1:50" ht="13.5" customHeight="1">
      <c r="A200" s="234" t="s">
        <v>2</v>
      </c>
      <c r="B200" s="235"/>
      <c r="C200" s="235"/>
      <c r="D200" s="235"/>
      <c r="E200" s="235"/>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36" t="s">
        <v>276</v>
      </c>
      <c r="B201" s="235"/>
      <c r="C201" s="235"/>
      <c r="D201" s="235"/>
      <c r="E201" s="235"/>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37" t="s">
        <v>277</v>
      </c>
      <c r="B202" s="238"/>
      <c r="C202" s="7" t="s">
        <v>1700</v>
      </c>
      <c r="D202" s="8" t="s">
        <v>130</v>
      </c>
      <c r="E202" s="9"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spans="1:50" ht="13.5" customHeight="1">
      <c r="A203" s="239" t="s">
        <v>8</v>
      </c>
      <c r="B203" s="55" t="s">
        <v>9</v>
      </c>
      <c r="C203" s="56"/>
      <c r="D203" s="239" t="s">
        <v>10</v>
      </c>
      <c r="E203" s="242"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40"/>
      <c r="B204" s="12" t="s">
        <v>12</v>
      </c>
      <c r="C204" s="13" t="s">
        <v>13</v>
      </c>
      <c r="D204" s="240"/>
      <c r="E204" s="240"/>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58"/>
      <c r="B205" s="58"/>
      <c r="C205" s="58"/>
      <c r="D205" s="58"/>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26" t="s">
        <v>20</v>
      </c>
      <c r="B206" s="37"/>
      <c r="C206" s="44"/>
      <c r="D206" s="37"/>
      <c r="E206" s="30">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03"/>
      <c r="B207" s="204"/>
      <c r="C207" s="205"/>
      <c r="D207" s="204"/>
      <c r="E207" s="206"/>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3.5" customHeight="1">
      <c r="A208" s="234" t="s">
        <v>188</v>
      </c>
      <c r="B208" s="235"/>
      <c r="C208" s="235"/>
      <c r="D208" s="235"/>
      <c r="E208" s="235"/>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3.5" customHeight="1">
      <c r="A209" s="236" t="s">
        <v>280</v>
      </c>
      <c r="B209" s="235"/>
      <c r="C209" s="235"/>
      <c r="D209" s="235"/>
      <c r="E209" s="235"/>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row>
    <row r="210" spans="1:50" ht="15.75" customHeight="1">
      <c r="A210" s="237" t="s">
        <v>277</v>
      </c>
      <c r="B210" s="238"/>
      <c r="C210" s="7" t="s">
        <v>1700</v>
      </c>
      <c r="D210" s="8" t="s">
        <v>130</v>
      </c>
      <c r="E210" s="9" t="s">
        <v>279</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3.5" customHeight="1">
      <c r="A211" s="239" t="s">
        <v>8</v>
      </c>
      <c r="B211" s="55" t="s">
        <v>9</v>
      </c>
      <c r="C211" s="56"/>
      <c r="D211" s="239" t="s">
        <v>10</v>
      </c>
      <c r="E211" s="242"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40"/>
      <c r="B212" s="12" t="s">
        <v>12</v>
      </c>
      <c r="C212" s="13" t="s">
        <v>13</v>
      </c>
      <c r="D212" s="240"/>
      <c r="E212" s="240"/>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14"/>
      <c r="B213" s="37"/>
      <c r="C213" s="42"/>
      <c r="D213" s="23"/>
      <c r="E213" s="45"/>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4"/>
      <c r="B214" s="33"/>
      <c r="C214" s="23"/>
      <c r="D214" s="59"/>
      <c r="E214" s="45"/>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5.75" customHeight="1">
      <c r="A215" s="26" t="s">
        <v>20</v>
      </c>
      <c r="B215" s="27"/>
      <c r="C215" s="28"/>
      <c r="D215" s="29"/>
      <c r="E215" s="30">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5.75" customHeight="1">
      <c r="A216" s="203"/>
      <c r="B216" s="204"/>
      <c r="C216" s="205"/>
      <c r="D216" s="204"/>
      <c r="E216" s="206"/>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5.75" customHeight="1">
      <c r="A217" s="234" t="s">
        <v>2</v>
      </c>
      <c r="B217" s="235"/>
      <c r="C217" s="235"/>
      <c r="D217" s="235"/>
      <c r="E217" s="235"/>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236" t="s">
        <v>281</v>
      </c>
      <c r="B218" s="235"/>
      <c r="C218" s="235"/>
      <c r="D218" s="235"/>
      <c r="E218" s="235"/>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237" t="s">
        <v>282</v>
      </c>
      <c r="B219" s="238"/>
      <c r="C219" s="7" t="s">
        <v>1701</v>
      </c>
      <c r="D219" s="8" t="s">
        <v>284</v>
      </c>
      <c r="E219" s="9"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239" t="s">
        <v>8</v>
      </c>
      <c r="B220" s="55" t="s">
        <v>9</v>
      </c>
      <c r="C220" s="56"/>
      <c r="D220" s="239" t="s">
        <v>10</v>
      </c>
      <c r="E220" s="242"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40"/>
      <c r="B221" s="12" t="s">
        <v>12</v>
      </c>
      <c r="C221" s="13" t="s">
        <v>13</v>
      </c>
      <c r="D221" s="240"/>
      <c r="E221" s="240"/>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19">
        <v>45324</v>
      </c>
      <c r="B222" s="59" t="s">
        <v>115</v>
      </c>
      <c r="C222" s="20" t="s">
        <v>116</v>
      </c>
      <c r="D222" s="33" t="s">
        <v>285</v>
      </c>
      <c r="E222" s="18">
        <v>800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6.5" customHeight="1">
      <c r="A223" s="19">
        <v>45363</v>
      </c>
      <c r="B223" s="59" t="s">
        <v>286</v>
      </c>
      <c r="C223" s="20"/>
      <c r="D223" s="33" t="s">
        <v>287</v>
      </c>
      <c r="E223" s="18">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6.5" customHeight="1">
      <c r="A224" s="19">
        <v>45330</v>
      </c>
      <c r="B224" s="59" t="s">
        <v>288</v>
      </c>
      <c r="C224" s="20" t="s">
        <v>289</v>
      </c>
      <c r="D224" s="33" t="s">
        <v>290</v>
      </c>
      <c r="E224" s="18">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6.5" customHeight="1">
      <c r="A225" s="19">
        <v>45352</v>
      </c>
      <c r="B225" s="59" t="s">
        <v>286</v>
      </c>
      <c r="C225" s="20"/>
      <c r="D225" s="33" t="s">
        <v>291</v>
      </c>
      <c r="E225" s="18">
        <v>32.479999999999997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14">
        <v>45352</v>
      </c>
      <c r="B226" s="59" t="s">
        <v>292</v>
      </c>
      <c r="C226" s="20" t="s">
        <v>293</v>
      </c>
      <c r="D226" s="33" t="s">
        <v>294</v>
      </c>
      <c r="E226" s="18">
        <v>950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14">
        <v>45363</v>
      </c>
      <c r="B227" s="33" t="s">
        <v>295</v>
      </c>
      <c r="C227" s="20" t="s">
        <v>296</v>
      </c>
      <c r="D227" s="33" t="s">
        <v>297</v>
      </c>
      <c r="E227" s="18">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5.75" customHeight="1">
      <c r="A228" s="14">
        <v>45364</v>
      </c>
      <c r="B228" s="59" t="s">
        <v>286</v>
      </c>
      <c r="C228" s="20"/>
      <c r="D228" s="33" t="s">
        <v>298</v>
      </c>
      <c r="E228" s="45">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5.75" customHeight="1">
      <c r="A229" s="207" t="s">
        <v>20</v>
      </c>
      <c r="B229" s="27"/>
      <c r="C229" s="28"/>
      <c r="D229" s="29"/>
      <c r="E229" s="30">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5.75" customHeight="1">
      <c r="A230" s="203"/>
      <c r="B230" s="204"/>
      <c r="C230" s="205"/>
      <c r="D230" s="204"/>
      <c r="E230" s="206"/>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5.75" customHeight="1">
      <c r="A231" s="234" t="s">
        <v>74</v>
      </c>
      <c r="B231" s="235"/>
      <c r="C231" s="235"/>
      <c r="D231" s="235"/>
      <c r="E231" s="235"/>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5.75" customHeight="1">
      <c r="A232" s="236" t="s">
        <v>281</v>
      </c>
      <c r="B232" s="235"/>
      <c r="C232" s="235"/>
      <c r="D232" s="235"/>
      <c r="E232" s="235"/>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5.75" customHeight="1">
      <c r="A233" s="237" t="s">
        <v>282</v>
      </c>
      <c r="B233" s="238"/>
      <c r="C233" s="7" t="s">
        <v>1701</v>
      </c>
      <c r="D233" s="8" t="s">
        <v>284</v>
      </c>
      <c r="E233" s="9"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5.75" customHeight="1">
      <c r="A234" s="239" t="s">
        <v>8</v>
      </c>
      <c r="B234" s="55" t="s">
        <v>9</v>
      </c>
      <c r="C234" s="56"/>
      <c r="D234" s="239" t="s">
        <v>10</v>
      </c>
      <c r="E234" s="242"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5.75" customHeight="1">
      <c r="A235" s="240"/>
      <c r="B235" s="12" t="s">
        <v>12</v>
      </c>
      <c r="C235" s="13" t="s">
        <v>13</v>
      </c>
      <c r="D235" s="240"/>
      <c r="E235" s="240"/>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45320</v>
      </c>
      <c r="B236" s="59" t="s">
        <v>299</v>
      </c>
      <c r="C236" s="20" t="s">
        <v>300</v>
      </c>
      <c r="D236" s="59" t="s">
        <v>301</v>
      </c>
      <c r="E236" s="21">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45322</v>
      </c>
      <c r="B237" s="59" t="s">
        <v>302</v>
      </c>
      <c r="C237" s="20" t="s">
        <v>303</v>
      </c>
      <c r="D237" s="59" t="s">
        <v>304</v>
      </c>
      <c r="E237" s="21">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45322</v>
      </c>
      <c r="B238" s="59" t="s">
        <v>302</v>
      </c>
      <c r="C238" s="20" t="s">
        <v>303</v>
      </c>
      <c r="D238" s="59" t="s">
        <v>305</v>
      </c>
      <c r="E238" s="21">
        <v>15</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45322</v>
      </c>
      <c r="B239" s="59" t="s">
        <v>302</v>
      </c>
      <c r="C239" s="20" t="s">
        <v>303</v>
      </c>
      <c r="D239" s="59" t="s">
        <v>306</v>
      </c>
      <c r="E239" s="21">
        <v>12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45323</v>
      </c>
      <c r="B240" s="59" t="s">
        <v>299</v>
      </c>
      <c r="C240" s="20" t="s">
        <v>300</v>
      </c>
      <c r="D240" s="59" t="s">
        <v>307</v>
      </c>
      <c r="E240" s="21">
        <v>1299</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45328</v>
      </c>
      <c r="B241" s="59" t="s">
        <v>308</v>
      </c>
      <c r="C241" s="20" t="s">
        <v>141</v>
      </c>
      <c r="D241" s="59" t="s">
        <v>309</v>
      </c>
      <c r="E241" s="21">
        <v>390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45329</v>
      </c>
      <c r="B242" s="59" t="s">
        <v>308</v>
      </c>
      <c r="C242" s="20" t="s">
        <v>141</v>
      </c>
      <c r="D242" s="59" t="s">
        <v>310</v>
      </c>
      <c r="E242" s="21">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45329</v>
      </c>
      <c r="B243" s="59" t="s">
        <v>311</v>
      </c>
      <c r="C243" s="20" t="s">
        <v>312</v>
      </c>
      <c r="D243" s="59" t="s">
        <v>313</v>
      </c>
      <c r="E243" s="21">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6.5" customHeight="1">
      <c r="A244" s="19">
        <v>45331</v>
      </c>
      <c r="B244" s="59" t="s">
        <v>311</v>
      </c>
      <c r="C244" s="20" t="s">
        <v>312</v>
      </c>
      <c r="D244" s="59" t="s">
        <v>314</v>
      </c>
      <c r="E244" s="21">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6.5" customHeight="1">
      <c r="A245" s="19">
        <v>45338</v>
      </c>
      <c r="B245" s="59" t="s">
        <v>302</v>
      </c>
      <c r="C245" s="20" t="s">
        <v>303</v>
      </c>
      <c r="D245" s="59" t="s">
        <v>315</v>
      </c>
      <c r="E245" s="21">
        <v>60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6.5" customHeight="1">
      <c r="A246" s="19">
        <v>45349</v>
      </c>
      <c r="B246" s="59" t="s">
        <v>302</v>
      </c>
      <c r="C246" s="20" t="s">
        <v>303</v>
      </c>
      <c r="D246" s="59" t="s">
        <v>316</v>
      </c>
      <c r="E246" s="21">
        <v>60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6.5" customHeight="1">
      <c r="A247" s="19">
        <v>45349</v>
      </c>
      <c r="B247" s="59" t="s">
        <v>302</v>
      </c>
      <c r="C247" s="20" t="s">
        <v>303</v>
      </c>
      <c r="D247" s="59" t="s">
        <v>317</v>
      </c>
      <c r="E247" s="21">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16.5" customHeight="1">
      <c r="A248" s="19">
        <v>45349</v>
      </c>
      <c r="B248" s="59" t="s">
        <v>302</v>
      </c>
      <c r="C248" s="20" t="s">
        <v>303</v>
      </c>
      <c r="D248" s="59" t="s">
        <v>318</v>
      </c>
      <c r="E248" s="21">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6.5" customHeight="1">
      <c r="A249" s="19">
        <v>45350</v>
      </c>
      <c r="B249" s="59" t="s">
        <v>302</v>
      </c>
      <c r="C249" s="20" t="s">
        <v>303</v>
      </c>
      <c r="D249" s="59" t="s">
        <v>319</v>
      </c>
      <c r="E249" s="21">
        <v>190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6.5" customHeight="1">
      <c r="A250" s="19">
        <v>45352</v>
      </c>
      <c r="B250" s="59" t="s">
        <v>308</v>
      </c>
      <c r="C250" s="20" t="s">
        <v>141</v>
      </c>
      <c r="D250" s="59" t="s">
        <v>320</v>
      </c>
      <c r="E250" s="21">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6.5" customHeight="1">
      <c r="A251" s="19">
        <v>45363</v>
      </c>
      <c r="B251" s="59" t="s">
        <v>308</v>
      </c>
      <c r="C251" s="20" t="s">
        <v>141</v>
      </c>
      <c r="D251" s="59" t="s">
        <v>321</v>
      </c>
      <c r="E251" s="21">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spans="1:50" ht="15.75" customHeight="1">
      <c r="A252" s="207" t="s">
        <v>20</v>
      </c>
      <c r="B252" s="27"/>
      <c r="C252" s="28"/>
      <c r="D252" s="29"/>
      <c r="E252" s="30">
        <f>SUM(E236:E251)</f>
        <v>8000.0000000000009</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15.75" customHeight="1">
      <c r="A253" s="203"/>
      <c r="B253" s="204"/>
      <c r="C253" s="205"/>
      <c r="D253" s="204"/>
      <c r="E253" s="206"/>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34" t="s">
        <v>74</v>
      </c>
      <c r="B254" s="235"/>
      <c r="C254" s="235"/>
      <c r="D254" s="235"/>
      <c r="E254" s="235"/>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spans="1:50" ht="13.5" customHeight="1">
      <c r="A255" s="236" t="s">
        <v>1702</v>
      </c>
      <c r="B255" s="235"/>
      <c r="C255" s="235"/>
      <c r="D255" s="235"/>
      <c r="E255" s="235"/>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29.25" customHeight="1">
      <c r="A256" s="237" t="s">
        <v>323</v>
      </c>
      <c r="B256" s="238"/>
      <c r="C256" s="7" t="s">
        <v>1703</v>
      </c>
      <c r="D256" s="8" t="s">
        <v>243</v>
      </c>
      <c r="E256" s="9"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9" t="s">
        <v>8</v>
      </c>
      <c r="B257" s="55" t="s">
        <v>9</v>
      </c>
      <c r="C257" s="56"/>
      <c r="D257" s="239" t="s">
        <v>10</v>
      </c>
      <c r="E257" s="242"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3.5" customHeight="1">
      <c r="A258" s="240"/>
      <c r="B258" s="12" t="s">
        <v>12</v>
      </c>
      <c r="C258" s="13" t="s">
        <v>13</v>
      </c>
      <c r="D258" s="240"/>
      <c r="E258" s="240"/>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5.75" customHeight="1">
      <c r="A259" s="14">
        <v>45329</v>
      </c>
      <c r="B259" s="23" t="s">
        <v>325</v>
      </c>
      <c r="C259" s="16" t="s">
        <v>326</v>
      </c>
      <c r="D259" s="37" t="s">
        <v>327</v>
      </c>
      <c r="E259" s="45">
        <v>1479.8</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5.75" customHeight="1">
      <c r="A260" s="14">
        <v>45357</v>
      </c>
      <c r="B260" s="37" t="s">
        <v>328</v>
      </c>
      <c r="C260" s="54"/>
      <c r="D260" s="37" t="s">
        <v>329</v>
      </c>
      <c r="E260" s="45">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26" t="s">
        <v>20</v>
      </c>
      <c r="B261" s="60"/>
      <c r="C261" s="61"/>
      <c r="D261" s="60"/>
      <c r="E261" s="30">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spans="1:50" ht="15.75" customHeight="1">
      <c r="A262" s="203"/>
      <c r="B262" s="204"/>
      <c r="C262" s="205"/>
      <c r="D262" s="204"/>
      <c r="E262" s="20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234" t="s">
        <v>2</v>
      </c>
      <c r="B263" s="235"/>
      <c r="C263" s="235"/>
      <c r="D263" s="235"/>
      <c r="E263" s="235"/>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spans="1:50" ht="15.75" customHeight="1">
      <c r="A264" s="236" t="s">
        <v>330</v>
      </c>
      <c r="B264" s="235"/>
      <c r="C264" s="235"/>
      <c r="D264" s="235"/>
      <c r="E264" s="235"/>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spans="1:50" ht="15.75" customHeight="1">
      <c r="A265" s="237" t="s">
        <v>331</v>
      </c>
      <c r="B265" s="238"/>
      <c r="C265" s="7" t="s">
        <v>1704</v>
      </c>
      <c r="D265" s="8" t="s">
        <v>333</v>
      </c>
      <c r="E265" s="9" t="s">
        <v>279</v>
      </c>
      <c r="F265" s="32"/>
      <c r="G265" s="32"/>
      <c r="H265" s="32"/>
      <c r="I265" s="32"/>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spans="1:50" ht="15.75" customHeight="1">
      <c r="A266" s="239" t="s">
        <v>8</v>
      </c>
      <c r="B266" s="55" t="s">
        <v>9</v>
      </c>
      <c r="C266" s="56"/>
      <c r="D266" s="249" t="s">
        <v>10</v>
      </c>
      <c r="E266" s="242" t="s">
        <v>11</v>
      </c>
      <c r="F266" s="32"/>
      <c r="G266" s="32"/>
      <c r="H266" s="32"/>
      <c r="I266" s="32"/>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spans="1:50" ht="13.5" customHeight="1">
      <c r="A267" s="240"/>
      <c r="B267" s="12" t="s">
        <v>12</v>
      </c>
      <c r="C267" s="13" t="s">
        <v>13</v>
      </c>
      <c r="D267" s="240"/>
      <c r="E267" s="240"/>
      <c r="F267" s="32"/>
      <c r="G267" s="32"/>
      <c r="H267" s="32"/>
      <c r="I267" s="32"/>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spans="1:50" ht="15.75" customHeight="1">
      <c r="A268" s="14">
        <v>45344</v>
      </c>
      <c r="B268" s="37" t="s">
        <v>334</v>
      </c>
      <c r="C268" s="44" t="s">
        <v>335</v>
      </c>
      <c r="D268" s="37" t="s">
        <v>336</v>
      </c>
      <c r="E268" s="21">
        <v>600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45348</v>
      </c>
      <c r="B269" s="37" t="s">
        <v>337</v>
      </c>
      <c r="C269" s="42" t="s">
        <v>338</v>
      </c>
      <c r="D269" s="23" t="s">
        <v>339</v>
      </c>
      <c r="E269" s="18">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45348</v>
      </c>
      <c r="B270" s="37" t="s">
        <v>340</v>
      </c>
      <c r="C270" s="44" t="s">
        <v>341</v>
      </c>
      <c r="D270" s="37" t="s">
        <v>342</v>
      </c>
      <c r="E270" s="21">
        <v>900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45349</v>
      </c>
      <c r="B271" s="37" t="s">
        <v>343</v>
      </c>
      <c r="C271" s="44" t="s">
        <v>344</v>
      </c>
      <c r="D271" s="37" t="s">
        <v>345</v>
      </c>
      <c r="E271" s="21">
        <v>2800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45358</v>
      </c>
      <c r="B272" s="23" t="s">
        <v>346</v>
      </c>
      <c r="C272" s="42" t="s">
        <v>347</v>
      </c>
      <c r="D272" s="23" t="s">
        <v>348</v>
      </c>
      <c r="E272" s="18">
        <v>203</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45358</v>
      </c>
      <c r="B273" s="23" t="s">
        <v>349</v>
      </c>
      <c r="C273" s="42" t="s">
        <v>350</v>
      </c>
      <c r="D273" s="37" t="s">
        <v>351</v>
      </c>
      <c r="E273" s="18">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14">
        <v>45363</v>
      </c>
      <c r="B274" s="37" t="s">
        <v>352</v>
      </c>
      <c r="C274" s="42" t="s">
        <v>141</v>
      </c>
      <c r="D274" s="37" t="s">
        <v>353</v>
      </c>
      <c r="E274" s="18">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spans="1:50" ht="15.75" customHeight="1">
      <c r="A275" s="14">
        <v>45370</v>
      </c>
      <c r="B275" s="37" t="s">
        <v>334</v>
      </c>
      <c r="C275" s="42" t="s">
        <v>335</v>
      </c>
      <c r="D275" s="37" t="s">
        <v>336</v>
      </c>
      <c r="E275" s="21">
        <v>500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spans="1:50" ht="15.75" customHeight="1">
      <c r="A276" s="14">
        <v>45371</v>
      </c>
      <c r="B276" s="37" t="s">
        <v>354</v>
      </c>
      <c r="C276" s="42" t="s">
        <v>355</v>
      </c>
      <c r="D276" s="23" t="s">
        <v>356</v>
      </c>
      <c r="E276" s="18">
        <v>176</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spans="1:50" ht="15.75" customHeight="1">
      <c r="A277" s="14">
        <v>45372</v>
      </c>
      <c r="B277" s="37" t="s">
        <v>357</v>
      </c>
      <c r="C277" s="44" t="s">
        <v>358</v>
      </c>
      <c r="D277" s="37" t="s">
        <v>359</v>
      </c>
      <c r="E277" s="21">
        <v>134.80000000000001</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spans="1:50" ht="15.75" customHeight="1">
      <c r="A278" s="14">
        <v>45377</v>
      </c>
      <c r="B278" s="37" t="s">
        <v>334</v>
      </c>
      <c r="C278" s="44" t="s">
        <v>335</v>
      </c>
      <c r="D278" s="37" t="s">
        <v>360</v>
      </c>
      <c r="E278" s="21">
        <v>360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spans="1:50" ht="15.75" customHeight="1">
      <c r="A279" s="14">
        <v>45383</v>
      </c>
      <c r="B279" s="37" t="s">
        <v>334</v>
      </c>
      <c r="C279" s="44" t="s">
        <v>335</v>
      </c>
      <c r="D279" s="37" t="s">
        <v>336</v>
      </c>
      <c r="E279" s="21">
        <v>500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spans="1:50" ht="15.75" customHeight="1">
      <c r="A280" s="14">
        <v>45383</v>
      </c>
      <c r="B280" s="37" t="s">
        <v>334</v>
      </c>
      <c r="C280" s="44" t="s">
        <v>335</v>
      </c>
      <c r="D280" s="37" t="s">
        <v>336</v>
      </c>
      <c r="E280" s="21">
        <v>500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spans="1:50" ht="15.75" customHeight="1">
      <c r="A281" s="14">
        <v>45385</v>
      </c>
      <c r="B281" s="23" t="s">
        <v>361</v>
      </c>
      <c r="C281" s="42" t="s">
        <v>303</v>
      </c>
      <c r="D281" s="37" t="s">
        <v>362</v>
      </c>
      <c r="E281" s="18">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spans="1:50" ht="15.75" customHeight="1">
      <c r="A282" s="26" t="s">
        <v>20</v>
      </c>
      <c r="B282" s="60"/>
      <c r="C282" s="61"/>
      <c r="D282" s="60"/>
      <c r="E282" s="30">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spans="1:50" ht="15.75" customHeight="1">
      <c r="A283" s="163"/>
      <c r="B283" s="162"/>
      <c r="C283" s="189"/>
      <c r="D283" s="162"/>
      <c r="E283" s="16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spans="1:50" ht="15.75" customHeight="1">
      <c r="A284" s="234" t="s">
        <v>74</v>
      </c>
      <c r="B284" s="235"/>
      <c r="C284" s="235"/>
      <c r="D284" s="235"/>
      <c r="E284" s="235"/>
      <c r="F284" s="32"/>
      <c r="G284" s="32"/>
      <c r="H284" s="32"/>
      <c r="I284" s="32"/>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spans="1:50" ht="15.75" customHeight="1">
      <c r="A285" s="236" t="s">
        <v>363</v>
      </c>
      <c r="B285" s="235"/>
      <c r="C285" s="235"/>
      <c r="D285" s="235"/>
      <c r="E285" s="235"/>
      <c r="F285" s="32"/>
      <c r="G285" s="32"/>
      <c r="H285" s="32"/>
      <c r="I285" s="32"/>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spans="1:50" ht="15.75" customHeight="1">
      <c r="A286" s="193" t="s">
        <v>331</v>
      </c>
      <c r="B286" s="210"/>
      <c r="C286" s="7" t="s">
        <v>1704</v>
      </c>
      <c r="D286" s="8" t="s">
        <v>333</v>
      </c>
      <c r="E286" s="153" t="s">
        <v>7</v>
      </c>
      <c r="F286" s="32"/>
      <c r="G286" s="32"/>
      <c r="H286" s="32"/>
      <c r="I286" s="32"/>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spans="1:50" ht="15.75" customHeight="1">
      <c r="A287" s="239" t="s">
        <v>8</v>
      </c>
      <c r="B287" s="55" t="s">
        <v>9</v>
      </c>
      <c r="C287" s="56"/>
      <c r="D287" s="239" t="s">
        <v>10</v>
      </c>
      <c r="E287" s="242"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spans="1:50" ht="15.75" customHeight="1">
      <c r="A288" s="240"/>
      <c r="B288" s="12" t="s">
        <v>12</v>
      </c>
      <c r="C288" s="13" t="s">
        <v>13</v>
      </c>
      <c r="D288" s="240"/>
      <c r="E288" s="240"/>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spans="1:50" ht="15.75" customHeight="1">
      <c r="A289" s="211">
        <v>45344</v>
      </c>
      <c r="B289" s="23" t="s">
        <v>364</v>
      </c>
      <c r="C289" s="42" t="s">
        <v>365</v>
      </c>
      <c r="D289" s="37" t="s">
        <v>366</v>
      </c>
      <c r="E289" s="18">
        <v>78.319999999999993</v>
      </c>
      <c r="F289" s="62"/>
      <c r="G289" s="62"/>
      <c r="H289" s="62"/>
      <c r="I289" s="62"/>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spans="1:50" ht="15.75" customHeight="1">
      <c r="A290" s="209">
        <v>45344</v>
      </c>
      <c r="B290" s="23" t="s">
        <v>247</v>
      </c>
      <c r="C290" s="42" t="s">
        <v>154</v>
      </c>
      <c r="D290" s="23" t="s">
        <v>367</v>
      </c>
      <c r="E290" s="18">
        <v>1.68</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09">
        <v>45348</v>
      </c>
      <c r="B291" s="23" t="s">
        <v>295</v>
      </c>
      <c r="C291" s="42" t="s">
        <v>296</v>
      </c>
      <c r="D291" s="23" t="s">
        <v>368</v>
      </c>
      <c r="E291" s="18">
        <v>2059.75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09">
        <v>45471</v>
      </c>
      <c r="B292" s="23" t="s">
        <v>247</v>
      </c>
      <c r="C292" s="42" t="s">
        <v>154</v>
      </c>
      <c r="D292" s="23" t="s">
        <v>369</v>
      </c>
      <c r="E292" s="18">
        <v>42.25</v>
      </c>
      <c r="F292" s="3"/>
      <c r="G292" s="3"/>
      <c r="H292" s="3"/>
      <c r="I292" s="3"/>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09">
        <v>45362</v>
      </c>
      <c r="B293" s="23" t="s">
        <v>370</v>
      </c>
      <c r="C293" s="42" t="s">
        <v>371</v>
      </c>
      <c r="D293" s="23" t="s">
        <v>372</v>
      </c>
      <c r="E293" s="18">
        <v>396.86</v>
      </c>
      <c r="F293" s="3"/>
      <c r="G293" s="3"/>
      <c r="H293" s="3"/>
      <c r="I293" s="3"/>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09">
        <v>45376</v>
      </c>
      <c r="B294" s="23" t="s">
        <v>247</v>
      </c>
      <c r="C294" s="42" t="s">
        <v>154</v>
      </c>
      <c r="D294" s="23" t="s">
        <v>373</v>
      </c>
      <c r="E294" s="18">
        <v>8.14</v>
      </c>
      <c r="F294" s="3"/>
      <c r="G294" s="3"/>
      <c r="H294" s="3"/>
      <c r="I294" s="3"/>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09">
        <v>45372</v>
      </c>
      <c r="B295" s="23" t="s">
        <v>295</v>
      </c>
      <c r="C295" s="42" t="s">
        <v>296</v>
      </c>
      <c r="D295" s="37" t="s">
        <v>374</v>
      </c>
      <c r="E295" s="18">
        <v>3419.85</v>
      </c>
      <c r="F295" s="3"/>
      <c r="G295" s="3"/>
      <c r="H295" s="3"/>
      <c r="I295" s="3"/>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09">
        <v>45372</v>
      </c>
      <c r="B296" s="23" t="s">
        <v>247</v>
      </c>
      <c r="C296" s="42" t="s">
        <v>154</v>
      </c>
      <c r="D296" s="23" t="s">
        <v>375</v>
      </c>
      <c r="E296" s="18">
        <v>70.150000000000006</v>
      </c>
      <c r="F296" s="3"/>
      <c r="G296" s="3"/>
      <c r="H296" s="3"/>
      <c r="I296" s="3"/>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09">
        <v>45399</v>
      </c>
      <c r="B297" s="23" t="s">
        <v>376</v>
      </c>
      <c r="C297" s="42" t="s">
        <v>377</v>
      </c>
      <c r="D297" s="23" t="s">
        <v>378</v>
      </c>
      <c r="E297" s="18">
        <v>164</v>
      </c>
      <c r="F297" s="3"/>
      <c r="G297" s="3"/>
      <c r="H297" s="3"/>
      <c r="I297" s="3"/>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9">
        <v>45407</v>
      </c>
      <c r="B298" s="23" t="s">
        <v>379</v>
      </c>
      <c r="C298" s="42" t="s">
        <v>380</v>
      </c>
      <c r="D298" s="23" t="s">
        <v>381</v>
      </c>
      <c r="E298" s="18">
        <v>65</v>
      </c>
      <c r="F298" s="3"/>
      <c r="G298" s="3"/>
      <c r="H298" s="3"/>
      <c r="I298" s="3"/>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row>
    <row r="299" spans="1:50" ht="15.75" customHeight="1">
      <c r="A299" s="209">
        <v>45408</v>
      </c>
      <c r="B299" s="23" t="s">
        <v>382</v>
      </c>
      <c r="C299" s="42" t="s">
        <v>383</v>
      </c>
      <c r="D299" s="23" t="s">
        <v>384</v>
      </c>
      <c r="E299" s="18">
        <v>65</v>
      </c>
      <c r="F299" s="3"/>
      <c r="G299" s="3"/>
      <c r="H299" s="3"/>
      <c r="I299" s="3"/>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09">
        <v>45411</v>
      </c>
      <c r="B300" s="23" t="s">
        <v>385</v>
      </c>
      <c r="C300" s="42" t="s">
        <v>386</v>
      </c>
      <c r="D300" s="23" t="s">
        <v>387</v>
      </c>
      <c r="E300" s="18">
        <v>743.74</v>
      </c>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row>
    <row r="301" spans="1:50" ht="15.75" customHeight="1">
      <c r="A301" s="209">
        <v>45411</v>
      </c>
      <c r="B301" s="23" t="s">
        <v>247</v>
      </c>
      <c r="C301" s="42" t="s">
        <v>154</v>
      </c>
      <c r="D301" s="23" t="s">
        <v>388</v>
      </c>
      <c r="E301" s="18">
        <v>15.26</v>
      </c>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row>
    <row r="302" spans="1:50" ht="15.75" customHeight="1">
      <c r="A302" s="209">
        <v>45417</v>
      </c>
      <c r="B302" s="23" t="s">
        <v>389</v>
      </c>
      <c r="C302" s="42" t="s">
        <v>390</v>
      </c>
      <c r="D302" s="23" t="s">
        <v>391</v>
      </c>
      <c r="E302" s="18">
        <v>750</v>
      </c>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row>
    <row r="303" spans="1:50" ht="15.75" customHeight="1">
      <c r="A303" s="209">
        <v>45418</v>
      </c>
      <c r="B303" s="23" t="s">
        <v>392</v>
      </c>
      <c r="C303" s="42" t="s">
        <v>393</v>
      </c>
      <c r="D303" s="23" t="s">
        <v>394</v>
      </c>
      <c r="E303" s="18">
        <v>388.32</v>
      </c>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row>
    <row r="304" spans="1:50" ht="15.75" customHeight="1">
      <c r="A304" s="209">
        <v>45418</v>
      </c>
      <c r="B304" s="23" t="s">
        <v>247</v>
      </c>
      <c r="C304" s="42" t="s">
        <v>154</v>
      </c>
      <c r="D304" s="23" t="s">
        <v>395</v>
      </c>
      <c r="E304" s="18">
        <v>11.68</v>
      </c>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row>
    <row r="305" spans="1:50" ht="15.75" customHeight="1">
      <c r="A305" s="211">
        <v>45421</v>
      </c>
      <c r="B305" s="23" t="s">
        <v>396</v>
      </c>
      <c r="C305" s="42" t="s">
        <v>397</v>
      </c>
      <c r="D305" s="23" t="s">
        <v>398</v>
      </c>
      <c r="E305" s="18">
        <v>30</v>
      </c>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row>
    <row r="306" spans="1:50" ht="15.75" customHeight="1">
      <c r="A306" s="207" t="s">
        <v>20</v>
      </c>
      <c r="B306" s="49"/>
      <c r="C306" s="50"/>
      <c r="D306" s="208"/>
      <c r="E306" s="30">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203"/>
      <c r="B307" s="204"/>
      <c r="C307" s="205"/>
      <c r="D307" s="204"/>
      <c r="E307" s="206"/>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row>
    <row r="308" spans="1:50" ht="15.75" customHeight="1">
      <c r="A308" s="234" t="s">
        <v>2</v>
      </c>
      <c r="B308" s="235"/>
      <c r="C308" s="235"/>
      <c r="D308" s="235"/>
      <c r="E308" s="235"/>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236" t="s">
        <v>399</v>
      </c>
      <c r="B309" s="235"/>
      <c r="C309" s="235"/>
      <c r="D309" s="235"/>
      <c r="E309" s="235"/>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237" t="s">
        <v>400</v>
      </c>
      <c r="B310" s="238"/>
      <c r="C310" s="7" t="s">
        <v>1705</v>
      </c>
      <c r="D310" s="8" t="s">
        <v>78</v>
      </c>
      <c r="E310" s="153" t="s">
        <v>7</v>
      </c>
      <c r="F310" s="32"/>
      <c r="G310" s="32"/>
      <c r="H310" s="32"/>
      <c r="I310" s="32"/>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239" t="s">
        <v>8</v>
      </c>
      <c r="B311" s="55" t="s">
        <v>9</v>
      </c>
      <c r="C311" s="56"/>
      <c r="D311" s="239" t="s">
        <v>10</v>
      </c>
      <c r="E311" s="242" t="s">
        <v>11</v>
      </c>
      <c r="F311" s="32"/>
      <c r="G311" s="32"/>
      <c r="H311" s="32"/>
      <c r="I311" s="32"/>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3.5" customHeight="1">
      <c r="A312" s="240"/>
      <c r="B312" s="12" t="s">
        <v>12</v>
      </c>
      <c r="C312" s="13" t="s">
        <v>13</v>
      </c>
      <c r="D312" s="240"/>
      <c r="E312" s="240"/>
      <c r="F312" s="32"/>
      <c r="G312" s="32"/>
      <c r="H312" s="32"/>
      <c r="I312" s="32"/>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211">
        <v>45370</v>
      </c>
      <c r="B313" s="37" t="s">
        <v>402</v>
      </c>
      <c r="C313" s="42" t="s">
        <v>403</v>
      </c>
      <c r="D313" s="23" t="s">
        <v>404</v>
      </c>
      <c r="E313" s="18">
        <v>315</v>
      </c>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row>
    <row r="314" spans="1:50" ht="15.75" customHeight="1">
      <c r="A314" s="211">
        <v>45376</v>
      </c>
      <c r="B314" s="37" t="s">
        <v>405</v>
      </c>
      <c r="C314" s="42" t="s">
        <v>406</v>
      </c>
      <c r="D314" s="23" t="s">
        <v>407</v>
      </c>
      <c r="E314" s="18">
        <v>87.44</v>
      </c>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row>
    <row r="315" spans="1:50" ht="15.75" customHeight="1">
      <c r="A315" s="211">
        <v>45397</v>
      </c>
      <c r="B315" s="37" t="s">
        <v>408</v>
      </c>
      <c r="C315" s="42" t="s">
        <v>409</v>
      </c>
      <c r="D315" s="23" t="s">
        <v>410</v>
      </c>
      <c r="E315" s="18">
        <v>513.54999999999995</v>
      </c>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row>
    <row r="316" spans="1:50" ht="15.75" customHeight="1">
      <c r="A316" s="211">
        <v>45404</v>
      </c>
      <c r="B316" s="37" t="s">
        <v>411</v>
      </c>
      <c r="C316" s="42" t="s">
        <v>335</v>
      </c>
      <c r="D316" s="23" t="s">
        <v>412</v>
      </c>
      <c r="E316" s="18">
        <v>500</v>
      </c>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row>
    <row r="317" spans="1:50" ht="15.75" customHeight="1">
      <c r="A317" s="211">
        <v>45408</v>
      </c>
      <c r="B317" s="37" t="s">
        <v>413</v>
      </c>
      <c r="C317" s="42" t="s">
        <v>414</v>
      </c>
      <c r="D317" s="23" t="s">
        <v>415</v>
      </c>
      <c r="E317" s="18">
        <v>500</v>
      </c>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row>
    <row r="318" spans="1:50" ht="15.75" customHeight="1">
      <c r="A318" s="211">
        <v>45411</v>
      </c>
      <c r="B318" s="37" t="s">
        <v>416</v>
      </c>
      <c r="C318" s="42" t="s">
        <v>417</v>
      </c>
      <c r="D318" s="23" t="s">
        <v>418</v>
      </c>
      <c r="E318" s="18">
        <v>1155</v>
      </c>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row>
    <row r="319" spans="1:50" ht="15.75" customHeight="1">
      <c r="A319" s="211">
        <v>45418</v>
      </c>
      <c r="B319" s="37" t="s">
        <v>419</v>
      </c>
      <c r="C319" s="42" t="s">
        <v>420</v>
      </c>
      <c r="D319" s="23" t="s">
        <v>421</v>
      </c>
      <c r="E319" s="18">
        <v>49.1</v>
      </c>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row>
    <row r="320" spans="1:50" ht="15.75" customHeight="1">
      <c r="A320" s="211">
        <v>45418</v>
      </c>
      <c r="B320" s="37" t="s">
        <v>422</v>
      </c>
      <c r="C320" s="42" t="s">
        <v>393</v>
      </c>
      <c r="D320" s="23" t="s">
        <v>423</v>
      </c>
      <c r="E320" s="18">
        <v>87.5</v>
      </c>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row>
    <row r="321" spans="1:50" ht="15.75" customHeight="1">
      <c r="A321" s="211">
        <v>45420</v>
      </c>
      <c r="B321" s="37" t="s">
        <v>422</v>
      </c>
      <c r="C321" s="42" t="s">
        <v>393</v>
      </c>
      <c r="D321" s="23" t="s">
        <v>424</v>
      </c>
      <c r="E321" s="18">
        <v>82</v>
      </c>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row>
    <row r="322" spans="1:50" ht="15.75" customHeight="1">
      <c r="A322" s="211">
        <v>45425</v>
      </c>
      <c r="B322" s="37" t="s">
        <v>425</v>
      </c>
      <c r="C322" s="42" t="s">
        <v>426</v>
      </c>
      <c r="D322" s="23" t="s">
        <v>427</v>
      </c>
      <c r="E322" s="18">
        <v>260</v>
      </c>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row>
    <row r="323" spans="1:50" ht="15.75" customHeight="1">
      <c r="A323" s="211">
        <v>45433</v>
      </c>
      <c r="B323" s="37" t="s">
        <v>428</v>
      </c>
      <c r="C323" s="42" t="s">
        <v>429</v>
      </c>
      <c r="D323" s="23" t="s">
        <v>430</v>
      </c>
      <c r="E323" s="18">
        <v>387.6</v>
      </c>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row>
    <row r="324" spans="1:50" ht="15.75" customHeight="1">
      <c r="A324" s="26" t="s">
        <v>20</v>
      </c>
      <c r="B324" s="60"/>
      <c r="C324" s="61"/>
      <c r="D324" s="60"/>
      <c r="E324" s="30">
        <f>SUM(E313:E323)</f>
        <v>3937.1899999999996</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spans="1:50" ht="15.75" customHeight="1">
      <c r="A325" s="63"/>
      <c r="B325" s="64"/>
      <c r="C325" s="65"/>
      <c r="D325" s="64"/>
      <c r="E325" s="66"/>
      <c r="F325" s="32"/>
      <c r="G325" s="32"/>
      <c r="H325" s="32"/>
      <c r="I325" s="32"/>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spans="1:50" ht="15.75" customHeight="1">
      <c r="A326" s="234" t="s">
        <v>2</v>
      </c>
      <c r="B326" s="235"/>
      <c r="C326" s="235"/>
      <c r="D326" s="235"/>
      <c r="E326" s="235"/>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5.75" customHeight="1">
      <c r="A327" s="236" t="s">
        <v>431</v>
      </c>
      <c r="B327" s="235"/>
      <c r="C327" s="235"/>
      <c r="D327" s="235"/>
      <c r="E327" s="235"/>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5.75" customHeight="1">
      <c r="A328" s="237" t="s">
        <v>432</v>
      </c>
      <c r="B328" s="238"/>
      <c r="C328" s="7" t="s">
        <v>1706</v>
      </c>
      <c r="D328" s="8" t="s">
        <v>78</v>
      </c>
      <c r="E328" s="153" t="s">
        <v>7</v>
      </c>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5.75" customHeight="1">
      <c r="A329" s="239" t="s">
        <v>8</v>
      </c>
      <c r="B329" s="55" t="s">
        <v>9</v>
      </c>
      <c r="C329" s="56"/>
      <c r="D329" s="239" t="s">
        <v>10</v>
      </c>
      <c r="E329" s="242" t="s">
        <v>11</v>
      </c>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5.75" customHeight="1">
      <c r="A330" s="240"/>
      <c r="B330" s="12" t="s">
        <v>12</v>
      </c>
      <c r="C330" s="13" t="s">
        <v>13</v>
      </c>
      <c r="D330" s="240"/>
      <c r="E330" s="24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5.75" customHeight="1">
      <c r="A331" s="211">
        <v>45345</v>
      </c>
      <c r="B331" s="37" t="s">
        <v>434</v>
      </c>
      <c r="C331" s="42" t="s">
        <v>435</v>
      </c>
      <c r="D331" s="23" t="s">
        <v>436</v>
      </c>
      <c r="E331" s="18">
        <v>12</v>
      </c>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row>
    <row r="332" spans="1:50" ht="15.75" customHeight="1">
      <c r="A332" s="211">
        <v>45362</v>
      </c>
      <c r="B332" s="37" t="s">
        <v>434</v>
      </c>
      <c r="C332" s="42" t="s">
        <v>435</v>
      </c>
      <c r="D332" s="23" t="s">
        <v>436</v>
      </c>
      <c r="E332" s="18">
        <v>12</v>
      </c>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row>
    <row r="333" spans="1:50" ht="15.75" customHeight="1">
      <c r="A333" s="211">
        <v>45372</v>
      </c>
      <c r="B333" s="37" t="s">
        <v>434</v>
      </c>
      <c r="C333" s="42" t="s">
        <v>435</v>
      </c>
      <c r="D333" s="23" t="s">
        <v>437</v>
      </c>
      <c r="E333" s="18">
        <v>130</v>
      </c>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row>
    <row r="334" spans="1:50" ht="15.75" customHeight="1">
      <c r="A334" s="211">
        <v>45373</v>
      </c>
      <c r="B334" s="37" t="s">
        <v>434</v>
      </c>
      <c r="C334" s="42" t="s">
        <v>435</v>
      </c>
      <c r="D334" s="23" t="s">
        <v>436</v>
      </c>
      <c r="E334" s="18">
        <v>12</v>
      </c>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row>
    <row r="335" spans="1:50" ht="15.75" customHeight="1">
      <c r="A335" s="211">
        <v>45390</v>
      </c>
      <c r="B335" s="37" t="s">
        <v>434</v>
      </c>
      <c r="C335" s="42" t="s">
        <v>435</v>
      </c>
      <c r="D335" s="23" t="s">
        <v>436</v>
      </c>
      <c r="E335" s="18">
        <v>12</v>
      </c>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row>
    <row r="336" spans="1:50" ht="15.75" customHeight="1">
      <c r="A336" s="211">
        <v>45401</v>
      </c>
      <c r="B336" s="37" t="s">
        <v>434</v>
      </c>
      <c r="C336" s="42" t="s">
        <v>435</v>
      </c>
      <c r="D336" s="23" t="s">
        <v>436</v>
      </c>
      <c r="E336" s="18">
        <v>12</v>
      </c>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row>
    <row r="337" spans="1:50" ht="15.75" customHeight="1">
      <c r="A337" s="211">
        <v>45426</v>
      </c>
      <c r="B337" s="37" t="s">
        <v>434</v>
      </c>
      <c r="C337" s="42" t="s">
        <v>435</v>
      </c>
      <c r="D337" s="23" t="s">
        <v>436</v>
      </c>
      <c r="E337" s="18">
        <v>11</v>
      </c>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row>
    <row r="338" spans="1:50" ht="15.75" customHeight="1">
      <c r="A338" s="211">
        <v>45429</v>
      </c>
      <c r="B338" s="37" t="s">
        <v>434</v>
      </c>
      <c r="C338" s="42" t="s">
        <v>435</v>
      </c>
      <c r="D338" s="23" t="s">
        <v>436</v>
      </c>
      <c r="E338" s="18">
        <v>22</v>
      </c>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row>
    <row r="339" spans="1:50" ht="15.75" customHeight="1">
      <c r="A339" s="67" t="s">
        <v>20</v>
      </c>
      <c r="B339" s="68"/>
      <c r="C339" s="69"/>
      <c r="D339" s="3"/>
      <c r="E339" s="30">
        <f>SUM(E331:E338)</f>
        <v>223</v>
      </c>
      <c r="F339" s="32"/>
      <c r="G339" s="32"/>
      <c r="H339" s="32"/>
      <c r="I339" s="32"/>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203"/>
      <c r="B340" s="204"/>
      <c r="C340" s="205"/>
      <c r="D340" s="204"/>
      <c r="E340" s="206"/>
      <c r="F340" s="32"/>
      <c r="G340" s="32"/>
      <c r="H340" s="32"/>
      <c r="I340" s="32"/>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34" t="s">
        <v>2</v>
      </c>
      <c r="B341" s="235"/>
      <c r="C341" s="235"/>
      <c r="D341" s="235"/>
      <c r="E341" s="235"/>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236" t="s">
        <v>438</v>
      </c>
      <c r="B342" s="235"/>
      <c r="C342" s="235"/>
      <c r="D342" s="235"/>
      <c r="E342" s="235"/>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7" t="s">
        <v>439</v>
      </c>
      <c r="B343" s="238"/>
      <c r="C343" s="7" t="s">
        <v>1707</v>
      </c>
      <c r="D343" s="8" t="s">
        <v>78</v>
      </c>
      <c r="E343" s="9" t="s">
        <v>279</v>
      </c>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9" t="s">
        <v>8</v>
      </c>
      <c r="B344" s="55" t="s">
        <v>9</v>
      </c>
      <c r="C344" s="56"/>
      <c r="D344" s="249" t="s">
        <v>10</v>
      </c>
      <c r="E344" s="242" t="s">
        <v>11</v>
      </c>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3.5" customHeight="1">
      <c r="A345" s="240"/>
      <c r="B345" s="12" t="s">
        <v>12</v>
      </c>
      <c r="C345" s="13" t="s">
        <v>13</v>
      </c>
      <c r="D345" s="240"/>
      <c r="E345" s="240"/>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3.5" customHeight="1">
      <c r="A346" s="209">
        <v>45349</v>
      </c>
      <c r="B346" s="37" t="s">
        <v>441</v>
      </c>
      <c r="C346" s="42" t="s">
        <v>442</v>
      </c>
      <c r="D346" s="23" t="s">
        <v>443</v>
      </c>
      <c r="E346" s="45">
        <v>1100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14">
        <v>45356</v>
      </c>
      <c r="B347" s="37" t="s">
        <v>441</v>
      </c>
      <c r="C347" s="42" t="s">
        <v>442</v>
      </c>
      <c r="D347" s="23" t="s">
        <v>443</v>
      </c>
      <c r="E347" s="45">
        <v>1100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14">
        <v>45364</v>
      </c>
      <c r="B348" s="37" t="s">
        <v>441</v>
      </c>
      <c r="C348" s="42" t="s">
        <v>442</v>
      </c>
      <c r="D348" s="23" t="s">
        <v>444</v>
      </c>
      <c r="E348" s="45">
        <v>1200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14">
        <v>45351</v>
      </c>
      <c r="B349" s="37" t="s">
        <v>445</v>
      </c>
      <c r="C349" s="42" t="s">
        <v>185</v>
      </c>
      <c r="D349" s="23" t="s">
        <v>446</v>
      </c>
      <c r="E349" s="45">
        <v>650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14">
        <v>45348</v>
      </c>
      <c r="B350" s="37" t="s">
        <v>447</v>
      </c>
      <c r="C350" s="42" t="s">
        <v>448</v>
      </c>
      <c r="D350" s="23" t="s">
        <v>449</v>
      </c>
      <c r="E350" s="45">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14">
        <v>45393</v>
      </c>
      <c r="B351" s="37" t="s">
        <v>441</v>
      </c>
      <c r="C351" s="42" t="s">
        <v>442</v>
      </c>
      <c r="D351" s="23" t="s">
        <v>450</v>
      </c>
      <c r="E351" s="45">
        <v>520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14">
        <v>45398</v>
      </c>
      <c r="B352" s="37" t="s">
        <v>445</v>
      </c>
      <c r="C352" s="42" t="s">
        <v>185</v>
      </c>
      <c r="D352" s="70" t="s">
        <v>451</v>
      </c>
      <c r="E352" s="45">
        <v>350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6" t="s">
        <v>20</v>
      </c>
      <c r="B353" s="60"/>
      <c r="C353" s="61"/>
      <c r="D353" s="60"/>
      <c r="E353" s="30">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163"/>
      <c r="B354" s="162"/>
      <c r="C354" s="189"/>
      <c r="D354" s="162"/>
      <c r="E354" s="16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34" t="s">
        <v>74</v>
      </c>
      <c r="B355" s="235"/>
      <c r="C355" s="235"/>
      <c r="D355" s="235"/>
      <c r="E355" s="235"/>
      <c r="F355" s="32"/>
      <c r="G355" s="32"/>
      <c r="H355" s="32"/>
      <c r="I355" s="32"/>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spans="1:50" ht="15.75" customHeight="1">
      <c r="A356" s="236" t="s">
        <v>452</v>
      </c>
      <c r="B356" s="235"/>
      <c r="C356" s="235"/>
      <c r="D356" s="235"/>
      <c r="E356" s="235"/>
      <c r="F356" s="32"/>
      <c r="G356" s="32"/>
      <c r="H356" s="32"/>
      <c r="I356" s="32"/>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37" t="s">
        <v>439</v>
      </c>
      <c r="B357" s="238"/>
      <c r="C357" s="7" t="s">
        <v>1707</v>
      </c>
      <c r="D357" s="8" t="s">
        <v>78</v>
      </c>
      <c r="E357" s="9" t="s">
        <v>279</v>
      </c>
      <c r="F357" s="32"/>
      <c r="G357" s="32"/>
      <c r="H357" s="32"/>
      <c r="I357" s="32"/>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spans="1:50" ht="15.75" customHeight="1">
      <c r="A358" s="239" t="s">
        <v>8</v>
      </c>
      <c r="B358" s="55" t="s">
        <v>9</v>
      </c>
      <c r="C358" s="56"/>
      <c r="D358" s="239" t="s">
        <v>10</v>
      </c>
      <c r="E358" s="242"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40"/>
      <c r="B359" s="12" t="s">
        <v>12</v>
      </c>
      <c r="C359" s="13" t="s">
        <v>13</v>
      </c>
      <c r="D359" s="240"/>
      <c r="E359" s="240"/>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09">
        <v>45358</v>
      </c>
      <c r="B360" s="23" t="s">
        <v>453</v>
      </c>
      <c r="C360" s="42" t="s">
        <v>454</v>
      </c>
      <c r="D360" s="70" t="s">
        <v>455</v>
      </c>
      <c r="E360" s="45">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09">
        <v>45358</v>
      </c>
      <c r="B361" s="23" t="s">
        <v>456</v>
      </c>
      <c r="C361" s="42"/>
      <c r="D361" s="70" t="s">
        <v>457</v>
      </c>
      <c r="E361" s="45">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5.75" customHeight="1">
      <c r="A362" s="209">
        <v>45363</v>
      </c>
      <c r="B362" s="23" t="s">
        <v>458</v>
      </c>
      <c r="C362" s="42" t="s">
        <v>459</v>
      </c>
      <c r="D362" s="70" t="s">
        <v>460</v>
      </c>
      <c r="E362" s="45">
        <v>587.94000000000005</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09">
        <v>45363</v>
      </c>
      <c r="B363" s="23" t="s">
        <v>456</v>
      </c>
      <c r="C363" s="42"/>
      <c r="D363" s="71" t="s">
        <v>461</v>
      </c>
      <c r="E363" s="45">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09">
        <v>45357</v>
      </c>
      <c r="B364" s="23" t="s">
        <v>462</v>
      </c>
      <c r="C364" s="42" t="s">
        <v>463</v>
      </c>
      <c r="D364" s="70" t="s">
        <v>464</v>
      </c>
      <c r="E364" s="45">
        <v>100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09">
        <v>45394</v>
      </c>
      <c r="B365" s="23" t="s">
        <v>458</v>
      </c>
      <c r="C365" s="42" t="s">
        <v>459</v>
      </c>
      <c r="D365" s="70" t="s">
        <v>465</v>
      </c>
      <c r="E365" s="45">
        <v>587.94000000000005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09">
        <v>45394</v>
      </c>
      <c r="B366" s="23" t="s">
        <v>456</v>
      </c>
      <c r="C366" s="42"/>
      <c r="D366" s="70" t="s">
        <v>466</v>
      </c>
      <c r="E366" s="45">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09">
        <v>45399</v>
      </c>
      <c r="B367" s="23" t="s">
        <v>462</v>
      </c>
      <c r="C367" s="42" t="s">
        <v>463</v>
      </c>
      <c r="D367" s="23" t="s">
        <v>467</v>
      </c>
      <c r="E367" s="45">
        <v>100</v>
      </c>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row>
    <row r="368" spans="1:50" ht="15.75" customHeight="1">
      <c r="A368" s="207" t="s">
        <v>20</v>
      </c>
      <c r="B368" s="49"/>
      <c r="C368" s="50"/>
      <c r="D368" s="208"/>
      <c r="E368" s="30">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03"/>
      <c r="B369" s="204"/>
      <c r="C369" s="205"/>
      <c r="D369" s="204"/>
      <c r="E369" s="206"/>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row>
    <row r="370" spans="1:50" ht="15.75" customHeight="1">
      <c r="A370" s="234" t="s">
        <v>2</v>
      </c>
      <c r="B370" s="235"/>
      <c r="C370" s="235"/>
      <c r="D370" s="235"/>
      <c r="E370" s="235"/>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236" t="s">
        <v>468</v>
      </c>
      <c r="B371" s="235"/>
      <c r="C371" s="235"/>
      <c r="D371" s="235"/>
      <c r="E371" s="235"/>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7" t="s">
        <v>469</v>
      </c>
      <c r="B372" s="238"/>
      <c r="C372" s="7" t="s">
        <v>1708</v>
      </c>
      <c r="D372" s="8" t="s">
        <v>471</v>
      </c>
      <c r="E372" s="9" t="s">
        <v>7</v>
      </c>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9" t="s">
        <v>8</v>
      </c>
      <c r="B373" s="55" t="s">
        <v>9</v>
      </c>
      <c r="C373" s="56"/>
      <c r="D373" s="249" t="s">
        <v>10</v>
      </c>
      <c r="E373" s="242" t="s">
        <v>11</v>
      </c>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3.5" customHeight="1">
      <c r="A374" s="240"/>
      <c r="B374" s="12" t="s">
        <v>12</v>
      </c>
      <c r="C374" s="13" t="s">
        <v>13</v>
      </c>
      <c r="D374" s="240"/>
      <c r="E374" s="240"/>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09">
        <v>45385</v>
      </c>
      <c r="B375" s="23" t="s">
        <v>472</v>
      </c>
      <c r="C375" s="42" t="s">
        <v>473</v>
      </c>
      <c r="D375" s="23" t="s">
        <v>474</v>
      </c>
      <c r="E375" s="45">
        <v>634.04999999999995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09">
        <v>45385</v>
      </c>
      <c r="B376" s="23" t="s">
        <v>475</v>
      </c>
      <c r="C376" s="42" t="s">
        <v>476</v>
      </c>
      <c r="D376" s="23" t="s">
        <v>477</v>
      </c>
      <c r="E376" s="45">
        <v>572</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09">
        <v>45387</v>
      </c>
      <c r="B377" s="23" t="s">
        <v>478</v>
      </c>
      <c r="C377" s="42" t="s">
        <v>479</v>
      </c>
      <c r="D377" s="23" t="s">
        <v>480</v>
      </c>
      <c r="E377" s="45">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09">
        <v>45387</v>
      </c>
      <c r="B378" s="23" t="s">
        <v>481</v>
      </c>
      <c r="C378" s="42" t="s">
        <v>482</v>
      </c>
      <c r="D378" s="23" t="s">
        <v>483</v>
      </c>
      <c r="E378" s="45">
        <v>272</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09">
        <v>45387</v>
      </c>
      <c r="B379" s="23" t="s">
        <v>484</v>
      </c>
      <c r="C379" s="42" t="s">
        <v>485</v>
      </c>
      <c r="D379" s="23" t="s">
        <v>486</v>
      </c>
      <c r="E379" s="45">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09">
        <v>45387</v>
      </c>
      <c r="B380" s="23" t="s">
        <v>487</v>
      </c>
      <c r="C380" s="42" t="s">
        <v>488</v>
      </c>
      <c r="D380" s="23" t="s">
        <v>489</v>
      </c>
      <c r="E380" s="45">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9">
        <v>45393</v>
      </c>
      <c r="B381" s="23" t="s">
        <v>490</v>
      </c>
      <c r="C381" s="42" t="s">
        <v>491</v>
      </c>
      <c r="D381" s="23" t="s">
        <v>492</v>
      </c>
      <c r="E381" s="45">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6" t="s">
        <v>20</v>
      </c>
      <c r="B382" s="60"/>
      <c r="C382" s="61"/>
      <c r="D382" s="60"/>
      <c r="E382" s="30">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spans="1:50" ht="15.75" customHeight="1">
      <c r="A383" s="163"/>
      <c r="B383" s="162"/>
      <c r="C383" s="189"/>
      <c r="D383" s="162"/>
      <c r="E383" s="16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4" t="s">
        <v>74</v>
      </c>
      <c r="B384" s="235"/>
      <c r="C384" s="235"/>
      <c r="D384" s="235"/>
      <c r="E384" s="235"/>
      <c r="F384" s="32"/>
      <c r="G384" s="32"/>
      <c r="H384" s="32"/>
      <c r="I384" s="32"/>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6" t="s">
        <v>493</v>
      </c>
      <c r="B385" s="235"/>
      <c r="C385" s="235"/>
      <c r="D385" s="235"/>
      <c r="E385" s="235"/>
      <c r="F385" s="32"/>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7" t="s">
        <v>469</v>
      </c>
      <c r="B386" s="238"/>
      <c r="C386" s="7" t="s">
        <v>1708</v>
      </c>
      <c r="D386" s="8" t="s">
        <v>471</v>
      </c>
      <c r="E386" s="9" t="s">
        <v>7</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5.75" customHeight="1">
      <c r="A387" s="239" t="s">
        <v>8</v>
      </c>
      <c r="B387" s="55" t="s">
        <v>9</v>
      </c>
      <c r="C387" s="56"/>
      <c r="D387" s="239" t="s">
        <v>10</v>
      </c>
      <c r="E387" s="242" t="s">
        <v>11</v>
      </c>
      <c r="F387" s="72"/>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5.75" customHeight="1">
      <c r="A388" s="240"/>
      <c r="B388" s="12" t="s">
        <v>12</v>
      </c>
      <c r="C388" s="13" t="s">
        <v>13</v>
      </c>
      <c r="D388" s="240"/>
      <c r="E388" s="240"/>
      <c r="F388" s="72"/>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209">
        <v>45352</v>
      </c>
      <c r="B389" s="23" t="s">
        <v>494</v>
      </c>
      <c r="C389" s="42" t="s">
        <v>495</v>
      </c>
      <c r="D389" s="23" t="s">
        <v>496</v>
      </c>
      <c r="E389" s="45">
        <v>2305.0300000000002</v>
      </c>
      <c r="F389" s="7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09">
        <v>45464</v>
      </c>
      <c r="B390" s="23" t="s">
        <v>456</v>
      </c>
      <c r="C390" s="42"/>
      <c r="D390" s="74" t="s">
        <v>497</v>
      </c>
      <c r="E390" s="45">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209">
        <v>45355</v>
      </c>
      <c r="B391" s="23" t="s">
        <v>498</v>
      </c>
      <c r="C391" s="42" t="s">
        <v>499</v>
      </c>
      <c r="D391" s="23" t="s">
        <v>500</v>
      </c>
      <c r="E391" s="45">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09">
        <v>45464</v>
      </c>
      <c r="B392" s="23" t="s">
        <v>456</v>
      </c>
      <c r="C392" s="42"/>
      <c r="D392" s="74" t="s">
        <v>501</v>
      </c>
      <c r="E392" s="45">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07" t="s">
        <v>20</v>
      </c>
      <c r="B393" s="49"/>
      <c r="C393" s="50"/>
      <c r="D393" s="208"/>
      <c r="E393" s="30">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03"/>
      <c r="B394" s="204"/>
      <c r="C394" s="205"/>
      <c r="D394" s="204"/>
      <c r="E394" s="206"/>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row>
    <row r="395" spans="1:50" ht="15.75" customHeight="1">
      <c r="A395" s="234" t="s">
        <v>2</v>
      </c>
      <c r="B395" s="235"/>
      <c r="C395" s="235"/>
      <c r="D395" s="235"/>
      <c r="E395" s="235"/>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36" t="s">
        <v>502</v>
      </c>
      <c r="B396" s="235"/>
      <c r="C396" s="235"/>
      <c r="D396" s="235"/>
      <c r="E396" s="235"/>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37" t="s">
        <v>503</v>
      </c>
      <c r="B397" s="238"/>
      <c r="C397" s="7" t="s">
        <v>1709</v>
      </c>
      <c r="D397" s="8" t="s">
        <v>471</v>
      </c>
      <c r="E397" s="154" t="s">
        <v>279</v>
      </c>
      <c r="G397" s="32"/>
      <c r="H397" s="32"/>
      <c r="I397" s="32"/>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39" t="s">
        <v>8</v>
      </c>
      <c r="B398" s="55" t="s">
        <v>9</v>
      </c>
      <c r="C398" s="56"/>
      <c r="D398" s="239" t="s">
        <v>10</v>
      </c>
      <c r="E398" s="242" t="s">
        <v>11</v>
      </c>
      <c r="F398" s="32"/>
      <c r="G398" s="32"/>
      <c r="H398" s="32"/>
      <c r="I398" s="32"/>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spans="1:50" ht="13.5" customHeight="1">
      <c r="A399" s="240"/>
      <c r="B399" s="12" t="s">
        <v>12</v>
      </c>
      <c r="C399" s="13" t="s">
        <v>13</v>
      </c>
      <c r="D399" s="240"/>
      <c r="E399" s="240"/>
      <c r="F399" s="32"/>
      <c r="G399" s="32"/>
      <c r="H399" s="32"/>
      <c r="I399" s="32"/>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3.5" customHeight="1">
      <c r="A400" s="46">
        <v>45357</v>
      </c>
      <c r="B400" s="70" t="s">
        <v>505</v>
      </c>
      <c r="C400" s="48" t="s">
        <v>506</v>
      </c>
      <c r="D400" s="70" t="s">
        <v>507</v>
      </c>
      <c r="E400" s="45">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spans="1:50" ht="15.75" customHeight="1">
      <c r="A401" s="26" t="s">
        <v>20</v>
      </c>
      <c r="B401" s="60"/>
      <c r="C401" s="61"/>
      <c r="D401" s="60"/>
      <c r="E401" s="30">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163"/>
      <c r="B402" s="162"/>
      <c r="C402" s="189"/>
      <c r="D402" s="162"/>
      <c r="E402" s="16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4" t="s">
        <v>74</v>
      </c>
      <c r="B403" s="235"/>
      <c r="C403" s="235"/>
      <c r="D403" s="235"/>
      <c r="E403" s="235"/>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6" t="s">
        <v>502</v>
      </c>
      <c r="B404" s="235"/>
      <c r="C404" s="235"/>
      <c r="D404" s="235"/>
      <c r="E404" s="235"/>
      <c r="F404" s="32"/>
      <c r="G404" s="32"/>
      <c r="H404" s="32"/>
      <c r="I404" s="32"/>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37" t="s">
        <v>503</v>
      </c>
      <c r="B405" s="238"/>
      <c r="C405" s="7" t="s">
        <v>1709</v>
      </c>
      <c r="D405" s="8" t="s">
        <v>471</v>
      </c>
      <c r="E405" s="154" t="s">
        <v>279</v>
      </c>
      <c r="F405" s="32"/>
      <c r="G405" s="32"/>
      <c r="H405" s="32"/>
      <c r="I405" s="32"/>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39" t="s">
        <v>8</v>
      </c>
      <c r="B406" s="55" t="s">
        <v>9</v>
      </c>
      <c r="C406" s="56"/>
      <c r="D406" s="239" t="s">
        <v>10</v>
      </c>
      <c r="E406" s="242"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40"/>
      <c r="B407" s="12" t="s">
        <v>12</v>
      </c>
      <c r="C407" s="13" t="s">
        <v>13</v>
      </c>
      <c r="D407" s="240"/>
      <c r="E407" s="240"/>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11">
        <v>45351</v>
      </c>
      <c r="B408" s="70" t="s">
        <v>508</v>
      </c>
      <c r="C408" s="48" t="s">
        <v>509</v>
      </c>
      <c r="D408" s="70" t="s">
        <v>510</v>
      </c>
      <c r="E408" s="45">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46"/>
      <c r="B409" s="70" t="s">
        <v>456</v>
      </c>
      <c r="C409" s="42"/>
      <c r="D409" s="70" t="s">
        <v>511</v>
      </c>
      <c r="E409" s="45">
        <v>36.200000000000003</v>
      </c>
      <c r="F409" s="75"/>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46">
        <v>45424</v>
      </c>
      <c r="B410" s="70" t="s">
        <v>494</v>
      </c>
      <c r="C410" s="42" t="s">
        <v>495</v>
      </c>
      <c r="D410" s="23" t="s">
        <v>512</v>
      </c>
      <c r="E410" s="45">
        <v>2015.45</v>
      </c>
      <c r="F410" s="75"/>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row>
    <row r="411" spans="1:50" ht="15.75" customHeight="1">
      <c r="A411" s="26"/>
      <c r="B411" s="70" t="s">
        <v>456</v>
      </c>
      <c r="C411" s="61"/>
      <c r="D411" s="70" t="s">
        <v>513</v>
      </c>
      <c r="E411" s="45">
        <v>62.55</v>
      </c>
      <c r="F411" s="76"/>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spans="1:50" ht="15.75" customHeight="1">
      <c r="A412" s="207" t="s">
        <v>20</v>
      </c>
      <c r="B412" s="49"/>
      <c r="C412" s="50"/>
      <c r="D412" s="208"/>
      <c r="E412" s="30">
        <f>SUM(E408:E411)</f>
        <v>3078</v>
      </c>
      <c r="F412" s="76"/>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03"/>
      <c r="B413" s="204"/>
      <c r="C413" s="205"/>
      <c r="D413" s="204"/>
      <c r="E413" s="206"/>
      <c r="F413" s="76"/>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row>
    <row r="414" spans="1:50" ht="15.75" customHeight="1">
      <c r="A414" s="234" t="s">
        <v>74</v>
      </c>
      <c r="B414" s="235"/>
      <c r="C414" s="235"/>
      <c r="D414" s="235"/>
      <c r="E414" s="235"/>
      <c r="F414" s="76"/>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6" t="s">
        <v>514</v>
      </c>
      <c r="B415" s="235"/>
      <c r="C415" s="235"/>
      <c r="D415" s="235"/>
      <c r="E415" s="235"/>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5.75" customHeight="1">
      <c r="A416" s="237" t="s">
        <v>515</v>
      </c>
      <c r="B416" s="238"/>
      <c r="C416" s="7" t="s">
        <v>1710</v>
      </c>
      <c r="D416" s="8" t="s">
        <v>6</v>
      </c>
      <c r="E416" s="9" t="s">
        <v>279</v>
      </c>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15.75" customHeight="1">
      <c r="A417" s="239" t="s">
        <v>8</v>
      </c>
      <c r="B417" s="55" t="s">
        <v>9</v>
      </c>
      <c r="C417" s="56"/>
      <c r="D417" s="239" t="s">
        <v>10</v>
      </c>
      <c r="E417" s="242"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15.75" customHeight="1">
      <c r="A418" s="240"/>
      <c r="B418" s="12" t="s">
        <v>12</v>
      </c>
      <c r="C418" s="13" t="s">
        <v>13</v>
      </c>
      <c r="D418" s="240"/>
      <c r="E418" s="240"/>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15.75" customHeight="1">
      <c r="A419" s="209">
        <v>45348</v>
      </c>
      <c r="B419" s="23" t="s">
        <v>517</v>
      </c>
      <c r="C419" s="48" t="s">
        <v>518</v>
      </c>
      <c r="D419" s="70" t="s">
        <v>519</v>
      </c>
      <c r="E419" s="45">
        <v>600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15.75" customHeight="1">
      <c r="A420" s="209">
        <v>45348</v>
      </c>
      <c r="B420" s="23" t="s">
        <v>520</v>
      </c>
      <c r="C420" s="48" t="s">
        <v>521</v>
      </c>
      <c r="D420" s="70" t="s">
        <v>522</v>
      </c>
      <c r="E420" s="45">
        <v>4000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09">
        <v>45387</v>
      </c>
      <c r="B421" s="23" t="s">
        <v>520</v>
      </c>
      <c r="C421" s="48" t="s">
        <v>521</v>
      </c>
      <c r="D421" s="70" t="s">
        <v>523</v>
      </c>
      <c r="E421" s="45">
        <v>1750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209">
        <v>45393</v>
      </c>
      <c r="B422" s="23" t="s">
        <v>524</v>
      </c>
      <c r="C422" s="42" t="s">
        <v>525</v>
      </c>
      <c r="D422" s="23" t="s">
        <v>526</v>
      </c>
      <c r="E422" s="45">
        <v>1070</v>
      </c>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row>
    <row r="423" spans="1:50" ht="15.75" customHeight="1">
      <c r="A423" s="207" t="s">
        <v>20</v>
      </c>
      <c r="B423" s="49"/>
      <c r="C423" s="50"/>
      <c r="D423" s="208"/>
      <c r="E423" s="30">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03"/>
      <c r="B424" s="204"/>
      <c r="C424" s="205"/>
      <c r="D424" s="204"/>
      <c r="E424" s="206"/>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row>
    <row r="425" spans="1:50" ht="15.75" customHeight="1">
      <c r="A425" s="234" t="s">
        <v>2</v>
      </c>
      <c r="B425" s="235"/>
      <c r="C425" s="235"/>
      <c r="D425" s="235"/>
      <c r="E425" s="235"/>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6" t="s">
        <v>527</v>
      </c>
      <c r="B426" s="235"/>
      <c r="C426" s="235"/>
      <c r="D426" s="235"/>
      <c r="E426" s="235"/>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5.75" customHeight="1">
      <c r="A427" s="237" t="s">
        <v>528</v>
      </c>
      <c r="B427" s="238"/>
      <c r="C427" s="7" t="s">
        <v>1711</v>
      </c>
      <c r="D427" s="8" t="s">
        <v>530</v>
      </c>
      <c r="E427" s="9" t="s">
        <v>279</v>
      </c>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5.75" customHeight="1">
      <c r="A428" s="239" t="s">
        <v>8</v>
      </c>
      <c r="B428" s="55" t="s">
        <v>9</v>
      </c>
      <c r="C428" s="56"/>
      <c r="D428" s="249" t="s">
        <v>10</v>
      </c>
      <c r="E428" s="242" t="s">
        <v>11</v>
      </c>
      <c r="F428" s="32"/>
      <c r="G428" s="32"/>
      <c r="H428" s="32"/>
      <c r="I428" s="32"/>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240"/>
      <c r="B429" s="12" t="s">
        <v>12</v>
      </c>
      <c r="C429" s="13" t="s">
        <v>13</v>
      </c>
      <c r="D429" s="240"/>
      <c r="E429" s="240"/>
      <c r="F429" s="32"/>
      <c r="G429" s="32"/>
      <c r="H429" s="32"/>
      <c r="I429" s="32"/>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49.5" customHeight="1">
      <c r="A430" s="14">
        <v>45363</v>
      </c>
      <c r="B430" s="23" t="s">
        <v>531</v>
      </c>
      <c r="C430" s="42" t="s">
        <v>532</v>
      </c>
      <c r="D430" s="23" t="s">
        <v>533</v>
      </c>
      <c r="E430" s="45">
        <v>240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46.5" customHeight="1">
      <c r="A431" s="14">
        <v>45427</v>
      </c>
      <c r="B431" s="23" t="s">
        <v>531</v>
      </c>
      <c r="C431" s="42" t="s">
        <v>532</v>
      </c>
      <c r="D431" s="23" t="s">
        <v>534</v>
      </c>
      <c r="E431" s="45">
        <v>240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50.25" customHeight="1">
      <c r="A432" s="14">
        <v>45446</v>
      </c>
      <c r="B432" s="23" t="s">
        <v>531</v>
      </c>
      <c r="C432" s="42" t="s">
        <v>532</v>
      </c>
      <c r="D432" s="23" t="s">
        <v>535</v>
      </c>
      <c r="E432" s="45">
        <v>240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45" customHeight="1">
      <c r="A433" s="14">
        <v>45446</v>
      </c>
      <c r="B433" s="23" t="s">
        <v>531</v>
      </c>
      <c r="C433" s="42" t="s">
        <v>532</v>
      </c>
      <c r="D433" s="23" t="s">
        <v>536</v>
      </c>
      <c r="E433" s="45">
        <v>240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27">
        <v>24</v>
      </c>
      <c r="C434" s="61"/>
      <c r="D434" s="60"/>
      <c r="E434" s="30">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t="s">
        <v>537</v>
      </c>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4" t="s">
        <v>2</v>
      </c>
      <c r="B436" s="235"/>
      <c r="C436" s="235"/>
      <c r="D436" s="235"/>
      <c r="E436" s="235"/>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6" t="s">
        <v>538</v>
      </c>
      <c r="B437" s="235"/>
      <c r="C437" s="235"/>
      <c r="D437" s="235"/>
      <c r="E437" s="235"/>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539</v>
      </c>
      <c r="B438" s="238"/>
      <c r="C438" s="7" t="s">
        <v>1712</v>
      </c>
      <c r="D438" s="8" t="s">
        <v>541</v>
      </c>
      <c r="E438" s="9" t="s">
        <v>7</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9" t="s">
        <v>8</v>
      </c>
      <c r="B439" s="55" t="s">
        <v>9</v>
      </c>
      <c r="C439" s="56"/>
      <c r="D439" s="249" t="s">
        <v>10</v>
      </c>
      <c r="E439" s="242" t="s">
        <v>11</v>
      </c>
      <c r="F439" s="32"/>
      <c r="G439" s="32"/>
      <c r="H439" s="32"/>
      <c r="I439" s="32"/>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3.5" customHeight="1">
      <c r="A440" s="240"/>
      <c r="B440" s="12" t="s">
        <v>12</v>
      </c>
      <c r="C440" s="13" t="s">
        <v>13</v>
      </c>
      <c r="D440" s="240"/>
      <c r="E440" s="240"/>
      <c r="F440" s="32"/>
      <c r="G440" s="32"/>
      <c r="H440" s="32"/>
      <c r="I440" s="32"/>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3.5" customHeight="1">
      <c r="A441" s="46">
        <v>45420</v>
      </c>
      <c r="B441" s="23" t="s">
        <v>542</v>
      </c>
      <c r="C441" s="42" t="s">
        <v>543</v>
      </c>
      <c r="D441" s="70" t="s">
        <v>544</v>
      </c>
      <c r="E441" s="45">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3.5" customHeight="1">
      <c r="A442" s="46">
        <v>45420</v>
      </c>
      <c r="B442" s="23" t="s">
        <v>545</v>
      </c>
      <c r="C442" s="42" t="s">
        <v>546</v>
      </c>
      <c r="D442" s="70" t="s">
        <v>547</v>
      </c>
      <c r="E442" s="45">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3.5" customHeight="1">
      <c r="A443" s="46">
        <v>45364</v>
      </c>
      <c r="B443" s="23" t="s">
        <v>548</v>
      </c>
      <c r="C443" s="42" t="s">
        <v>549</v>
      </c>
      <c r="D443" s="70" t="s">
        <v>550</v>
      </c>
      <c r="E443" s="45">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spans="1:50" ht="13.5" customHeight="1">
      <c r="A444" s="46">
        <v>45456</v>
      </c>
      <c r="B444" s="23" t="s">
        <v>551</v>
      </c>
      <c r="C444" s="42" t="s">
        <v>552</v>
      </c>
      <c r="D444" s="70" t="s">
        <v>553</v>
      </c>
      <c r="E444" s="45">
        <v>78</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3.5" customHeight="1">
      <c r="A445" s="46">
        <v>45364</v>
      </c>
      <c r="B445" s="23" t="s">
        <v>554</v>
      </c>
      <c r="C445" s="42" t="s">
        <v>485</v>
      </c>
      <c r="D445" s="70" t="s">
        <v>555</v>
      </c>
      <c r="E445" s="45">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14">
        <v>45364</v>
      </c>
      <c r="B446" s="23" t="s">
        <v>556</v>
      </c>
      <c r="C446" s="42" t="s">
        <v>557</v>
      </c>
      <c r="D446" s="23" t="s">
        <v>558</v>
      </c>
      <c r="E446" s="45">
        <v>269.97000000000003</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6" t="s">
        <v>20</v>
      </c>
      <c r="B447" s="60"/>
      <c r="C447" s="61"/>
      <c r="D447" s="60"/>
      <c r="E447" s="30">
        <f>SUM(E441:E446)</f>
        <v>2239.9700000000003</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163"/>
      <c r="B448" s="162"/>
      <c r="C448" s="189"/>
      <c r="D448" s="162"/>
      <c r="E448" s="16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spans="1:50" ht="15.75" customHeight="1">
      <c r="A449" s="234" t="s">
        <v>74</v>
      </c>
      <c r="B449" s="235"/>
      <c r="C449" s="235"/>
      <c r="D449" s="235"/>
      <c r="E449" s="235"/>
      <c r="F449" s="32"/>
      <c r="G449" s="32"/>
      <c r="H449" s="32"/>
      <c r="I449" s="32"/>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36" t="s">
        <v>538</v>
      </c>
      <c r="B450" s="235"/>
      <c r="C450" s="235"/>
      <c r="D450" s="235"/>
      <c r="E450" s="235"/>
      <c r="F450" s="32"/>
      <c r="G450" s="32"/>
      <c r="H450" s="32"/>
      <c r="I450" s="32"/>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37" t="s">
        <v>539</v>
      </c>
      <c r="B451" s="238"/>
      <c r="C451" s="7" t="s">
        <v>1712</v>
      </c>
      <c r="D451" s="8" t="s">
        <v>541</v>
      </c>
      <c r="E451" s="9" t="s">
        <v>7</v>
      </c>
      <c r="F451" s="32"/>
      <c r="G451" s="32"/>
      <c r="H451" s="32"/>
      <c r="I451" s="32"/>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39" t="s">
        <v>8</v>
      </c>
      <c r="B452" s="55" t="s">
        <v>9</v>
      </c>
      <c r="C452" s="56"/>
      <c r="D452" s="239" t="s">
        <v>10</v>
      </c>
      <c r="E452" s="242"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0"/>
      <c r="B453" s="12" t="s">
        <v>12</v>
      </c>
      <c r="C453" s="13" t="s">
        <v>13</v>
      </c>
      <c r="D453" s="240"/>
      <c r="E453" s="240"/>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09">
        <v>45445</v>
      </c>
      <c r="B454" s="23" t="s">
        <v>559</v>
      </c>
      <c r="C454" s="42" t="s">
        <v>560</v>
      </c>
      <c r="D454" s="70" t="s">
        <v>561</v>
      </c>
      <c r="E454" s="45">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07" t="s">
        <v>20</v>
      </c>
      <c r="B455" s="49"/>
      <c r="C455" s="50"/>
      <c r="D455" s="208"/>
      <c r="E455" s="30">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03"/>
      <c r="B456" s="204"/>
      <c r="C456" s="205"/>
      <c r="D456" s="204"/>
      <c r="E456" s="20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row>
    <row r="457" spans="1:50" ht="15.75" customHeight="1">
      <c r="A457" s="243" t="s">
        <v>562</v>
      </c>
      <c r="B457" s="244"/>
      <c r="C457" s="244"/>
      <c r="D457" s="244"/>
      <c r="E457" s="244"/>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245" t="s">
        <v>563</v>
      </c>
      <c r="B458" s="246"/>
      <c r="C458" s="246"/>
      <c r="D458" s="246"/>
      <c r="E458" s="24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237" t="s">
        <v>197</v>
      </c>
      <c r="B459" s="238"/>
      <c r="C459" s="7" t="s">
        <v>1697</v>
      </c>
      <c r="D459" s="8" t="s">
        <v>564</v>
      </c>
      <c r="E459" s="9"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39" t="s">
        <v>8</v>
      </c>
      <c r="B460" s="55" t="s">
        <v>9</v>
      </c>
      <c r="C460" s="147"/>
      <c r="D460" s="239" t="s">
        <v>10</v>
      </c>
      <c r="E460" s="242"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40"/>
      <c r="B461" s="12" t="s">
        <v>12</v>
      </c>
      <c r="C461" s="12" t="s">
        <v>13</v>
      </c>
      <c r="D461" s="240"/>
      <c r="E461" s="240"/>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row>
    <row r="462" spans="1:50" ht="15.75" customHeight="1">
      <c r="A462" s="209">
        <v>45356</v>
      </c>
      <c r="B462" s="33" t="s">
        <v>565</v>
      </c>
      <c r="C462" s="42" t="s">
        <v>566</v>
      </c>
      <c r="D462" s="23" t="s">
        <v>567</v>
      </c>
      <c r="E462" s="45">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07" t="s">
        <v>20</v>
      </c>
      <c r="B463" s="49"/>
      <c r="C463" s="50"/>
      <c r="D463" s="208"/>
      <c r="E463" s="30">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03"/>
      <c r="B464" s="204"/>
      <c r="C464" s="205"/>
      <c r="D464" s="204"/>
      <c r="E464" s="206"/>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43" t="s">
        <v>562</v>
      </c>
      <c r="B465" s="244"/>
      <c r="C465" s="244"/>
      <c r="D465" s="244"/>
      <c r="E465" s="244"/>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5.75" customHeight="1">
      <c r="A466" s="245" t="s">
        <v>1800</v>
      </c>
      <c r="B466" s="246"/>
      <c r="C466" s="246"/>
      <c r="D466" s="246"/>
      <c r="E466" s="24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15.75" customHeight="1">
      <c r="A467" s="237" t="s">
        <v>569</v>
      </c>
      <c r="B467" s="238"/>
      <c r="C467" s="7" t="s">
        <v>1713</v>
      </c>
      <c r="D467" s="8" t="s">
        <v>571</v>
      </c>
      <c r="E467" s="9"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5.75" customHeight="1">
      <c r="A468" s="239" t="s">
        <v>8</v>
      </c>
      <c r="B468" s="55" t="s">
        <v>9</v>
      </c>
      <c r="C468" s="147"/>
      <c r="D468" s="239" t="s">
        <v>10</v>
      </c>
      <c r="E468" s="242"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5.75" customHeight="1">
      <c r="A469" s="240"/>
      <c r="B469" s="12" t="s">
        <v>12</v>
      </c>
      <c r="C469" s="12" t="s">
        <v>13</v>
      </c>
      <c r="D469" s="240"/>
      <c r="E469" s="240"/>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row>
    <row r="470" spans="1:50" ht="15.75" customHeight="1">
      <c r="A470" s="77"/>
      <c r="B470" s="33"/>
      <c r="C470" s="42"/>
      <c r="D470" s="23"/>
      <c r="E470" s="45"/>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5.75" customHeight="1">
      <c r="A471" s="77"/>
      <c r="B471" s="33"/>
      <c r="C471" s="42"/>
      <c r="D471" s="23"/>
      <c r="E471" s="45"/>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15.75" customHeight="1">
      <c r="A472" s="77"/>
      <c r="B472" s="33"/>
      <c r="C472" s="42"/>
      <c r="D472" s="23"/>
      <c r="E472" s="45"/>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15.75" customHeight="1">
      <c r="A473" s="207" t="s">
        <v>20</v>
      </c>
      <c r="B473" s="49"/>
      <c r="C473" s="50"/>
      <c r="D473" s="208"/>
      <c r="E473" s="30">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15.75" customHeight="1">
      <c r="A474" s="203"/>
      <c r="B474" s="204"/>
      <c r="C474" s="205"/>
      <c r="D474" s="204"/>
      <c r="E474" s="206"/>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5.75" customHeight="1">
      <c r="A475" s="234" t="s">
        <v>2</v>
      </c>
      <c r="B475" s="235"/>
      <c r="C475" s="235"/>
      <c r="D475" s="235"/>
      <c r="E475" s="235"/>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15.75" customHeight="1">
      <c r="A476" s="236" t="s">
        <v>573</v>
      </c>
      <c r="B476" s="235"/>
      <c r="C476" s="235"/>
      <c r="D476" s="235"/>
      <c r="E476" s="235"/>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5.75" customHeight="1">
      <c r="A477" s="237" t="s">
        <v>574</v>
      </c>
      <c r="B477" s="238"/>
      <c r="C477" s="7" t="s">
        <v>1714</v>
      </c>
      <c r="D477" s="8" t="s">
        <v>576</v>
      </c>
      <c r="E477" s="9" t="s">
        <v>7</v>
      </c>
      <c r="F477" s="32"/>
      <c r="G477" s="32"/>
      <c r="H477" s="32"/>
      <c r="I477" s="32"/>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5.75" customHeight="1">
      <c r="A478" s="239" t="s">
        <v>8</v>
      </c>
      <c r="B478" s="55" t="s">
        <v>9</v>
      </c>
      <c r="C478" s="56"/>
      <c r="D478" s="249" t="s">
        <v>10</v>
      </c>
      <c r="E478" s="242" t="s">
        <v>11</v>
      </c>
      <c r="F478" s="32"/>
      <c r="G478" s="32"/>
      <c r="H478" s="32"/>
      <c r="I478" s="32"/>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240"/>
      <c r="B479" s="12" t="s">
        <v>12</v>
      </c>
      <c r="C479" s="13" t="s">
        <v>13</v>
      </c>
      <c r="D479" s="240"/>
      <c r="E479" s="240"/>
      <c r="F479" s="32"/>
      <c r="G479" s="32"/>
      <c r="H479" s="32"/>
      <c r="I479" s="32"/>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40.5" customHeight="1">
      <c r="A480" s="14">
        <v>45383</v>
      </c>
      <c r="B480" s="33" t="s">
        <v>302</v>
      </c>
      <c r="C480" s="42" t="s">
        <v>303</v>
      </c>
      <c r="D480" s="23" t="s">
        <v>577</v>
      </c>
      <c r="E480" s="45">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13.5" customHeight="1">
      <c r="A481" s="14">
        <v>45383</v>
      </c>
      <c r="B481" s="33" t="s">
        <v>308</v>
      </c>
      <c r="C481" s="42" t="s">
        <v>141</v>
      </c>
      <c r="D481" s="23" t="s">
        <v>578</v>
      </c>
      <c r="E481" s="45">
        <v>430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3.5" customHeight="1">
      <c r="A482" s="14">
        <v>45385</v>
      </c>
      <c r="B482" s="33" t="s">
        <v>579</v>
      </c>
      <c r="C482" s="42" t="s">
        <v>414</v>
      </c>
      <c r="D482" s="23" t="s">
        <v>580</v>
      </c>
      <c r="E482" s="45">
        <v>1728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42" customHeight="1">
      <c r="A483" s="14">
        <v>45385</v>
      </c>
      <c r="B483" s="33" t="s">
        <v>302</v>
      </c>
      <c r="C483" s="42" t="s">
        <v>303</v>
      </c>
      <c r="D483" s="23" t="s">
        <v>581</v>
      </c>
      <c r="E483" s="45">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3.5" customHeight="1">
      <c r="A484" s="14">
        <v>45390</v>
      </c>
      <c r="B484" s="33" t="s">
        <v>308</v>
      </c>
      <c r="C484" s="42" t="s">
        <v>141</v>
      </c>
      <c r="D484" s="23" t="s">
        <v>582</v>
      </c>
      <c r="E484" s="45">
        <v>263</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43.5" customHeight="1">
      <c r="A485" s="14">
        <v>45390</v>
      </c>
      <c r="B485" s="33" t="s">
        <v>302</v>
      </c>
      <c r="C485" s="42" t="s">
        <v>303</v>
      </c>
      <c r="D485" s="23" t="s">
        <v>583</v>
      </c>
      <c r="E485" s="45">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42.75" customHeight="1">
      <c r="A486" s="14">
        <v>45391</v>
      </c>
      <c r="B486" s="33" t="s">
        <v>302</v>
      </c>
      <c r="C486" s="42" t="s">
        <v>303</v>
      </c>
      <c r="D486" s="23" t="s">
        <v>584</v>
      </c>
      <c r="E486" s="45">
        <v>166</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43.5" customHeight="1">
      <c r="A487" s="14">
        <v>45393</v>
      </c>
      <c r="B487" s="33" t="s">
        <v>302</v>
      </c>
      <c r="C487" s="42" t="s">
        <v>303</v>
      </c>
      <c r="D487" s="23" t="s">
        <v>585</v>
      </c>
      <c r="E487" s="45">
        <v>71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3.5" customHeight="1">
      <c r="A488" s="14">
        <v>45398</v>
      </c>
      <c r="B488" s="33" t="s">
        <v>579</v>
      </c>
      <c r="C488" s="42" t="s">
        <v>414</v>
      </c>
      <c r="D488" s="23" t="s">
        <v>586</v>
      </c>
      <c r="E488" s="45">
        <v>1778</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41.25" customHeight="1">
      <c r="A489" s="14">
        <v>45400</v>
      </c>
      <c r="B489" s="33" t="s">
        <v>302</v>
      </c>
      <c r="C489" s="42" t="s">
        <v>303</v>
      </c>
      <c r="D489" s="23" t="s">
        <v>587</v>
      </c>
      <c r="E489" s="45">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3.5" customHeight="1">
      <c r="A490" s="14">
        <v>45407</v>
      </c>
      <c r="B490" s="33" t="s">
        <v>308</v>
      </c>
      <c r="C490" s="42" t="s">
        <v>141</v>
      </c>
      <c r="D490" s="23" t="s">
        <v>588</v>
      </c>
      <c r="E490" s="45">
        <v>98</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3.5" customHeight="1">
      <c r="A491" s="14">
        <v>45407</v>
      </c>
      <c r="B491" s="33" t="s">
        <v>589</v>
      </c>
      <c r="C491" s="42" t="s">
        <v>312</v>
      </c>
      <c r="D491" s="23" t="s">
        <v>590</v>
      </c>
      <c r="E491" s="45">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3.5" customHeight="1">
      <c r="A492" s="14">
        <v>45408</v>
      </c>
      <c r="B492" s="33" t="s">
        <v>579</v>
      </c>
      <c r="C492" s="42" t="s">
        <v>414</v>
      </c>
      <c r="D492" s="23" t="s">
        <v>591</v>
      </c>
      <c r="E492" s="45">
        <v>582</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spans="1:50" ht="13.5" customHeight="1">
      <c r="A493" s="14">
        <v>45411</v>
      </c>
      <c r="B493" s="33" t="s">
        <v>592</v>
      </c>
      <c r="C493" s="42" t="s">
        <v>593</v>
      </c>
      <c r="D493" s="23" t="s">
        <v>594</v>
      </c>
      <c r="E493" s="45">
        <v>375</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39" customHeight="1">
      <c r="A494" s="14">
        <v>45415</v>
      </c>
      <c r="B494" s="33" t="s">
        <v>302</v>
      </c>
      <c r="C494" s="42" t="s">
        <v>303</v>
      </c>
      <c r="D494" s="23" t="s">
        <v>595</v>
      </c>
      <c r="E494" s="45">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spans="1:50" ht="15.75" customHeight="1">
      <c r="A495" s="26" t="s">
        <v>20</v>
      </c>
      <c r="B495" s="60"/>
      <c r="C495" s="61"/>
      <c r="D495" s="60"/>
      <c r="E495" s="30">
        <f>SUM(E480:E494)</f>
        <v>7999.9800000000014</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163"/>
      <c r="B496" s="162"/>
      <c r="C496" s="189"/>
      <c r="D496" s="162"/>
      <c r="E496" s="16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4" t="s">
        <v>74</v>
      </c>
      <c r="B497" s="235"/>
      <c r="C497" s="235"/>
      <c r="D497" s="235"/>
      <c r="E497" s="235"/>
      <c r="F497" s="32"/>
      <c r="G497" s="32"/>
      <c r="H497" s="32"/>
      <c r="I497" s="32"/>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6" t="s">
        <v>573</v>
      </c>
      <c r="B498" s="235"/>
      <c r="C498" s="235"/>
      <c r="D498" s="235"/>
      <c r="E498" s="235"/>
      <c r="F498" s="32"/>
      <c r="G498" s="32"/>
      <c r="H498" s="32"/>
      <c r="I498" s="32"/>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37" t="s">
        <v>574</v>
      </c>
      <c r="B499" s="238"/>
      <c r="C499" s="7" t="s">
        <v>1714</v>
      </c>
      <c r="D499" s="8" t="s">
        <v>576</v>
      </c>
      <c r="E499" s="9" t="s">
        <v>279</v>
      </c>
      <c r="F499" s="32"/>
      <c r="G499" s="32"/>
      <c r="H499" s="32"/>
      <c r="I499" s="32"/>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spans="1:50" ht="15.75" customHeight="1">
      <c r="A500" s="239" t="s">
        <v>8</v>
      </c>
      <c r="B500" s="55" t="s">
        <v>9</v>
      </c>
      <c r="C500" s="56"/>
      <c r="D500" s="239" t="s">
        <v>10</v>
      </c>
      <c r="E500" s="242"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240"/>
      <c r="B501" s="12" t="s">
        <v>12</v>
      </c>
      <c r="C501" s="13" t="s">
        <v>13</v>
      </c>
      <c r="D501" s="240"/>
      <c r="E501" s="240"/>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211">
        <v>45408</v>
      </c>
      <c r="B502" s="70" t="s">
        <v>596</v>
      </c>
      <c r="C502" s="48" t="s">
        <v>289</v>
      </c>
      <c r="D502" s="70" t="s">
        <v>597</v>
      </c>
      <c r="E502" s="45">
        <v>5800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11">
        <v>45412</v>
      </c>
      <c r="B503" s="70" t="s">
        <v>598</v>
      </c>
      <c r="C503" s="48" t="s">
        <v>599</v>
      </c>
      <c r="D503" s="70" t="s">
        <v>600</v>
      </c>
      <c r="E503" s="45">
        <v>440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11">
        <v>45415</v>
      </c>
      <c r="B504" s="70" t="s">
        <v>601</v>
      </c>
      <c r="C504" s="48" t="s">
        <v>602</v>
      </c>
      <c r="D504" s="70" t="s">
        <v>603</v>
      </c>
      <c r="E504" s="45">
        <v>150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11">
        <v>45438</v>
      </c>
      <c r="B505" s="70" t="s">
        <v>596</v>
      </c>
      <c r="C505" s="42" t="s">
        <v>289</v>
      </c>
      <c r="D505" s="23" t="s">
        <v>604</v>
      </c>
      <c r="E505" s="45">
        <v>1610</v>
      </c>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row>
    <row r="506" spans="1:50" ht="15.75" customHeight="1">
      <c r="A506" s="207" t="s">
        <v>20</v>
      </c>
      <c r="B506" s="49"/>
      <c r="C506" s="50"/>
      <c r="D506" s="208"/>
      <c r="E506" s="30">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15.75" customHeight="1">
      <c r="A507" s="203"/>
      <c r="B507" s="204"/>
      <c r="C507" s="205"/>
      <c r="D507" s="204"/>
      <c r="E507" s="206"/>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row>
    <row r="508" spans="1:50" ht="15.75" customHeight="1">
      <c r="A508" s="243" t="s">
        <v>562</v>
      </c>
      <c r="B508" s="244"/>
      <c r="C508" s="244"/>
      <c r="D508" s="244"/>
      <c r="E508" s="244"/>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5" t="s">
        <v>605</v>
      </c>
      <c r="B509" s="246"/>
      <c r="C509" s="246"/>
      <c r="D509" s="246"/>
      <c r="E509" s="24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37" t="s">
        <v>606</v>
      </c>
      <c r="B510" s="238"/>
      <c r="C510" s="7" t="s">
        <v>1715</v>
      </c>
      <c r="D510" s="8" t="s">
        <v>571</v>
      </c>
      <c r="E510" s="9"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39" t="s">
        <v>8</v>
      </c>
      <c r="B511" s="55" t="s">
        <v>9</v>
      </c>
      <c r="C511" s="147"/>
      <c r="D511" s="239" t="s">
        <v>10</v>
      </c>
      <c r="E511" s="242"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spans="1:50" ht="15.75" customHeight="1">
      <c r="A512" s="240"/>
      <c r="B512" s="12" t="s">
        <v>12</v>
      </c>
      <c r="C512" s="12" t="s">
        <v>13</v>
      </c>
      <c r="D512" s="240"/>
      <c r="E512" s="240"/>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row>
    <row r="513" spans="1:50" ht="15.75" customHeight="1">
      <c r="A513" s="77">
        <v>45356</v>
      </c>
      <c r="B513" s="33" t="s">
        <v>565</v>
      </c>
      <c r="C513" s="42" t="s">
        <v>566</v>
      </c>
      <c r="D513" s="23" t="s">
        <v>608</v>
      </c>
      <c r="E513" s="45">
        <v>5360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spans="1:50" ht="15.75" customHeight="1">
      <c r="A514" s="77">
        <v>45356</v>
      </c>
      <c r="B514" s="33" t="s">
        <v>565</v>
      </c>
      <c r="C514" s="42" t="s">
        <v>566</v>
      </c>
      <c r="D514" s="23" t="s">
        <v>609</v>
      </c>
      <c r="E514" s="45">
        <v>1968</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77">
        <v>45356</v>
      </c>
      <c r="B515" s="33" t="s">
        <v>565</v>
      </c>
      <c r="C515" s="42" t="s">
        <v>566</v>
      </c>
      <c r="D515" s="23" t="s">
        <v>610</v>
      </c>
      <c r="E515" s="45">
        <v>1113</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07" t="s">
        <v>20</v>
      </c>
      <c r="B516" s="49"/>
      <c r="C516" s="50"/>
      <c r="D516" s="208"/>
      <c r="E516" s="30">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03"/>
      <c r="B517" s="204"/>
      <c r="C517" s="205"/>
      <c r="D517" s="204"/>
      <c r="E517" s="206"/>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5.75" customHeight="1">
      <c r="A518" s="234" t="s">
        <v>74</v>
      </c>
      <c r="B518" s="235"/>
      <c r="C518" s="235"/>
      <c r="D518" s="235"/>
      <c r="E518" s="235"/>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15.75" customHeight="1">
      <c r="A519" s="236" t="s">
        <v>611</v>
      </c>
      <c r="B519" s="235"/>
      <c r="C519" s="235"/>
      <c r="D519" s="235"/>
      <c r="E519" s="235"/>
      <c r="F519" s="32"/>
      <c r="G519" s="32"/>
      <c r="H519" s="32"/>
      <c r="I519" s="32"/>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33.75" customHeight="1">
      <c r="A520" s="237" t="s">
        <v>612</v>
      </c>
      <c r="B520" s="238"/>
      <c r="C520" s="7" t="s">
        <v>1716</v>
      </c>
      <c r="D520" s="8" t="s">
        <v>614</v>
      </c>
      <c r="E520" s="9" t="s">
        <v>7</v>
      </c>
      <c r="F520" s="32"/>
      <c r="G520" s="32"/>
      <c r="H520" s="32"/>
      <c r="I520" s="32"/>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39" t="s">
        <v>8</v>
      </c>
      <c r="B521" s="55" t="s">
        <v>9</v>
      </c>
      <c r="C521" s="56"/>
      <c r="D521" s="239" t="s">
        <v>10</v>
      </c>
      <c r="E521" s="242"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240"/>
      <c r="B522" s="12" t="s">
        <v>12</v>
      </c>
      <c r="C522" s="13" t="s">
        <v>13</v>
      </c>
      <c r="D522" s="240"/>
      <c r="E522" s="240"/>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11">
        <v>45394</v>
      </c>
      <c r="B523" s="70" t="s">
        <v>615</v>
      </c>
      <c r="C523" s="42" t="s">
        <v>616</v>
      </c>
      <c r="D523" s="23" t="s">
        <v>617</v>
      </c>
      <c r="E523" s="45">
        <v>440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11">
        <v>45455</v>
      </c>
      <c r="B524" s="70" t="s">
        <v>618</v>
      </c>
      <c r="C524" s="42" t="s">
        <v>619</v>
      </c>
      <c r="D524" s="23" t="s">
        <v>620</v>
      </c>
      <c r="E524" s="45">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11">
        <v>45455</v>
      </c>
      <c r="B525" s="70" t="s">
        <v>621</v>
      </c>
      <c r="C525" s="42"/>
      <c r="D525" s="23" t="s">
        <v>622</v>
      </c>
      <c r="E525" s="45">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11">
        <v>45455</v>
      </c>
      <c r="B526" s="70" t="s">
        <v>623</v>
      </c>
      <c r="C526" s="42" t="s">
        <v>624</v>
      </c>
      <c r="D526" s="23" t="s">
        <v>625</v>
      </c>
      <c r="E526" s="45">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11">
        <v>45455</v>
      </c>
      <c r="B527" s="71" t="s">
        <v>621</v>
      </c>
      <c r="C527" s="42"/>
      <c r="D527" s="23" t="s">
        <v>626</v>
      </c>
      <c r="E527" s="45">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11">
        <v>45456</v>
      </c>
      <c r="B528" s="70" t="s">
        <v>627</v>
      </c>
      <c r="C528" s="42" t="s">
        <v>628</v>
      </c>
      <c r="D528" s="23" t="s">
        <v>620</v>
      </c>
      <c r="E528" s="45">
        <v>900</v>
      </c>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row>
    <row r="529" spans="1:50" ht="15.75" customHeight="1">
      <c r="A529" s="207" t="s">
        <v>20</v>
      </c>
      <c r="B529" s="49"/>
      <c r="C529" s="50"/>
      <c r="D529" s="208"/>
      <c r="E529" s="30">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34" t="s">
        <v>2</v>
      </c>
      <c r="B531" s="235"/>
      <c r="C531" s="235"/>
      <c r="D531" s="235"/>
      <c r="E531" s="23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36" t="s">
        <v>629</v>
      </c>
      <c r="B532" s="235"/>
      <c r="C532" s="235"/>
      <c r="D532" s="235"/>
      <c r="E532" s="23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37" t="s">
        <v>630</v>
      </c>
      <c r="B533" s="238"/>
      <c r="C533" s="7" t="s">
        <v>1717</v>
      </c>
      <c r="D533" s="8" t="s">
        <v>632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9" t="s">
        <v>8</v>
      </c>
      <c r="B534" s="55" t="s">
        <v>9</v>
      </c>
      <c r="C534" s="56"/>
      <c r="D534" s="249" t="s">
        <v>10</v>
      </c>
      <c r="E534" s="242"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40"/>
      <c r="B535" s="12" t="s">
        <v>12</v>
      </c>
      <c r="C535" s="13" t="s">
        <v>13</v>
      </c>
      <c r="D535" s="240"/>
      <c r="E535" s="240"/>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71.25" customHeight="1">
      <c r="A536" s="14">
        <v>45387</v>
      </c>
      <c r="B536" s="23" t="s">
        <v>633</v>
      </c>
      <c r="C536" s="42" t="s">
        <v>454</v>
      </c>
      <c r="D536" s="70" t="s">
        <v>634</v>
      </c>
      <c r="E536" s="45">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14">
        <v>45390</v>
      </c>
      <c r="B537" s="23" t="s">
        <v>633</v>
      </c>
      <c r="C537" s="42" t="s">
        <v>454</v>
      </c>
      <c r="D537" s="70" t="s">
        <v>635</v>
      </c>
      <c r="E537" s="45">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26" t="s">
        <v>20</v>
      </c>
      <c r="B538" s="60"/>
      <c r="C538" s="61"/>
      <c r="D538" s="60"/>
      <c r="E538" s="30">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163"/>
      <c r="B539" s="162"/>
      <c r="C539" s="189"/>
      <c r="D539" s="162"/>
      <c r="E539" s="16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4" t="s">
        <v>74</v>
      </c>
      <c r="B540" s="235"/>
      <c r="C540" s="235"/>
      <c r="D540" s="235"/>
      <c r="E540" s="235"/>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15.75" customHeight="1">
      <c r="A541" s="236" t="s">
        <v>636</v>
      </c>
      <c r="B541" s="235"/>
      <c r="C541" s="235"/>
      <c r="D541" s="235"/>
      <c r="E541" s="235"/>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7" t="s">
        <v>630</v>
      </c>
      <c r="B542" s="238"/>
      <c r="C542" s="7" t="s">
        <v>1717</v>
      </c>
      <c r="D542" s="8" t="s">
        <v>632</v>
      </c>
      <c r="E542" s="9" t="s">
        <v>7</v>
      </c>
      <c r="F542" s="32"/>
      <c r="G542" s="32"/>
      <c r="H542" s="32"/>
      <c r="I542" s="32"/>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39" t="s">
        <v>8</v>
      </c>
      <c r="B543" s="55" t="s">
        <v>9</v>
      </c>
      <c r="C543" s="56"/>
      <c r="D543" s="239" t="s">
        <v>10</v>
      </c>
      <c r="E543" s="242"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40"/>
      <c r="B544" s="12" t="s">
        <v>12</v>
      </c>
      <c r="C544" s="13" t="s">
        <v>13</v>
      </c>
      <c r="D544" s="240"/>
      <c r="E544" s="240"/>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09">
        <v>45392</v>
      </c>
      <c r="B545" s="70" t="s">
        <v>637</v>
      </c>
      <c r="C545" s="42" t="s">
        <v>454</v>
      </c>
      <c r="D545" s="23" t="s">
        <v>638</v>
      </c>
      <c r="E545" s="45">
        <v>3800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customHeight="1">
      <c r="A546" s="207" t="s">
        <v>20</v>
      </c>
      <c r="B546" s="49"/>
      <c r="C546" s="50"/>
      <c r="D546" s="208"/>
      <c r="E546" s="30">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customHeight="1">
      <c r="A547" s="203"/>
      <c r="B547" s="204"/>
      <c r="C547" s="205"/>
      <c r="D547" s="204"/>
      <c r="E547" s="206"/>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34" t="s">
        <v>2</v>
      </c>
      <c r="B548" s="235"/>
      <c r="C548" s="235"/>
      <c r="D548" s="235"/>
      <c r="E548" s="235"/>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36" t="s">
        <v>639</v>
      </c>
      <c r="B549" s="235"/>
      <c r="C549" s="235"/>
      <c r="D549" s="235"/>
      <c r="E549" s="235"/>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spans="1:50" ht="15.75" customHeight="1">
      <c r="A550" s="237" t="s">
        <v>640</v>
      </c>
      <c r="B550" s="238"/>
      <c r="C550" s="7" t="s">
        <v>1718</v>
      </c>
      <c r="D550" s="8" t="s">
        <v>642</v>
      </c>
      <c r="E550" s="9" t="s">
        <v>7</v>
      </c>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9" t="s">
        <v>8</v>
      </c>
      <c r="B551" s="55" t="s">
        <v>9</v>
      </c>
      <c r="C551" s="56"/>
      <c r="D551" s="249" t="s">
        <v>10</v>
      </c>
      <c r="E551" s="242" t="s">
        <v>11</v>
      </c>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13.5" customHeight="1">
      <c r="A552" s="240"/>
      <c r="B552" s="12" t="s">
        <v>12</v>
      </c>
      <c r="C552" s="13" t="s">
        <v>13</v>
      </c>
      <c r="D552" s="240"/>
      <c r="E552" s="240"/>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3.5" customHeight="1">
      <c r="A553" s="46">
        <v>45404</v>
      </c>
      <c r="B553" s="70" t="s">
        <v>643</v>
      </c>
      <c r="C553" s="48" t="s">
        <v>644</v>
      </c>
      <c r="D553" s="70" t="s">
        <v>645</v>
      </c>
      <c r="E553" s="45">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6" t="s">
        <v>20</v>
      </c>
      <c r="B554" s="60"/>
      <c r="C554" s="61"/>
      <c r="D554" s="60"/>
      <c r="E554" s="30">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163"/>
      <c r="B555" s="162"/>
      <c r="C555" s="189"/>
      <c r="D555" s="162"/>
      <c r="E555" s="16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34" t="s">
        <v>74</v>
      </c>
      <c r="B556" s="235"/>
      <c r="C556" s="235"/>
      <c r="D556" s="235"/>
      <c r="E556" s="235"/>
      <c r="F556" s="32"/>
      <c r="G556" s="32"/>
      <c r="H556" s="32"/>
      <c r="I556" s="32"/>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36" t="s">
        <v>646</v>
      </c>
      <c r="B557" s="235"/>
      <c r="C557" s="235"/>
      <c r="D557" s="235"/>
      <c r="E557" s="235"/>
      <c r="F557" s="32"/>
      <c r="G557" s="32"/>
      <c r="H557" s="32"/>
      <c r="I557" s="32"/>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33.75" customHeight="1">
      <c r="A558" s="237" t="s">
        <v>647</v>
      </c>
      <c r="B558" s="238"/>
      <c r="C558" s="7" t="s">
        <v>1719</v>
      </c>
      <c r="D558" s="8" t="s">
        <v>576</v>
      </c>
      <c r="E558" s="9" t="s">
        <v>7</v>
      </c>
      <c r="F558" s="32"/>
      <c r="G558" s="32"/>
      <c r="H558" s="32"/>
      <c r="I558" s="32"/>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39" t="s">
        <v>8</v>
      </c>
      <c r="B559" s="55" t="s">
        <v>9</v>
      </c>
      <c r="C559" s="56"/>
      <c r="D559" s="239" t="s">
        <v>10</v>
      </c>
      <c r="E559" s="242"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40"/>
      <c r="B560" s="12" t="s">
        <v>12</v>
      </c>
      <c r="C560" s="13" t="s">
        <v>13</v>
      </c>
      <c r="D560" s="240"/>
      <c r="E560" s="240"/>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45390</v>
      </c>
      <c r="B561" s="70" t="s">
        <v>649</v>
      </c>
      <c r="C561" s="48" t="s">
        <v>521</v>
      </c>
      <c r="D561" s="70" t="s">
        <v>650</v>
      </c>
      <c r="E561" s="45">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11">
        <v>45453</v>
      </c>
      <c r="B562" s="70" t="s">
        <v>651</v>
      </c>
      <c r="C562" s="48"/>
      <c r="D562" s="70" t="s">
        <v>652</v>
      </c>
      <c r="E562" s="45">
        <v>75.400000000000006</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hidden="1" customHeight="1">
      <c r="A563" s="78">
        <v>45460</v>
      </c>
      <c r="B563" s="79" t="s">
        <v>653</v>
      </c>
      <c r="C563" s="80" t="s">
        <v>654</v>
      </c>
      <c r="D563" s="79" t="s">
        <v>655</v>
      </c>
      <c r="E563" s="81"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hidden="1" customHeight="1">
      <c r="A564" s="211"/>
      <c r="B564" s="70"/>
      <c r="C564" s="42"/>
      <c r="D564" s="23"/>
      <c r="E564" s="45"/>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row>
    <row r="565" spans="1:50" ht="15.75" customHeight="1">
      <c r="A565" s="207" t="s">
        <v>20</v>
      </c>
      <c r="B565" s="49"/>
      <c r="C565" s="50"/>
      <c r="D565" s="208"/>
      <c r="E565" s="30">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03"/>
      <c r="B566" s="204"/>
      <c r="C566" s="205"/>
      <c r="D566" s="204"/>
      <c r="E566" s="206"/>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34" t="s">
        <v>74</v>
      </c>
      <c r="B567" s="235"/>
      <c r="C567" s="235"/>
      <c r="D567" s="235"/>
      <c r="E567" s="235"/>
      <c r="F567" s="32"/>
      <c r="G567" s="32"/>
      <c r="H567" s="32"/>
      <c r="I567" s="32"/>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36" t="s">
        <v>657</v>
      </c>
      <c r="B568" s="235"/>
      <c r="C568" s="235"/>
      <c r="D568" s="235"/>
      <c r="E568" s="235"/>
      <c r="F568" s="32"/>
      <c r="G568" s="32"/>
      <c r="H568" s="32"/>
      <c r="I568" s="32"/>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spans="1:50" ht="33.75" customHeight="1">
      <c r="A569" s="237" t="s">
        <v>658</v>
      </c>
      <c r="B569" s="238"/>
      <c r="C569" s="7" t="s">
        <v>1720</v>
      </c>
      <c r="D569" s="8" t="s">
        <v>632</v>
      </c>
      <c r="E569" s="9" t="s">
        <v>279</v>
      </c>
      <c r="F569" s="32"/>
      <c r="G569" s="32"/>
      <c r="H569" s="32"/>
      <c r="I569" s="32"/>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39" t="s">
        <v>8</v>
      </c>
      <c r="B570" s="55" t="s">
        <v>9</v>
      </c>
      <c r="C570" s="56"/>
      <c r="D570" s="239" t="s">
        <v>10</v>
      </c>
      <c r="E570" s="242"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40"/>
      <c r="B571" s="12" t="s">
        <v>12</v>
      </c>
      <c r="C571" s="13" t="s">
        <v>13</v>
      </c>
      <c r="D571" s="240"/>
      <c r="E571" s="240"/>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11">
        <v>45386</v>
      </c>
      <c r="B572" s="70" t="s">
        <v>660</v>
      </c>
      <c r="C572" s="48" t="s">
        <v>661</v>
      </c>
      <c r="D572" s="70" t="s">
        <v>662</v>
      </c>
      <c r="E572" s="45">
        <v>200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11">
        <v>45386</v>
      </c>
      <c r="B573" s="70" t="s">
        <v>660</v>
      </c>
      <c r="C573" s="48" t="s">
        <v>661</v>
      </c>
      <c r="D573" s="70" t="s">
        <v>663</v>
      </c>
      <c r="E573" s="45">
        <v>200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spans="1:50" ht="15.75" customHeight="1">
      <c r="A574" s="211">
        <v>45386</v>
      </c>
      <c r="B574" s="70" t="s">
        <v>660</v>
      </c>
      <c r="C574" s="48" t="s">
        <v>661</v>
      </c>
      <c r="D574" s="70" t="s">
        <v>664</v>
      </c>
      <c r="E574" s="45">
        <v>350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11">
        <v>45386</v>
      </c>
      <c r="B575" s="70" t="s">
        <v>660</v>
      </c>
      <c r="C575" s="48" t="s">
        <v>661</v>
      </c>
      <c r="D575" s="70" t="s">
        <v>665</v>
      </c>
      <c r="E575" s="45">
        <v>200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11">
        <v>45386</v>
      </c>
      <c r="B576" s="70" t="s">
        <v>660</v>
      </c>
      <c r="C576" s="48" t="s">
        <v>661</v>
      </c>
      <c r="D576" s="70" t="s">
        <v>666</v>
      </c>
      <c r="E576" s="45">
        <v>200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11">
        <v>45386</v>
      </c>
      <c r="B577" s="70" t="s">
        <v>660</v>
      </c>
      <c r="C577" s="48" t="s">
        <v>661</v>
      </c>
      <c r="D577" s="70" t="s">
        <v>667</v>
      </c>
      <c r="E577" s="45">
        <v>200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11">
        <v>45386</v>
      </c>
      <c r="B578" s="70" t="s">
        <v>660</v>
      </c>
      <c r="C578" s="48" t="s">
        <v>661</v>
      </c>
      <c r="D578" s="70" t="s">
        <v>668</v>
      </c>
      <c r="E578" s="45">
        <v>250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09">
        <v>45386</v>
      </c>
      <c r="B579" s="23" t="s">
        <v>660</v>
      </c>
      <c r="C579" s="42" t="s">
        <v>661</v>
      </c>
      <c r="D579" s="70" t="s">
        <v>669</v>
      </c>
      <c r="E579" s="45">
        <v>750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09">
        <v>45386</v>
      </c>
      <c r="B580" s="23" t="s">
        <v>660</v>
      </c>
      <c r="C580" s="42" t="s">
        <v>661</v>
      </c>
      <c r="D580" s="70" t="s">
        <v>670</v>
      </c>
      <c r="E580" s="45">
        <v>200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09">
        <v>45386</v>
      </c>
      <c r="B581" s="23" t="s">
        <v>660</v>
      </c>
      <c r="C581" s="42" t="s">
        <v>661</v>
      </c>
      <c r="D581" s="70" t="s">
        <v>671</v>
      </c>
      <c r="E581" s="45">
        <v>400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spans="1:50" ht="15.75" customHeight="1">
      <c r="A582" s="211">
        <v>45386</v>
      </c>
      <c r="B582" s="70" t="s">
        <v>660</v>
      </c>
      <c r="C582" s="48" t="s">
        <v>661</v>
      </c>
      <c r="D582" s="70" t="s">
        <v>672</v>
      </c>
      <c r="E582" s="45">
        <v>700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211">
        <v>45386</v>
      </c>
      <c r="B583" s="70" t="s">
        <v>660</v>
      </c>
      <c r="C583" s="48" t="s">
        <v>661</v>
      </c>
      <c r="D583" s="23" t="s">
        <v>673</v>
      </c>
      <c r="E583" s="45">
        <v>300</v>
      </c>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row>
    <row r="584" spans="1:50" ht="15.75" customHeight="1">
      <c r="A584" s="207" t="s">
        <v>20</v>
      </c>
      <c r="B584" s="49"/>
      <c r="C584" s="50"/>
      <c r="D584" s="208"/>
      <c r="E584" s="30">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row>
    <row r="586" spans="1:50" ht="15.75" customHeight="1">
      <c r="A586" s="243" t="s">
        <v>562</v>
      </c>
      <c r="B586" s="244"/>
      <c r="C586" s="244"/>
      <c r="D586" s="244"/>
      <c r="E586" s="244"/>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45" t="s">
        <v>674</v>
      </c>
      <c r="B587" s="246"/>
      <c r="C587" s="246"/>
      <c r="D587" s="246"/>
      <c r="E587" s="24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37" t="s">
        <v>675</v>
      </c>
      <c r="B588" s="238"/>
      <c r="C588" s="7" t="s">
        <v>1721</v>
      </c>
      <c r="D588" s="8" t="s">
        <v>632</v>
      </c>
      <c r="E588" s="9"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9" t="s">
        <v>8</v>
      </c>
      <c r="B589" s="55" t="s">
        <v>9</v>
      </c>
      <c r="C589" s="147"/>
      <c r="D589" s="239" t="s">
        <v>10</v>
      </c>
      <c r="E589" s="242"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5.75" customHeight="1">
      <c r="A590" s="240"/>
      <c r="B590" s="12" t="s">
        <v>12</v>
      </c>
      <c r="C590" s="12" t="s">
        <v>13</v>
      </c>
      <c r="D590" s="240"/>
      <c r="E590" s="240"/>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row>
    <row r="591" spans="1:50" ht="15.75" customHeight="1">
      <c r="A591" s="77">
        <v>45405</v>
      </c>
      <c r="B591" s="33" t="s">
        <v>677</v>
      </c>
      <c r="C591" s="42" t="s">
        <v>678</v>
      </c>
      <c r="D591" s="23" t="s">
        <v>679</v>
      </c>
      <c r="E591" s="45">
        <v>2816</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207" t="s">
        <v>20</v>
      </c>
      <c r="B592" s="49"/>
      <c r="C592" s="50"/>
      <c r="D592" s="208"/>
      <c r="E592" s="30">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03"/>
      <c r="B593" s="204"/>
      <c r="C593" s="205"/>
      <c r="D593" s="204"/>
      <c r="E593" s="206"/>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43" t="s">
        <v>2</v>
      </c>
      <c r="B594" s="244"/>
      <c r="C594" s="244"/>
      <c r="D594" s="244"/>
      <c r="E594" s="244"/>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45" t="s">
        <v>680</v>
      </c>
      <c r="B595" s="246"/>
      <c r="C595" s="246"/>
      <c r="D595" s="246"/>
      <c r="E595" s="24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37" t="s">
        <v>675</v>
      </c>
      <c r="B596" s="238"/>
      <c r="C596" s="7" t="s">
        <v>1721</v>
      </c>
      <c r="D596" s="8" t="s">
        <v>681</v>
      </c>
      <c r="E596" s="9"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9" t="s">
        <v>8</v>
      </c>
      <c r="B597" s="55" t="s">
        <v>9</v>
      </c>
      <c r="C597" s="147"/>
      <c r="D597" s="239" t="s">
        <v>10</v>
      </c>
      <c r="E597" s="242"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40"/>
      <c r="B598" s="12" t="s">
        <v>12</v>
      </c>
      <c r="C598" s="12" t="s">
        <v>13</v>
      </c>
      <c r="D598" s="240"/>
      <c r="E598" s="240"/>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row>
    <row r="599" spans="1:50" ht="15.75" customHeight="1">
      <c r="A599" s="77">
        <v>45425</v>
      </c>
      <c r="B599" s="33" t="s">
        <v>682</v>
      </c>
      <c r="C599" s="42" t="s">
        <v>683</v>
      </c>
      <c r="D599" s="23" t="s">
        <v>684</v>
      </c>
      <c r="E599" s="45">
        <v>1503</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15.75" customHeight="1">
      <c r="A600" s="77">
        <v>45433</v>
      </c>
      <c r="B600" s="33" t="s">
        <v>685</v>
      </c>
      <c r="C600" s="42" t="s">
        <v>686</v>
      </c>
      <c r="D600" s="23" t="s">
        <v>687</v>
      </c>
      <c r="E600" s="45">
        <v>160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77">
        <v>45434</v>
      </c>
      <c r="B601" s="33" t="s">
        <v>688</v>
      </c>
      <c r="C601" s="42" t="s">
        <v>689</v>
      </c>
      <c r="D601" s="23" t="s">
        <v>690</v>
      </c>
      <c r="E601" s="45">
        <v>255</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77">
        <v>45446</v>
      </c>
      <c r="B602" s="33" t="s">
        <v>691</v>
      </c>
      <c r="C602" s="42" t="s">
        <v>692</v>
      </c>
      <c r="D602" s="23" t="s">
        <v>693</v>
      </c>
      <c r="E602" s="45">
        <v>450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77">
        <v>45449</v>
      </c>
      <c r="B603" s="33" t="s">
        <v>694</v>
      </c>
      <c r="C603" s="42" t="s">
        <v>695</v>
      </c>
      <c r="D603" s="23" t="s">
        <v>696</v>
      </c>
      <c r="E603" s="45">
        <v>311</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07" t="s">
        <v>20</v>
      </c>
      <c r="B604" s="49"/>
      <c r="C604" s="50"/>
      <c r="D604" s="208"/>
      <c r="E604" s="30">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03"/>
      <c r="B605" s="204"/>
      <c r="C605" s="205"/>
      <c r="D605" s="204"/>
      <c r="E605" s="206"/>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4" t="s">
        <v>74</v>
      </c>
      <c r="B606" s="235"/>
      <c r="C606" s="235"/>
      <c r="D606" s="235"/>
      <c r="E606" s="235"/>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36" t="s">
        <v>697</v>
      </c>
      <c r="B607" s="235"/>
      <c r="C607" s="235"/>
      <c r="D607" s="235"/>
      <c r="E607" s="235"/>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spans="1:50" ht="15.75" customHeight="1">
      <c r="A608" s="237" t="s">
        <v>640</v>
      </c>
      <c r="B608" s="238"/>
      <c r="C608" s="7" t="s">
        <v>1718</v>
      </c>
      <c r="D608" s="8" t="s">
        <v>698</v>
      </c>
      <c r="E608" s="9" t="s">
        <v>279</v>
      </c>
      <c r="F608" s="32"/>
      <c r="G608" s="32"/>
      <c r="H608" s="32"/>
      <c r="I608" s="32"/>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239" t="s">
        <v>8</v>
      </c>
      <c r="B609" s="55" t="s">
        <v>9</v>
      </c>
      <c r="C609" s="56"/>
      <c r="D609" s="249" t="s">
        <v>10</v>
      </c>
      <c r="E609" s="242" t="s">
        <v>11</v>
      </c>
      <c r="F609" s="32"/>
      <c r="G609" s="32"/>
      <c r="H609" s="32"/>
      <c r="I609" s="32"/>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3.5" customHeight="1">
      <c r="A610" s="240"/>
      <c r="B610" s="12" t="s">
        <v>12</v>
      </c>
      <c r="C610" s="13" t="s">
        <v>13</v>
      </c>
      <c r="D610" s="240"/>
      <c r="E610" s="240"/>
      <c r="F610" s="32"/>
      <c r="G610" s="32"/>
      <c r="H610" s="32"/>
      <c r="I610" s="32"/>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30.75" customHeight="1">
      <c r="A611" s="14">
        <v>45405</v>
      </c>
      <c r="B611" s="33" t="s">
        <v>699</v>
      </c>
      <c r="C611" s="42" t="s">
        <v>700</v>
      </c>
      <c r="D611" s="70" t="s">
        <v>701</v>
      </c>
      <c r="E611" s="45">
        <v>5000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14">
        <v>45406</v>
      </c>
      <c r="B612" s="33" t="s">
        <v>702</v>
      </c>
      <c r="C612" s="42" t="s">
        <v>703</v>
      </c>
      <c r="D612" s="33" t="s">
        <v>704</v>
      </c>
      <c r="E612" s="45">
        <v>1150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6" t="s">
        <v>20</v>
      </c>
      <c r="B613" s="60"/>
      <c r="C613" s="61"/>
      <c r="D613" s="60"/>
      <c r="E613" s="30">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03"/>
      <c r="B614" s="204"/>
      <c r="C614" s="205"/>
      <c r="D614" s="204"/>
      <c r="E614" s="206"/>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4" t="s">
        <v>74</v>
      </c>
      <c r="B615" s="235"/>
      <c r="C615" s="235"/>
      <c r="D615" s="235"/>
      <c r="E615" s="235"/>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5.75" customHeight="1">
      <c r="A616" s="236" t="s">
        <v>705</v>
      </c>
      <c r="B616" s="235"/>
      <c r="C616" s="235"/>
      <c r="D616" s="235"/>
      <c r="E616" s="235"/>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5.75" customHeight="1">
      <c r="A617" s="237" t="s">
        <v>706</v>
      </c>
      <c r="B617" s="238"/>
      <c r="C617" s="7" t="s">
        <v>1722</v>
      </c>
      <c r="D617" s="8" t="s">
        <v>708</v>
      </c>
      <c r="E617" s="9" t="s">
        <v>279</v>
      </c>
      <c r="F617" s="32"/>
      <c r="G617" s="32"/>
      <c r="H617" s="32"/>
      <c r="I617" s="32"/>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239" t="s">
        <v>8</v>
      </c>
      <c r="B618" s="55" t="s">
        <v>9</v>
      </c>
      <c r="C618" s="56"/>
      <c r="D618" s="249" t="s">
        <v>10</v>
      </c>
      <c r="E618" s="242" t="s">
        <v>11</v>
      </c>
      <c r="F618" s="32"/>
      <c r="G618" s="32"/>
      <c r="H618" s="32"/>
      <c r="I618" s="32"/>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3.5" customHeight="1">
      <c r="A619" s="240"/>
      <c r="B619" s="12" t="s">
        <v>12</v>
      </c>
      <c r="C619" s="13" t="s">
        <v>13</v>
      </c>
      <c r="D619" s="240"/>
      <c r="E619" s="240"/>
      <c r="F619" s="32"/>
      <c r="G619" s="32"/>
      <c r="H619" s="32"/>
      <c r="I619" s="32"/>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55.5" customHeight="1">
      <c r="A620" s="14">
        <v>45391</v>
      </c>
      <c r="B620" s="33" t="s">
        <v>709</v>
      </c>
      <c r="C620" s="42" t="s">
        <v>710</v>
      </c>
      <c r="D620" s="70" t="s">
        <v>711</v>
      </c>
      <c r="E620" s="45">
        <v>3200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6" t="s">
        <v>20</v>
      </c>
      <c r="B621" s="60"/>
      <c r="C621" s="61"/>
      <c r="D621" s="60"/>
      <c r="E621" s="30">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03"/>
      <c r="B622" s="204"/>
      <c r="C622" s="205"/>
      <c r="D622" s="204"/>
      <c r="E622" s="206"/>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43" t="s">
        <v>2</v>
      </c>
      <c r="B623" s="244"/>
      <c r="C623" s="244"/>
      <c r="D623" s="244"/>
      <c r="E623" s="244"/>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45" t="s">
        <v>1723</v>
      </c>
      <c r="B624" s="246"/>
      <c r="C624" s="246"/>
      <c r="D624" s="246"/>
      <c r="E624" s="24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37" t="s">
        <v>713</v>
      </c>
      <c r="B625" s="238"/>
      <c r="C625" s="7" t="s">
        <v>1724</v>
      </c>
      <c r="D625" s="8" t="s">
        <v>715</v>
      </c>
      <c r="E625" s="9"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39" t="s">
        <v>8</v>
      </c>
      <c r="B626" s="55" t="s">
        <v>9</v>
      </c>
      <c r="C626" s="147"/>
      <c r="D626" s="239" t="s">
        <v>10</v>
      </c>
      <c r="E626" s="242"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40"/>
      <c r="B627" s="12" t="s">
        <v>12</v>
      </c>
      <c r="C627" s="12" t="s">
        <v>13</v>
      </c>
      <c r="D627" s="240"/>
      <c r="E627" s="240"/>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row>
    <row r="628" spans="1:50" ht="15.75" customHeight="1">
      <c r="A628" s="77"/>
      <c r="B628" s="33"/>
      <c r="C628" s="42"/>
      <c r="D628" s="23"/>
      <c r="E628" s="45"/>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77"/>
      <c r="B629" s="33"/>
      <c r="C629" s="42"/>
      <c r="D629" s="23"/>
      <c r="E629" s="45"/>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spans="1:50" ht="15.75" customHeight="1">
      <c r="A630" s="207" t="s">
        <v>20</v>
      </c>
      <c r="B630" s="49"/>
      <c r="C630" s="50"/>
      <c r="D630" s="208"/>
      <c r="E630" s="30">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03"/>
      <c r="B631" s="204"/>
      <c r="C631" s="205"/>
      <c r="D631" s="204"/>
      <c r="E631" s="206"/>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4" t="s">
        <v>2</v>
      </c>
      <c r="B632" s="235"/>
      <c r="C632" s="235"/>
      <c r="D632" s="235"/>
      <c r="E632" s="235"/>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6" t="s">
        <v>1782</v>
      </c>
      <c r="B633" s="235"/>
      <c r="C633" s="235"/>
      <c r="D633" s="235"/>
      <c r="E633" s="235"/>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5.75" customHeight="1">
      <c r="A634" s="237" t="s">
        <v>723</v>
      </c>
      <c r="B634" s="238"/>
      <c r="C634" s="7" t="s">
        <v>1725</v>
      </c>
      <c r="D634" s="8" t="s">
        <v>725</v>
      </c>
      <c r="E634" s="9" t="s">
        <v>279</v>
      </c>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5.75" customHeight="1">
      <c r="A635" s="239" t="s">
        <v>8</v>
      </c>
      <c r="B635" s="55" t="s">
        <v>9</v>
      </c>
      <c r="C635" s="56"/>
      <c r="D635" s="249" t="s">
        <v>10</v>
      </c>
      <c r="E635" s="242" t="s">
        <v>11</v>
      </c>
      <c r="F635" s="32"/>
      <c r="G635" s="32"/>
      <c r="H635" s="32"/>
      <c r="I635" s="32"/>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3.5" customHeight="1">
      <c r="A636" s="240"/>
      <c r="B636" s="12" t="s">
        <v>12</v>
      </c>
      <c r="C636" s="13" t="s">
        <v>13</v>
      </c>
      <c r="D636" s="240"/>
      <c r="E636" s="240"/>
      <c r="F636" s="32"/>
      <c r="G636" s="32"/>
      <c r="H636" s="32"/>
      <c r="I636" s="32"/>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3.5" customHeight="1">
      <c r="A637" s="46"/>
      <c r="B637" s="70"/>
      <c r="C637" s="48"/>
      <c r="D637" s="70"/>
      <c r="E637" s="45"/>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4"/>
      <c r="B638" s="23"/>
      <c r="C638" s="42"/>
      <c r="D638" s="70"/>
      <c r="E638" s="45"/>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6" t="s">
        <v>20</v>
      </c>
      <c r="B639" s="60"/>
      <c r="C639" s="61"/>
      <c r="D639" s="60"/>
      <c r="E639" s="30">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163"/>
      <c r="B640" s="162"/>
      <c r="C640" s="189"/>
      <c r="D640" s="162"/>
      <c r="E640" s="16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4" t="s">
        <v>74</v>
      </c>
      <c r="B641" s="235"/>
      <c r="C641" s="235"/>
      <c r="D641" s="235"/>
      <c r="E641" s="235"/>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6" t="s">
        <v>1801</v>
      </c>
      <c r="B642" s="235"/>
      <c r="C642" s="235"/>
      <c r="D642" s="235"/>
      <c r="E642" s="235"/>
      <c r="F642" s="32"/>
      <c r="G642" s="32"/>
      <c r="H642" s="32"/>
      <c r="I642" s="32"/>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37" t="s">
        <v>723</v>
      </c>
      <c r="B643" s="238"/>
      <c r="C643" s="7" t="s">
        <v>1725</v>
      </c>
      <c r="D643" s="8" t="s">
        <v>725</v>
      </c>
      <c r="E643" s="9" t="s">
        <v>279</v>
      </c>
      <c r="F643" s="32"/>
      <c r="G643" s="32"/>
      <c r="H643" s="32"/>
      <c r="I643" s="32"/>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39" t="s">
        <v>8</v>
      </c>
      <c r="B644" s="55" t="s">
        <v>9</v>
      </c>
      <c r="C644" s="56"/>
      <c r="D644" s="239" t="s">
        <v>10</v>
      </c>
      <c r="E644" s="242"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40"/>
      <c r="B645" s="12" t="s">
        <v>12</v>
      </c>
      <c r="C645" s="13" t="s">
        <v>13</v>
      </c>
      <c r="D645" s="240"/>
      <c r="E645" s="240"/>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spans="1:50" ht="15.75" customHeight="1">
      <c r="A646" s="211"/>
      <c r="B646" s="70"/>
      <c r="C646" s="48"/>
      <c r="D646" s="70"/>
      <c r="E646" s="45"/>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11"/>
      <c r="B647" s="70"/>
      <c r="C647" s="42"/>
      <c r="D647" s="23"/>
      <c r="E647" s="45"/>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07" t="s">
        <v>20</v>
      </c>
      <c r="B648" s="49"/>
      <c r="C648" s="50"/>
      <c r="D648" s="208"/>
      <c r="E648" s="30">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03"/>
      <c r="B649" s="204"/>
      <c r="C649" s="205"/>
      <c r="D649" s="204"/>
      <c r="E649" s="20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row>
    <row r="650" spans="1:50" ht="15.75" customHeight="1">
      <c r="A650" s="234" t="s">
        <v>2</v>
      </c>
      <c r="B650" s="235"/>
      <c r="C650" s="235"/>
      <c r="D650" s="235"/>
      <c r="E650" s="235"/>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6" t="s">
        <v>1802</v>
      </c>
      <c r="B651" s="235"/>
      <c r="C651" s="235"/>
      <c r="D651" s="235"/>
      <c r="E651" s="235"/>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5.75" customHeight="1">
      <c r="A652" s="237" t="s">
        <v>743</v>
      </c>
      <c r="B652" s="238"/>
      <c r="C652" s="7" t="s">
        <v>1726</v>
      </c>
      <c r="D652" s="8" t="s">
        <v>745</v>
      </c>
      <c r="E652" s="9" t="s">
        <v>279</v>
      </c>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5.75" customHeight="1">
      <c r="A653" s="239" t="s">
        <v>8</v>
      </c>
      <c r="B653" s="55" t="s">
        <v>9</v>
      </c>
      <c r="C653" s="56"/>
      <c r="D653" s="249" t="s">
        <v>10</v>
      </c>
      <c r="E653" s="242" t="s">
        <v>11</v>
      </c>
      <c r="F653" s="32"/>
      <c r="G653" s="32"/>
      <c r="H653" s="32"/>
      <c r="I653" s="32"/>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3.5" customHeight="1">
      <c r="A654" s="240"/>
      <c r="B654" s="12" t="s">
        <v>12</v>
      </c>
      <c r="C654" s="13" t="s">
        <v>13</v>
      </c>
      <c r="D654" s="240"/>
      <c r="E654" s="240"/>
      <c r="F654" s="32"/>
      <c r="G654" s="32"/>
      <c r="H654" s="32"/>
      <c r="I654" s="32"/>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3.5" customHeight="1">
      <c r="A655" s="46"/>
      <c r="B655" s="70"/>
      <c r="C655" s="48"/>
      <c r="D655" s="70"/>
      <c r="E655" s="45"/>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4"/>
      <c r="B656" s="23"/>
      <c r="C656" s="42"/>
      <c r="D656" s="70"/>
      <c r="E656" s="45"/>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6" t="s">
        <v>20</v>
      </c>
      <c r="B657" s="60"/>
      <c r="C657" s="61"/>
      <c r="D657" s="60"/>
      <c r="E657" s="30">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163"/>
      <c r="B658" s="162"/>
      <c r="C658" s="189"/>
      <c r="D658" s="162"/>
      <c r="E658" s="16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34" t="s">
        <v>74</v>
      </c>
      <c r="B659" s="235"/>
      <c r="C659" s="235"/>
      <c r="D659" s="235"/>
      <c r="E659" s="235"/>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6" t="s">
        <v>1803</v>
      </c>
      <c r="B660" s="235"/>
      <c r="C660" s="235"/>
      <c r="D660" s="235"/>
      <c r="E660" s="235"/>
      <c r="F660" s="32"/>
      <c r="G660" s="32"/>
      <c r="H660" s="32"/>
      <c r="I660" s="32"/>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37" t="s">
        <v>743</v>
      </c>
      <c r="B661" s="238"/>
      <c r="C661" s="7" t="s">
        <v>1726</v>
      </c>
      <c r="D661" s="8" t="s">
        <v>745</v>
      </c>
      <c r="E661" s="9" t="s">
        <v>279</v>
      </c>
      <c r="F661" s="32"/>
      <c r="G661" s="32"/>
      <c r="H661" s="32"/>
      <c r="I661" s="32"/>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39" t="s">
        <v>8</v>
      </c>
      <c r="B662" s="55" t="s">
        <v>9</v>
      </c>
      <c r="C662" s="56"/>
      <c r="D662" s="239" t="s">
        <v>10</v>
      </c>
      <c r="E662" s="242"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40"/>
      <c r="B663" s="12" t="s">
        <v>12</v>
      </c>
      <c r="C663" s="13" t="s">
        <v>13</v>
      </c>
      <c r="D663" s="240"/>
      <c r="E663" s="240"/>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spans="1:50" ht="15.75" customHeight="1">
      <c r="A664" s="211"/>
      <c r="B664" s="70"/>
      <c r="C664" s="48"/>
      <c r="D664" s="70"/>
      <c r="E664" s="45"/>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11"/>
      <c r="B665" s="70"/>
      <c r="C665" s="42"/>
      <c r="D665" s="23"/>
      <c r="E665" s="45"/>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07" t="s">
        <v>20</v>
      </c>
      <c r="B666" s="49"/>
      <c r="C666" s="50"/>
      <c r="D666" s="208"/>
      <c r="E666" s="30">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03"/>
      <c r="B667" s="204"/>
      <c r="C667" s="205"/>
      <c r="D667" s="204"/>
      <c r="E667" s="206"/>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row>
    <row r="668" spans="1:50" ht="15.75" customHeight="1">
      <c r="A668" s="234" t="s">
        <v>2</v>
      </c>
      <c r="B668" s="235"/>
      <c r="C668" s="235"/>
      <c r="D668" s="235"/>
      <c r="E668" s="235"/>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6" t="s">
        <v>789</v>
      </c>
      <c r="B669" s="235"/>
      <c r="C669" s="235"/>
      <c r="D669" s="235"/>
      <c r="E669" s="235"/>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5.75" customHeight="1">
      <c r="A670" s="237" t="s">
        <v>790</v>
      </c>
      <c r="B670" s="238"/>
      <c r="C670" s="7" t="s">
        <v>1727</v>
      </c>
      <c r="D670" s="8" t="s">
        <v>792</v>
      </c>
      <c r="E670" s="9" t="s">
        <v>7</v>
      </c>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15.75" customHeight="1">
      <c r="A671" s="239" t="s">
        <v>8</v>
      </c>
      <c r="B671" s="55" t="s">
        <v>9</v>
      </c>
      <c r="C671" s="56"/>
      <c r="D671" s="249" t="s">
        <v>10</v>
      </c>
      <c r="E671" s="239" t="s">
        <v>11</v>
      </c>
      <c r="F671" s="32"/>
      <c r="G671" s="32"/>
      <c r="H671" s="32"/>
      <c r="I671" s="32"/>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3.5" customHeight="1">
      <c r="A672" s="240"/>
      <c r="B672" s="12" t="s">
        <v>12</v>
      </c>
      <c r="C672" s="13" t="s">
        <v>13</v>
      </c>
      <c r="D672" s="240"/>
      <c r="E672" s="240"/>
      <c r="F672" s="32"/>
      <c r="G672" s="32"/>
      <c r="H672" s="32"/>
      <c r="I672" s="32"/>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45">
      <c r="A673" s="14">
        <v>45421</v>
      </c>
      <c r="B673" s="33" t="s">
        <v>302</v>
      </c>
      <c r="C673" s="16" t="s">
        <v>303</v>
      </c>
      <c r="D673" s="87" t="s">
        <v>793</v>
      </c>
      <c r="E673" s="88">
        <v>155.69999999999999</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3.5" customHeight="1">
      <c r="A674" s="14">
        <v>45421</v>
      </c>
      <c r="B674" s="33" t="s">
        <v>794</v>
      </c>
      <c r="C674" s="16" t="s">
        <v>795</v>
      </c>
      <c r="D674" s="87" t="s">
        <v>796</v>
      </c>
      <c r="E674" s="88">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30">
      <c r="A675" s="14">
        <v>45421</v>
      </c>
      <c r="B675" s="33" t="s">
        <v>797</v>
      </c>
      <c r="C675" s="16" t="s">
        <v>798</v>
      </c>
      <c r="D675" s="87" t="s">
        <v>799</v>
      </c>
      <c r="E675" s="88">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45">
      <c r="A676" s="14">
        <v>45428</v>
      </c>
      <c r="B676" s="33" t="s">
        <v>302</v>
      </c>
      <c r="C676" s="16" t="s">
        <v>303</v>
      </c>
      <c r="D676" s="87" t="s">
        <v>800</v>
      </c>
      <c r="E676" s="88">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3.5" customHeight="1">
      <c r="A677" s="16" t="s">
        <v>801</v>
      </c>
      <c r="B677" s="87" t="s">
        <v>802</v>
      </c>
      <c r="C677" s="16" t="s">
        <v>803</v>
      </c>
      <c r="D677" s="87" t="s">
        <v>804</v>
      </c>
      <c r="E677" s="88">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30">
      <c r="A678" s="14">
        <v>45429</v>
      </c>
      <c r="B678" s="33" t="s">
        <v>805</v>
      </c>
      <c r="C678" s="16" t="s">
        <v>806</v>
      </c>
      <c r="D678" s="87" t="s">
        <v>807</v>
      </c>
      <c r="E678" s="88">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45">
      <c r="A679" s="14">
        <v>45432</v>
      </c>
      <c r="B679" s="33" t="s">
        <v>302</v>
      </c>
      <c r="C679" s="16" t="s">
        <v>303</v>
      </c>
      <c r="D679" s="87" t="s">
        <v>808</v>
      </c>
      <c r="E679" s="88">
        <v>150.30000000000001</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3.5" customHeight="1">
      <c r="A680" s="14">
        <v>45432</v>
      </c>
      <c r="B680" s="87" t="s">
        <v>802</v>
      </c>
      <c r="C680" s="16" t="s">
        <v>803</v>
      </c>
      <c r="D680" s="87" t="s">
        <v>809</v>
      </c>
      <c r="E680" s="88">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c r="A681" s="14">
        <v>45432</v>
      </c>
      <c r="B681" s="87" t="s">
        <v>810</v>
      </c>
      <c r="C681" s="16" t="s">
        <v>811</v>
      </c>
      <c r="D681" s="87" t="s">
        <v>812</v>
      </c>
      <c r="E681" s="88">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spans="1:50">
      <c r="A682" s="14">
        <v>45433</v>
      </c>
      <c r="B682" s="87" t="s">
        <v>589</v>
      </c>
      <c r="C682" s="16" t="s">
        <v>312</v>
      </c>
      <c r="D682" s="87" t="s">
        <v>813</v>
      </c>
      <c r="E682" s="88">
        <v>44</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spans="1:50" ht="13.5" customHeight="1">
      <c r="A683" s="14">
        <v>45433</v>
      </c>
      <c r="B683" s="87" t="s">
        <v>589</v>
      </c>
      <c r="C683" s="16" t="s">
        <v>312</v>
      </c>
      <c r="D683" s="87" t="s">
        <v>814</v>
      </c>
      <c r="E683" s="88">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3.5" customHeight="1">
      <c r="A684" s="14">
        <v>45433</v>
      </c>
      <c r="B684" s="87" t="s">
        <v>589</v>
      </c>
      <c r="C684" s="16" t="s">
        <v>312</v>
      </c>
      <c r="D684" s="87" t="s">
        <v>815</v>
      </c>
      <c r="E684" s="88">
        <v>155</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spans="1:50" ht="13.5" customHeight="1">
      <c r="A685" s="14">
        <v>45433</v>
      </c>
      <c r="B685" s="87" t="s">
        <v>816</v>
      </c>
      <c r="C685" s="16" t="s">
        <v>300</v>
      </c>
      <c r="D685" s="87" t="s">
        <v>817</v>
      </c>
      <c r="E685" s="88">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30">
      <c r="A686" s="14">
        <v>45433</v>
      </c>
      <c r="B686" s="33" t="s">
        <v>818</v>
      </c>
      <c r="C686" s="16" t="s">
        <v>819</v>
      </c>
      <c r="D686" s="87" t="s">
        <v>820</v>
      </c>
      <c r="E686" s="88">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3.5" customHeight="1">
      <c r="A687" s="14">
        <v>45434</v>
      </c>
      <c r="B687" s="87" t="s">
        <v>821</v>
      </c>
      <c r="C687" s="16" t="s">
        <v>822</v>
      </c>
      <c r="D687" s="87" t="s">
        <v>823</v>
      </c>
      <c r="E687" s="88">
        <v>65</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30">
      <c r="A688" s="14">
        <v>45434</v>
      </c>
      <c r="B688" s="33" t="s">
        <v>824</v>
      </c>
      <c r="C688" s="16" t="s">
        <v>454</v>
      </c>
      <c r="D688" s="87" t="s">
        <v>825</v>
      </c>
      <c r="E688" s="88">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30">
      <c r="A689" s="14">
        <v>45434</v>
      </c>
      <c r="B689" s="33" t="s">
        <v>824</v>
      </c>
      <c r="C689" s="16" t="s">
        <v>454</v>
      </c>
      <c r="D689" s="87" t="s">
        <v>826</v>
      </c>
      <c r="E689" s="88">
        <v>144.05000000000001</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3.5" customHeight="1">
      <c r="A690" s="14">
        <v>45435</v>
      </c>
      <c r="B690" s="87" t="s">
        <v>821</v>
      </c>
      <c r="C690" s="16" t="s">
        <v>822</v>
      </c>
      <c r="D690" s="87" t="s">
        <v>827</v>
      </c>
      <c r="E690" s="88">
        <v>65</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3.5" customHeight="1">
      <c r="A691" s="14">
        <v>45435</v>
      </c>
      <c r="B691" s="87" t="s">
        <v>802</v>
      </c>
      <c r="C691" s="16" t="s">
        <v>803</v>
      </c>
      <c r="D691" s="87" t="s">
        <v>828</v>
      </c>
      <c r="E691" s="88">
        <v>559.20000000000005</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spans="1:50" ht="45">
      <c r="A692" s="14">
        <v>45440</v>
      </c>
      <c r="B692" s="33" t="s">
        <v>302</v>
      </c>
      <c r="C692" s="16" t="s">
        <v>303</v>
      </c>
      <c r="D692" s="87" t="s">
        <v>829</v>
      </c>
      <c r="E692" s="88">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3.5" customHeight="1">
      <c r="A693" s="14">
        <v>45440</v>
      </c>
      <c r="B693" s="87" t="s">
        <v>830</v>
      </c>
      <c r="C693" s="16" t="s">
        <v>831</v>
      </c>
      <c r="D693" s="87" t="s">
        <v>832</v>
      </c>
      <c r="E693" s="88">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spans="1:50" ht="13.5" customHeight="1">
      <c r="A694" s="14">
        <v>45440</v>
      </c>
      <c r="B694" s="87" t="s">
        <v>802</v>
      </c>
      <c r="C694" s="16" t="s">
        <v>803</v>
      </c>
      <c r="D694" s="87" t="s">
        <v>833</v>
      </c>
      <c r="E694" s="88">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3.5" customHeight="1">
      <c r="A695" s="14">
        <v>45441</v>
      </c>
      <c r="B695" s="87" t="s">
        <v>834</v>
      </c>
      <c r="C695" s="16" t="s">
        <v>835</v>
      </c>
      <c r="D695" s="87" t="s">
        <v>836</v>
      </c>
      <c r="E695" s="88">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3.5" customHeight="1">
      <c r="A696" s="14">
        <v>45441</v>
      </c>
      <c r="B696" s="87" t="s">
        <v>837</v>
      </c>
      <c r="C696" s="16" t="s">
        <v>838</v>
      </c>
      <c r="D696" s="87" t="s">
        <v>839</v>
      </c>
      <c r="E696" s="88">
        <v>180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3.5" customHeight="1">
      <c r="A697" s="14">
        <v>45441</v>
      </c>
      <c r="B697" s="87" t="s">
        <v>840</v>
      </c>
      <c r="C697" s="16" t="s">
        <v>822</v>
      </c>
      <c r="D697" s="87" t="s">
        <v>841</v>
      </c>
      <c r="E697" s="88">
        <v>135</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3.5" customHeight="1">
      <c r="A698" s="14">
        <v>45446</v>
      </c>
      <c r="B698" s="87" t="s">
        <v>802</v>
      </c>
      <c r="C698" s="16" t="s">
        <v>803</v>
      </c>
      <c r="D698" s="87" t="s">
        <v>842</v>
      </c>
      <c r="E698" s="88">
        <v>314.10000000000002</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30">
      <c r="A699" s="14">
        <v>45446</v>
      </c>
      <c r="B699" s="33" t="s">
        <v>843</v>
      </c>
      <c r="C699" s="16" t="s">
        <v>593</v>
      </c>
      <c r="D699" s="87" t="s">
        <v>844</v>
      </c>
      <c r="E699" s="88">
        <v>400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14">
        <v>45448</v>
      </c>
      <c r="B700" s="87" t="s">
        <v>845</v>
      </c>
      <c r="C700" s="16" t="s">
        <v>141</v>
      </c>
      <c r="D700" s="87" t="s">
        <v>846</v>
      </c>
      <c r="E700" s="88">
        <v>220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spans="1:50" ht="45">
      <c r="A701" s="14">
        <v>45449</v>
      </c>
      <c r="B701" s="33" t="s">
        <v>302</v>
      </c>
      <c r="C701" s="16" t="s">
        <v>303</v>
      </c>
      <c r="D701" s="87" t="s">
        <v>847</v>
      </c>
      <c r="E701" s="88">
        <v>60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14">
        <v>45449</v>
      </c>
      <c r="B702" s="87" t="s">
        <v>848</v>
      </c>
      <c r="C702" s="16" t="s">
        <v>414</v>
      </c>
      <c r="D702" s="87" t="s">
        <v>849</v>
      </c>
      <c r="E702" s="88">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spans="1:50" ht="15.75" customHeight="1">
      <c r="A703" s="14">
        <v>45457</v>
      </c>
      <c r="B703" s="87" t="s">
        <v>845</v>
      </c>
      <c r="C703" s="16" t="s">
        <v>141</v>
      </c>
      <c r="D703" s="87" t="s">
        <v>850</v>
      </c>
      <c r="E703" s="45">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14">
        <v>45470</v>
      </c>
      <c r="B704" s="87" t="s">
        <v>851</v>
      </c>
      <c r="C704" s="16" t="s">
        <v>852</v>
      </c>
      <c r="D704" s="87" t="s">
        <v>853</v>
      </c>
      <c r="E704" s="45">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6" t="s">
        <v>20</v>
      </c>
      <c r="B705" s="60"/>
      <c r="C705" s="61"/>
      <c r="D705" s="60"/>
      <c r="E705" s="30">
        <f>SUM(E673:E704)</f>
        <v>7971.9699999999993</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163"/>
      <c r="B706" s="162"/>
      <c r="C706" s="189"/>
      <c r="D706" s="162"/>
      <c r="E706" s="16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5.75" customHeight="1">
      <c r="A707" s="234" t="s">
        <v>74</v>
      </c>
      <c r="B707" s="235"/>
      <c r="C707" s="235"/>
      <c r="D707" s="235"/>
      <c r="E707" s="235"/>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5.75" customHeight="1">
      <c r="A708" s="236" t="s">
        <v>789</v>
      </c>
      <c r="B708" s="235"/>
      <c r="C708" s="235"/>
      <c r="D708" s="235"/>
      <c r="E708" s="235"/>
      <c r="F708" s="32"/>
      <c r="G708" s="32"/>
      <c r="H708" s="32"/>
      <c r="I708" s="32"/>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237" t="s">
        <v>790</v>
      </c>
      <c r="B709" s="238"/>
      <c r="C709" s="7" t="s">
        <v>1727</v>
      </c>
      <c r="D709" s="8" t="s">
        <v>792</v>
      </c>
      <c r="E709" s="9" t="s">
        <v>7</v>
      </c>
      <c r="F709" s="32"/>
      <c r="G709" s="32"/>
      <c r="H709" s="32"/>
      <c r="I709" s="32"/>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39" t="s">
        <v>8</v>
      </c>
      <c r="B710" s="55" t="s">
        <v>9</v>
      </c>
      <c r="C710" s="56"/>
      <c r="D710" s="239" t="s">
        <v>10</v>
      </c>
      <c r="E710" s="242"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240"/>
      <c r="B711" s="12" t="s">
        <v>12</v>
      </c>
      <c r="C711" s="13" t="s">
        <v>13</v>
      </c>
      <c r="D711" s="240"/>
      <c r="E711" s="240"/>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11">
        <v>45427</v>
      </c>
      <c r="B712" s="47" t="s">
        <v>295</v>
      </c>
      <c r="C712" s="48" t="s">
        <v>296</v>
      </c>
      <c r="D712" s="70" t="s">
        <v>855</v>
      </c>
      <c r="E712" s="45">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11">
        <v>45436</v>
      </c>
      <c r="B713" s="70" t="s">
        <v>738</v>
      </c>
      <c r="C713" s="48"/>
      <c r="D713" s="70" t="s">
        <v>856</v>
      </c>
      <c r="E713" s="45">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11">
        <v>45438</v>
      </c>
      <c r="B714" s="70" t="s">
        <v>288</v>
      </c>
      <c r="C714" s="48" t="s">
        <v>289</v>
      </c>
      <c r="D714" s="70" t="s">
        <v>857</v>
      </c>
      <c r="E714" s="45">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11">
        <v>45441</v>
      </c>
      <c r="B715" s="70" t="s">
        <v>738</v>
      </c>
      <c r="C715" s="48"/>
      <c r="D715" s="70" t="s">
        <v>858</v>
      </c>
      <c r="E715" s="45">
        <v>77.180000000000007</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09">
        <v>45443</v>
      </c>
      <c r="B716" s="23" t="s">
        <v>288</v>
      </c>
      <c r="C716" s="42" t="s">
        <v>289</v>
      </c>
      <c r="D716" s="23" t="s">
        <v>859</v>
      </c>
      <c r="E716" s="45">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v>45448</v>
      </c>
      <c r="B717" s="70" t="s">
        <v>738</v>
      </c>
      <c r="C717" s="42"/>
      <c r="D717" s="23" t="s">
        <v>860</v>
      </c>
      <c r="E717" s="45">
        <v>44.7</v>
      </c>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row>
    <row r="718" spans="1:50" ht="15.75" customHeight="1">
      <c r="A718" s="207" t="s">
        <v>20</v>
      </c>
      <c r="B718" s="49"/>
      <c r="C718" s="50"/>
      <c r="D718" s="208"/>
      <c r="E718" s="30">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spans="1:50" ht="15.75" customHeight="1">
      <c r="A719" s="203"/>
      <c r="B719" s="204"/>
      <c r="C719" s="205"/>
      <c r="D719" s="204"/>
      <c r="E719" s="206"/>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row>
    <row r="720" spans="1:50" ht="15.75" customHeight="1">
      <c r="A720" s="234" t="s">
        <v>2</v>
      </c>
      <c r="B720" s="235"/>
      <c r="C720" s="235"/>
      <c r="D720" s="235"/>
      <c r="E720" s="235"/>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spans="1:50" ht="15.75" customHeight="1">
      <c r="A721" s="236" t="s">
        <v>861</v>
      </c>
      <c r="B721" s="235"/>
      <c r="C721" s="235"/>
      <c r="D721" s="235"/>
      <c r="E721" s="235"/>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37" t="s">
        <v>862</v>
      </c>
      <c r="B722" s="238"/>
      <c r="C722" s="7" t="s">
        <v>1696</v>
      </c>
      <c r="D722" s="8" t="s">
        <v>863</v>
      </c>
      <c r="E722" s="9" t="s">
        <v>7</v>
      </c>
      <c r="F722" s="32"/>
      <c r="G722" s="32"/>
      <c r="H722" s="32"/>
      <c r="I722" s="32"/>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9" t="s">
        <v>8</v>
      </c>
      <c r="B723" s="55" t="s">
        <v>9</v>
      </c>
      <c r="C723" s="56"/>
      <c r="D723" s="249" t="s">
        <v>10</v>
      </c>
      <c r="E723" s="242" t="s">
        <v>11</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3.5" customHeight="1">
      <c r="A724" s="240"/>
      <c r="B724" s="12" t="s">
        <v>12</v>
      </c>
      <c r="C724" s="13" t="s">
        <v>13</v>
      </c>
      <c r="D724" s="240"/>
      <c r="E724" s="240"/>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72" customHeight="1">
      <c r="A725" s="14">
        <v>45447</v>
      </c>
      <c r="B725" s="33" t="s">
        <v>864</v>
      </c>
      <c r="C725" s="42" t="s">
        <v>377</v>
      </c>
      <c r="D725" s="70" t="s">
        <v>865</v>
      </c>
      <c r="E725" s="45">
        <v>720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5.75" customHeight="1">
      <c r="A726" s="14"/>
      <c r="B726" s="23"/>
      <c r="C726" s="42"/>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26" t="s">
        <v>20</v>
      </c>
      <c r="B727" s="60"/>
      <c r="C727" s="61"/>
      <c r="D727" s="60"/>
      <c r="E727" s="30">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163"/>
      <c r="B728" s="162"/>
      <c r="C728" s="189"/>
      <c r="D728" s="162"/>
      <c r="E728" s="16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234" t="s">
        <v>74</v>
      </c>
      <c r="B729" s="235"/>
      <c r="C729" s="235"/>
      <c r="D729" s="235"/>
      <c r="E729" s="235"/>
      <c r="F729" s="32"/>
      <c r="G729" s="32"/>
      <c r="H729" s="32"/>
      <c r="I729" s="32"/>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6" t="s">
        <v>861</v>
      </c>
      <c r="B730" s="235"/>
      <c r="C730" s="235"/>
      <c r="D730" s="235"/>
      <c r="E730" s="235"/>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7" t="s">
        <v>862</v>
      </c>
      <c r="B731" s="238"/>
      <c r="C731" s="7" t="s">
        <v>1696</v>
      </c>
      <c r="D731" s="8" t="s">
        <v>863</v>
      </c>
      <c r="E731" s="9" t="s">
        <v>7</v>
      </c>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9" t="s">
        <v>8</v>
      </c>
      <c r="B732" s="55" t="s">
        <v>9</v>
      </c>
      <c r="C732" s="56"/>
      <c r="D732" s="239" t="s">
        <v>10</v>
      </c>
      <c r="E732" s="242"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40"/>
      <c r="B733" s="12" t="s">
        <v>12</v>
      </c>
      <c r="C733" s="13" t="s">
        <v>13</v>
      </c>
      <c r="D733" s="240"/>
      <c r="E733" s="240"/>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11">
        <v>45432</v>
      </c>
      <c r="B734" s="33" t="s">
        <v>864</v>
      </c>
      <c r="C734" s="42" t="s">
        <v>377</v>
      </c>
      <c r="D734" s="70" t="s">
        <v>866</v>
      </c>
      <c r="E734" s="45">
        <v>250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v>45432</v>
      </c>
      <c r="B735" s="33" t="s">
        <v>864</v>
      </c>
      <c r="C735" s="42" t="s">
        <v>377</v>
      </c>
      <c r="D735" s="23" t="s">
        <v>867</v>
      </c>
      <c r="E735" s="45">
        <v>90</v>
      </c>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row>
    <row r="736" spans="1:50" ht="15.75" customHeight="1">
      <c r="A736" s="211">
        <v>45434</v>
      </c>
      <c r="B736" s="33" t="s">
        <v>864</v>
      </c>
      <c r="C736" s="42" t="s">
        <v>377</v>
      </c>
      <c r="D736" s="23" t="s">
        <v>868</v>
      </c>
      <c r="E736" s="45">
        <v>560</v>
      </c>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34" t="s">
        <v>74</v>
      </c>
      <c r="B739" s="235"/>
      <c r="C739" s="235"/>
      <c r="D739" s="235"/>
      <c r="E739" s="235"/>
      <c r="F739" s="32"/>
      <c r="G739" s="32"/>
      <c r="H739" s="32"/>
      <c r="I739" s="32"/>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6" t="s">
        <v>869</v>
      </c>
      <c r="B740" s="235"/>
      <c r="C740" s="235"/>
      <c r="D740" s="235"/>
      <c r="E740" s="235"/>
      <c r="F740" s="32"/>
      <c r="G740" s="32"/>
      <c r="H740" s="32"/>
      <c r="I740" s="32"/>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870</v>
      </c>
      <c r="B741" s="238"/>
      <c r="C741" s="7" t="s">
        <v>1728</v>
      </c>
      <c r="D741" s="8" t="s">
        <v>681</v>
      </c>
      <c r="E741" s="9" t="s">
        <v>7</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9" t="s">
        <v>8</v>
      </c>
      <c r="B742" s="55" t="s">
        <v>9</v>
      </c>
      <c r="C742" s="56"/>
      <c r="D742" s="239" t="s">
        <v>10</v>
      </c>
      <c r="E742" s="242"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5.75" customHeight="1">
      <c r="A743" s="240"/>
      <c r="B743" s="12" t="s">
        <v>12</v>
      </c>
      <c r="C743" s="13" t="s">
        <v>13</v>
      </c>
      <c r="D743" s="240"/>
      <c r="E743" s="240"/>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5.75" customHeight="1">
      <c r="A744" s="209">
        <v>45422</v>
      </c>
      <c r="B744" s="33" t="s">
        <v>872</v>
      </c>
      <c r="C744" s="42" t="s">
        <v>873</v>
      </c>
      <c r="D744" s="70" t="s">
        <v>874</v>
      </c>
      <c r="E744" s="45">
        <v>4520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211"/>
      <c r="B745" s="33"/>
      <c r="C745" s="42"/>
      <c r="D745" s="23"/>
      <c r="E745" s="45"/>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row>
    <row r="746" spans="1:50" ht="15.75" customHeight="1">
      <c r="A746" s="207" t="s">
        <v>20</v>
      </c>
      <c r="B746" s="49"/>
      <c r="C746" s="50"/>
      <c r="D746" s="208"/>
      <c r="E746" s="30">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203"/>
      <c r="B747" s="204"/>
      <c r="C747" s="205"/>
      <c r="D747" s="204"/>
      <c r="E747" s="206"/>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row>
    <row r="748" spans="1:50" ht="15.75" customHeight="1">
      <c r="A748" s="234" t="s">
        <v>74</v>
      </c>
      <c r="B748" s="235"/>
      <c r="C748" s="235"/>
      <c r="D748" s="235"/>
      <c r="E748" s="235"/>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6" t="s">
        <v>1804</v>
      </c>
      <c r="B749" s="235"/>
      <c r="C749" s="235"/>
      <c r="D749" s="235"/>
      <c r="E749" s="235"/>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7" t="s">
        <v>876</v>
      </c>
      <c r="B750" s="238"/>
      <c r="C750" s="7" t="s">
        <v>1729</v>
      </c>
      <c r="D750" s="8" t="s">
        <v>878</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9" t="s">
        <v>8</v>
      </c>
      <c r="B751" s="55" t="s">
        <v>9</v>
      </c>
      <c r="C751" s="56"/>
      <c r="D751" s="239" t="s">
        <v>10</v>
      </c>
      <c r="E751" s="242"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40"/>
      <c r="B752" s="12" t="s">
        <v>12</v>
      </c>
      <c r="C752" s="13" t="s">
        <v>13</v>
      </c>
      <c r="D752" s="240"/>
      <c r="E752" s="240"/>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09"/>
      <c r="B753" s="33"/>
      <c r="C753" s="42"/>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33"/>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34" t="s">
        <v>2</v>
      </c>
      <c r="B757" s="235"/>
      <c r="C757" s="235"/>
      <c r="D757" s="235"/>
      <c r="E757" s="235"/>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6" t="s">
        <v>1678</v>
      </c>
      <c r="B758" s="235"/>
      <c r="C758" s="235"/>
      <c r="D758" s="235"/>
      <c r="E758" s="235"/>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888</v>
      </c>
      <c r="B759" s="238"/>
      <c r="C759" s="7" t="s">
        <v>1730</v>
      </c>
      <c r="D759" s="8" t="s">
        <v>890</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9" t="s">
        <v>8</v>
      </c>
      <c r="B760" s="55" t="s">
        <v>9</v>
      </c>
      <c r="C760" s="56"/>
      <c r="D760" s="249" t="s">
        <v>10</v>
      </c>
      <c r="E760" s="242"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40"/>
      <c r="B761" s="12" t="s">
        <v>12</v>
      </c>
      <c r="C761" s="13" t="s">
        <v>13</v>
      </c>
      <c r="D761" s="240"/>
      <c r="E761" s="240"/>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4" t="s">
        <v>74</v>
      </c>
      <c r="B766" s="235"/>
      <c r="C766" s="235"/>
      <c r="D766" s="235"/>
      <c r="E766" s="235"/>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6" t="s">
        <v>1679</v>
      </c>
      <c r="B767" s="235"/>
      <c r="C767" s="235"/>
      <c r="D767" s="235"/>
      <c r="E767" s="235"/>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888</v>
      </c>
      <c r="B768" s="238"/>
      <c r="C768" s="7" t="s">
        <v>1730</v>
      </c>
      <c r="D768" s="8" t="s">
        <v>890</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9" t="s">
        <v>8</v>
      </c>
      <c r="B769" s="55" t="s">
        <v>9</v>
      </c>
      <c r="C769" s="56"/>
      <c r="D769" s="239" t="s">
        <v>10</v>
      </c>
      <c r="E769" s="242"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0"/>
      <c r="B770" s="12" t="s">
        <v>12</v>
      </c>
      <c r="C770" s="13" t="s">
        <v>13</v>
      </c>
      <c r="D770" s="240"/>
      <c r="E770" s="240"/>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34" t="s">
        <v>2</v>
      </c>
      <c r="B775" s="235"/>
      <c r="C775" s="235"/>
      <c r="D775" s="235"/>
      <c r="E775" s="235"/>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36" t="s">
        <v>1787</v>
      </c>
      <c r="B776" s="235"/>
      <c r="C776" s="235"/>
      <c r="D776" s="235"/>
      <c r="E776" s="235"/>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37" t="s">
        <v>900</v>
      </c>
      <c r="B777" s="238"/>
      <c r="C777" s="7" t="s">
        <v>1731</v>
      </c>
      <c r="D777" s="8" t="s">
        <v>681</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9" t="s">
        <v>8</v>
      </c>
      <c r="B778" s="55" t="s">
        <v>9</v>
      </c>
      <c r="C778" s="56"/>
      <c r="D778" s="249" t="s">
        <v>10</v>
      </c>
      <c r="E778" s="242" t="s">
        <v>11</v>
      </c>
      <c r="F778" s="32"/>
      <c r="G778" s="32"/>
      <c r="H778" s="32"/>
      <c r="I778" s="32"/>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3.5" customHeight="1">
      <c r="A779" s="240"/>
      <c r="B779" s="12" t="s">
        <v>12</v>
      </c>
      <c r="C779" s="13" t="s">
        <v>13</v>
      </c>
      <c r="D779" s="240"/>
      <c r="E779" s="240"/>
      <c r="F779" s="32"/>
      <c r="G779" s="32"/>
      <c r="H779" s="32"/>
      <c r="I779" s="32"/>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3.5" customHeight="1">
      <c r="A780" s="46"/>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14"/>
      <c r="B781" s="23"/>
      <c r="C781" s="42"/>
      <c r="D781" s="70"/>
      <c r="E781" s="45"/>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ht="15.75" customHeight="1">
      <c r="A782" s="26" t="s">
        <v>20</v>
      </c>
      <c r="B782" s="60"/>
      <c r="C782" s="61"/>
      <c r="D782" s="60"/>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163"/>
      <c r="B783" s="162"/>
      <c r="C783" s="189"/>
      <c r="D783" s="162"/>
      <c r="E783" s="16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ht="15.75" customHeight="1">
      <c r="A784" s="234" t="s">
        <v>74</v>
      </c>
      <c r="B784" s="235"/>
      <c r="C784" s="235"/>
      <c r="D784" s="235"/>
      <c r="E784" s="235"/>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36" t="s">
        <v>1788</v>
      </c>
      <c r="B785" s="235"/>
      <c r="C785" s="235"/>
      <c r="D785" s="235"/>
      <c r="E785" s="235"/>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37" t="s">
        <v>900</v>
      </c>
      <c r="B786" s="238"/>
      <c r="C786" s="7" t="s">
        <v>1731</v>
      </c>
      <c r="D786" s="8" t="s">
        <v>681</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9" t="s">
        <v>8</v>
      </c>
      <c r="B787" s="55" t="s">
        <v>9</v>
      </c>
      <c r="C787" s="56"/>
      <c r="D787" s="239" t="s">
        <v>10</v>
      </c>
      <c r="E787" s="242"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0"/>
      <c r="B788" s="12" t="s">
        <v>12</v>
      </c>
      <c r="C788" s="13" t="s">
        <v>13</v>
      </c>
      <c r="D788" s="240"/>
      <c r="E788" s="240"/>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34" t="s">
        <v>2</v>
      </c>
      <c r="B793" s="235"/>
      <c r="C793" s="235"/>
      <c r="D793" s="235"/>
      <c r="E793" s="235"/>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6" t="s">
        <v>1680</v>
      </c>
      <c r="B794" s="235"/>
      <c r="C794" s="235"/>
      <c r="D794" s="235"/>
      <c r="E794" s="235"/>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37" t="s">
        <v>910</v>
      </c>
      <c r="B795" s="238"/>
      <c r="C795" s="7" t="s">
        <v>1732</v>
      </c>
      <c r="D795" s="8" t="s">
        <v>890</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9" t="s">
        <v>8</v>
      </c>
      <c r="B796" s="55" t="s">
        <v>9</v>
      </c>
      <c r="C796" s="56"/>
      <c r="D796" s="249" t="s">
        <v>10</v>
      </c>
      <c r="E796" s="242" t="s">
        <v>11</v>
      </c>
      <c r="F796" s="32"/>
      <c r="G796" s="32"/>
      <c r="H796" s="32"/>
      <c r="I796" s="32"/>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3.5" customHeight="1">
      <c r="A797" s="240"/>
      <c r="B797" s="12" t="s">
        <v>12</v>
      </c>
      <c r="C797" s="13" t="s">
        <v>13</v>
      </c>
      <c r="D797" s="240"/>
      <c r="E797" s="240"/>
      <c r="F797" s="32"/>
      <c r="G797" s="32"/>
      <c r="H797" s="32"/>
      <c r="I797" s="32"/>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3.5" customHeight="1">
      <c r="A798" s="46"/>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14"/>
      <c r="B799" s="23"/>
      <c r="C799" s="42"/>
      <c r="D799" s="70"/>
      <c r="E799" s="45"/>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ht="15.75" customHeight="1">
      <c r="A800" s="26" t="s">
        <v>20</v>
      </c>
      <c r="B800" s="60"/>
      <c r="C800" s="61"/>
      <c r="D800" s="60"/>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163"/>
      <c r="B801" s="162"/>
      <c r="C801" s="189"/>
      <c r="D801" s="162"/>
      <c r="E801" s="16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4" t="s">
        <v>74</v>
      </c>
      <c r="B802" s="235"/>
      <c r="C802" s="235"/>
      <c r="D802" s="235"/>
      <c r="E802" s="235"/>
      <c r="F802" s="32"/>
      <c r="G802" s="32"/>
      <c r="H802" s="32"/>
      <c r="I802" s="32"/>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6" t="s">
        <v>1681</v>
      </c>
      <c r="B803" s="235"/>
      <c r="C803" s="235"/>
      <c r="D803" s="235"/>
      <c r="E803" s="235"/>
      <c r="F803" s="32"/>
      <c r="G803" s="32"/>
      <c r="H803" s="32"/>
      <c r="I803" s="32"/>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7" t="s">
        <v>910</v>
      </c>
      <c r="B804" s="238"/>
      <c r="C804" s="7" t="s">
        <v>1732</v>
      </c>
      <c r="D804" s="8" t="s">
        <v>890</v>
      </c>
      <c r="E804" s="9" t="s">
        <v>279</v>
      </c>
      <c r="F804" s="32"/>
      <c r="G804" s="32"/>
      <c r="H804" s="32"/>
      <c r="I804" s="32"/>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9" t="s">
        <v>8</v>
      </c>
      <c r="B805" s="55" t="s">
        <v>9</v>
      </c>
      <c r="C805" s="56"/>
      <c r="D805" s="239" t="s">
        <v>10</v>
      </c>
      <c r="E805" s="242"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0"/>
      <c r="B806" s="12" t="s">
        <v>12</v>
      </c>
      <c r="C806" s="13" t="s">
        <v>13</v>
      </c>
      <c r="D806" s="240"/>
      <c r="E806" s="240"/>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34" t="s">
        <v>2</v>
      </c>
      <c r="B811" s="235"/>
      <c r="C811" s="235"/>
      <c r="D811" s="235"/>
      <c r="E811" s="235"/>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6" t="s">
        <v>1789</v>
      </c>
      <c r="B812" s="235"/>
      <c r="C812" s="235"/>
      <c r="D812" s="235"/>
      <c r="E812" s="235"/>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37" t="s">
        <v>919</v>
      </c>
      <c r="B813" s="238"/>
      <c r="C813" s="7" t="s">
        <v>1733</v>
      </c>
      <c r="D813" s="8" t="s">
        <v>921</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9" t="s">
        <v>8</v>
      </c>
      <c r="B814" s="55" t="s">
        <v>9</v>
      </c>
      <c r="C814" s="56"/>
      <c r="D814" s="249" t="s">
        <v>10</v>
      </c>
      <c r="E814" s="242" t="s">
        <v>11</v>
      </c>
      <c r="F814" s="32"/>
      <c r="G814" s="32"/>
      <c r="H814" s="32"/>
      <c r="I814" s="32"/>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3.5" customHeight="1">
      <c r="A815" s="240"/>
      <c r="B815" s="12" t="s">
        <v>12</v>
      </c>
      <c r="C815" s="13" t="s">
        <v>13</v>
      </c>
      <c r="D815" s="240"/>
      <c r="E815" s="240"/>
      <c r="F815" s="32"/>
      <c r="G815" s="32"/>
      <c r="H815" s="32"/>
      <c r="I815" s="32"/>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3.5" customHeight="1">
      <c r="A816" s="46"/>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14"/>
      <c r="B817" s="23"/>
      <c r="C817" s="42"/>
      <c r="D817" s="70"/>
      <c r="E817" s="45"/>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ht="15.75" customHeight="1">
      <c r="A818" s="26" t="s">
        <v>20</v>
      </c>
      <c r="B818" s="60"/>
      <c r="C818" s="61"/>
      <c r="D818" s="60"/>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163"/>
      <c r="B819" s="162"/>
      <c r="C819" s="189"/>
      <c r="D819" s="162"/>
      <c r="E819" s="162"/>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ht="15.75" customHeight="1">
      <c r="A820" s="234" t="s">
        <v>74</v>
      </c>
      <c r="B820" s="235"/>
      <c r="C820" s="235"/>
      <c r="D820" s="235"/>
      <c r="E820" s="235"/>
      <c r="F820" s="32"/>
      <c r="G820" s="32"/>
      <c r="H820" s="32"/>
      <c r="I820" s="32"/>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236" t="s">
        <v>1790</v>
      </c>
      <c r="B821" s="235"/>
      <c r="C821" s="235"/>
      <c r="D821" s="235"/>
      <c r="E821" s="235"/>
      <c r="F821" s="32"/>
      <c r="G821" s="32"/>
      <c r="H821" s="32"/>
      <c r="I821" s="32"/>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237" t="s">
        <v>919</v>
      </c>
      <c r="B822" s="238"/>
      <c r="C822" s="7" t="s">
        <v>1733</v>
      </c>
      <c r="D822" s="8" t="s">
        <v>921</v>
      </c>
      <c r="E822" s="9" t="s">
        <v>279</v>
      </c>
      <c r="F822" s="32"/>
      <c r="G822" s="32"/>
      <c r="H822" s="32"/>
      <c r="I822" s="32"/>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239" t="s">
        <v>8</v>
      </c>
      <c r="B823" s="55" t="s">
        <v>9</v>
      </c>
      <c r="C823" s="56"/>
      <c r="D823" s="239" t="s">
        <v>10</v>
      </c>
      <c r="E823" s="242"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240"/>
      <c r="B824" s="12" t="s">
        <v>12</v>
      </c>
      <c r="C824" s="13" t="s">
        <v>13</v>
      </c>
      <c r="D824" s="240"/>
      <c r="E824" s="240"/>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211"/>
      <c r="B825" s="70"/>
      <c r="C825" s="48"/>
      <c r="D825" s="70"/>
      <c r="E825" s="4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211"/>
      <c r="B826" s="70"/>
      <c r="C826" s="42"/>
      <c r="D826" s="23"/>
      <c r="E826" s="45"/>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row>
    <row r="827" spans="1:50" ht="15.75" customHeight="1">
      <c r="A827" s="207" t="s">
        <v>20</v>
      </c>
      <c r="B827" s="49"/>
      <c r="C827" s="50"/>
      <c r="D827" s="208"/>
      <c r="E827" s="30">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203"/>
      <c r="B828" s="204"/>
      <c r="C828" s="205"/>
      <c r="D828" s="204"/>
      <c r="E828" s="206"/>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row>
    <row r="829" spans="1:50" ht="15.75" customHeight="1">
      <c r="A829" s="234" t="s">
        <v>74</v>
      </c>
      <c r="B829" s="235"/>
      <c r="C829" s="235"/>
      <c r="D829" s="235"/>
      <c r="E829" s="235"/>
      <c r="F829" s="32"/>
      <c r="G829" s="32"/>
      <c r="H829" s="32"/>
      <c r="I829" s="32"/>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236" t="s">
        <v>1734</v>
      </c>
      <c r="B830" s="235"/>
      <c r="C830" s="235"/>
      <c r="D830" s="235"/>
      <c r="E830" s="235"/>
      <c r="F830" s="32"/>
      <c r="G830" s="32"/>
      <c r="H830" s="32"/>
      <c r="I830" s="32"/>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237" t="s">
        <v>975</v>
      </c>
      <c r="B831" s="238"/>
      <c r="C831" s="7" t="s">
        <v>1735</v>
      </c>
      <c r="D831" s="8" t="s">
        <v>977</v>
      </c>
      <c r="E831" s="9" t="s">
        <v>279</v>
      </c>
      <c r="F831" s="32"/>
      <c r="G831" s="32"/>
      <c r="H831" s="32"/>
      <c r="I831" s="32"/>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239" t="s">
        <v>8</v>
      </c>
      <c r="B832" s="55" t="s">
        <v>9</v>
      </c>
      <c r="C832" s="56"/>
      <c r="D832" s="239" t="s">
        <v>10</v>
      </c>
      <c r="E832" s="242"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240"/>
      <c r="B833" s="12" t="s">
        <v>12</v>
      </c>
      <c r="C833" s="13" t="s">
        <v>13</v>
      </c>
      <c r="D833" s="240"/>
      <c r="E833" s="240"/>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211"/>
      <c r="B834" s="70"/>
      <c r="C834" s="48"/>
      <c r="D834" s="70"/>
      <c r="E834" s="4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211"/>
      <c r="B835" s="70"/>
      <c r="C835" s="42"/>
      <c r="D835" s="23"/>
      <c r="E835" s="45"/>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row>
    <row r="836" spans="1:50" ht="15.75" customHeight="1">
      <c r="A836" s="207" t="s">
        <v>20</v>
      </c>
      <c r="B836" s="49"/>
      <c r="C836" s="50"/>
      <c r="D836" s="208"/>
      <c r="E836" s="30">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203"/>
      <c r="B837" s="204"/>
      <c r="C837" s="205"/>
      <c r="D837" s="204"/>
      <c r="E837" s="206"/>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row>
    <row r="838" spans="1:50" ht="15.75" customHeight="1">
      <c r="A838" s="234" t="s">
        <v>74</v>
      </c>
      <c r="B838" s="235"/>
      <c r="C838" s="235"/>
      <c r="D838" s="235"/>
      <c r="E838" s="235"/>
      <c r="F838" s="32"/>
      <c r="G838" s="32"/>
      <c r="H838" s="32"/>
      <c r="I838" s="32"/>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236" t="s">
        <v>981</v>
      </c>
      <c r="B839" s="235"/>
      <c r="C839" s="235"/>
      <c r="D839" s="235"/>
      <c r="E839" s="235"/>
      <c r="F839" s="32"/>
      <c r="G839" s="32"/>
      <c r="H839" s="32"/>
      <c r="I839" s="32"/>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237" t="s">
        <v>982</v>
      </c>
      <c r="B840" s="238"/>
      <c r="C840" s="7" t="s">
        <v>1736</v>
      </c>
      <c r="D840" s="8" t="s">
        <v>984</v>
      </c>
      <c r="E840" s="9" t="s">
        <v>7</v>
      </c>
      <c r="F840" s="32"/>
      <c r="G840" s="32"/>
      <c r="H840" s="32"/>
      <c r="I840" s="32"/>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239" t="s">
        <v>8</v>
      </c>
      <c r="B841" s="55" t="s">
        <v>9</v>
      </c>
      <c r="C841" s="56"/>
      <c r="D841" s="239" t="s">
        <v>10</v>
      </c>
      <c r="E841" s="242"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240"/>
      <c r="B842" s="12" t="s">
        <v>12</v>
      </c>
      <c r="C842" s="13" t="s">
        <v>13</v>
      </c>
      <c r="D842" s="240"/>
      <c r="E842" s="240"/>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209">
        <v>45446</v>
      </c>
      <c r="B843" s="23" t="s">
        <v>985</v>
      </c>
      <c r="C843" s="42" t="s">
        <v>736</v>
      </c>
      <c r="D843" s="23" t="s">
        <v>986</v>
      </c>
      <c r="E843" s="45">
        <v>3040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209">
        <v>45454</v>
      </c>
      <c r="B844" s="23" t="s">
        <v>738</v>
      </c>
      <c r="C844" s="42"/>
      <c r="D844" s="23" t="s">
        <v>987</v>
      </c>
      <c r="E844" s="45">
        <v>160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209">
        <v>45449</v>
      </c>
      <c r="B845" s="23" t="s">
        <v>988</v>
      </c>
      <c r="C845" s="42" t="s">
        <v>989</v>
      </c>
      <c r="D845" s="23" t="s">
        <v>990</v>
      </c>
      <c r="E845" s="45">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209">
        <v>45454</v>
      </c>
      <c r="B846" s="23" t="s">
        <v>738</v>
      </c>
      <c r="C846" s="42"/>
      <c r="D846" s="23" t="s">
        <v>991</v>
      </c>
      <c r="E846" s="45">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14">
        <v>45453</v>
      </c>
      <c r="B847" s="23" t="s">
        <v>992</v>
      </c>
      <c r="C847" s="42" t="s">
        <v>521</v>
      </c>
      <c r="D847" s="23" t="s">
        <v>993</v>
      </c>
      <c r="E847" s="45">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209">
        <v>45454</v>
      </c>
      <c r="B848" s="23" t="s">
        <v>738</v>
      </c>
      <c r="C848" s="91"/>
      <c r="D848" s="23" t="s">
        <v>994</v>
      </c>
      <c r="E848" s="45">
        <v>118.5</v>
      </c>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row>
    <row r="849" spans="1:50" ht="15.75" customHeight="1">
      <c r="A849" s="209">
        <v>45478</v>
      </c>
      <c r="B849" s="23" t="s">
        <v>995</v>
      </c>
      <c r="C849" s="42" t="s">
        <v>996</v>
      </c>
      <c r="D849" s="23" t="s">
        <v>997</v>
      </c>
      <c r="E849" s="45">
        <v>272.47000000000003</v>
      </c>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row>
    <row r="850" spans="1:50" ht="15.75" customHeight="1">
      <c r="A850" s="209">
        <v>45482</v>
      </c>
      <c r="B850" s="23" t="s">
        <v>738</v>
      </c>
      <c r="C850" s="91"/>
      <c r="D850" s="23" t="s">
        <v>998</v>
      </c>
      <c r="E850" s="45">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207" t="s">
        <v>20</v>
      </c>
      <c r="B851" s="49"/>
      <c r="C851" s="50"/>
      <c r="D851" s="208"/>
      <c r="E851" s="30">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203"/>
      <c r="B852" s="204"/>
      <c r="C852" s="205"/>
      <c r="D852" s="204"/>
      <c r="E852" s="206"/>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row>
    <row r="853" spans="1:50" ht="15.75" customHeight="1">
      <c r="A853" s="234" t="s">
        <v>74</v>
      </c>
      <c r="B853" s="235"/>
      <c r="C853" s="235"/>
      <c r="D853" s="235"/>
      <c r="E853" s="235"/>
      <c r="F853" s="32"/>
      <c r="G853" s="32"/>
      <c r="H853" s="32"/>
      <c r="I853" s="32"/>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236" t="s">
        <v>999</v>
      </c>
      <c r="B854" s="235"/>
      <c r="C854" s="235"/>
      <c r="D854" s="235"/>
      <c r="E854" s="235"/>
      <c r="F854" s="32"/>
      <c r="G854" s="32"/>
      <c r="H854" s="32"/>
      <c r="I854" s="32"/>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237" t="s">
        <v>1000</v>
      </c>
      <c r="B855" s="238"/>
      <c r="C855" s="7" t="s">
        <v>1737</v>
      </c>
      <c r="D855" s="8" t="s">
        <v>1002</v>
      </c>
      <c r="E855" s="9" t="s">
        <v>279</v>
      </c>
      <c r="F855" s="32"/>
      <c r="G855" s="32"/>
      <c r="H855" s="32"/>
      <c r="I855" s="32"/>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239" t="s">
        <v>8</v>
      </c>
      <c r="B856" s="55" t="s">
        <v>9</v>
      </c>
      <c r="C856" s="56"/>
      <c r="D856" s="239" t="s">
        <v>10</v>
      </c>
      <c r="E856" s="24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240"/>
      <c r="B857" s="12" t="s">
        <v>12</v>
      </c>
      <c r="C857" s="13" t="s">
        <v>13</v>
      </c>
      <c r="D857" s="240"/>
      <c r="E857" s="240"/>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14">
        <v>45441</v>
      </c>
      <c r="B858" s="23" t="s">
        <v>1003</v>
      </c>
      <c r="C858" s="16" t="s">
        <v>1004</v>
      </c>
      <c r="D858" s="23" t="s">
        <v>1005</v>
      </c>
      <c r="E858" s="45">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14">
        <v>45454</v>
      </c>
      <c r="B859" s="23" t="s">
        <v>738</v>
      </c>
      <c r="C859" s="42"/>
      <c r="D859" s="23" t="s">
        <v>1006</v>
      </c>
      <c r="E859" s="45">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14">
        <v>45443</v>
      </c>
      <c r="B860" s="23" t="s">
        <v>1007</v>
      </c>
      <c r="C860" s="16" t="s">
        <v>1008</v>
      </c>
      <c r="D860" s="23" t="s">
        <v>1009</v>
      </c>
      <c r="E860" s="45">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14">
        <v>45443</v>
      </c>
      <c r="B861" s="23" t="s">
        <v>995</v>
      </c>
      <c r="C861" s="16" t="s">
        <v>996</v>
      </c>
      <c r="D861" s="23" t="s">
        <v>1010</v>
      </c>
      <c r="E861" s="45">
        <v>2341.5300000000002</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14">
        <v>45454</v>
      </c>
      <c r="B862" s="23" t="s">
        <v>738</v>
      </c>
      <c r="C862" s="42"/>
      <c r="D862" s="23" t="s">
        <v>1011</v>
      </c>
      <c r="E862" s="45">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14">
        <v>45447</v>
      </c>
      <c r="B863" s="23" t="s">
        <v>1012</v>
      </c>
      <c r="C863" s="16" t="s">
        <v>1013</v>
      </c>
      <c r="D863" s="23" t="s">
        <v>1014</v>
      </c>
      <c r="E863" s="45">
        <v>1028.8900000000001</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14">
        <v>45454</v>
      </c>
      <c r="B864" s="23" t="s">
        <v>738</v>
      </c>
      <c r="C864" s="42"/>
      <c r="D864" s="23" t="s">
        <v>1015</v>
      </c>
      <c r="E864" s="45">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14">
        <v>45449</v>
      </c>
      <c r="B865" s="92" t="s">
        <v>995</v>
      </c>
      <c r="C865" s="93" t="s">
        <v>996</v>
      </c>
      <c r="D865" s="23" t="s">
        <v>1016</v>
      </c>
      <c r="E865" s="45">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14">
        <v>45454</v>
      </c>
      <c r="B866" s="23" t="s">
        <v>738</v>
      </c>
      <c r="C866" s="42"/>
      <c r="D866" s="23" t="s">
        <v>1017</v>
      </c>
      <c r="E866" s="45">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14">
        <v>45457</v>
      </c>
      <c r="B867" s="92" t="s">
        <v>995</v>
      </c>
      <c r="C867" s="93" t="s">
        <v>996</v>
      </c>
      <c r="D867" s="23" t="s">
        <v>1018</v>
      </c>
      <c r="E867" s="45">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14">
        <v>45454</v>
      </c>
      <c r="B868" s="23" t="s">
        <v>738</v>
      </c>
      <c r="C868" s="42"/>
      <c r="D868" s="23" t="s">
        <v>1017</v>
      </c>
      <c r="E868" s="45">
        <v>17.22</v>
      </c>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row>
    <row r="869" spans="1:50" ht="15.75" customHeight="1">
      <c r="A869" s="207" t="s">
        <v>20</v>
      </c>
      <c r="B869" s="49"/>
      <c r="C869" s="50"/>
      <c r="D869" s="208"/>
      <c r="E869" s="30">
        <f>SUM(E858:E868)</f>
        <v>8732.06</v>
      </c>
      <c r="F869" s="111">
        <f>8800-E869</f>
        <v>67.940000000000509</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234" t="s">
        <v>74</v>
      </c>
      <c r="B871" s="235"/>
      <c r="C871" s="235"/>
      <c r="D871" s="235"/>
      <c r="E871" s="235"/>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236" t="s">
        <v>1738</v>
      </c>
      <c r="B872" s="235"/>
      <c r="C872" s="235"/>
      <c r="D872" s="235"/>
      <c r="E872" s="235"/>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237" t="s">
        <v>1020</v>
      </c>
      <c r="B873" s="238"/>
      <c r="C873" s="7" t="s">
        <v>1739</v>
      </c>
      <c r="D873" s="8" t="s">
        <v>1022</v>
      </c>
      <c r="E873" s="9"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239" t="s">
        <v>8</v>
      </c>
      <c r="B874" s="55" t="s">
        <v>9</v>
      </c>
      <c r="C874" s="56"/>
      <c r="D874" s="239" t="s">
        <v>10</v>
      </c>
      <c r="E874" s="242"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240"/>
      <c r="B875" s="12" t="s">
        <v>12</v>
      </c>
      <c r="C875" s="13" t="s">
        <v>13</v>
      </c>
      <c r="D875" s="240"/>
      <c r="E875" s="240"/>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211"/>
      <c r="B876" s="70"/>
      <c r="C876" s="48"/>
      <c r="D876" s="70"/>
      <c r="E876" s="4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211"/>
      <c r="B877" s="70"/>
      <c r="C877" s="48"/>
      <c r="D877" s="70"/>
      <c r="E877" s="4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207" t="s">
        <v>20</v>
      </c>
      <c r="B878" s="49"/>
      <c r="C878" s="50"/>
      <c r="D878" s="208"/>
      <c r="E878" s="30">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203"/>
      <c r="B879" s="204"/>
      <c r="C879" s="205"/>
      <c r="D879" s="204"/>
      <c r="E879" s="206"/>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row>
    <row r="880" spans="1:50" ht="15.75" customHeight="1">
      <c r="A880" s="234" t="s">
        <v>74</v>
      </c>
      <c r="B880" s="235"/>
      <c r="C880" s="235"/>
      <c r="D880" s="235"/>
      <c r="E880" s="235"/>
      <c r="F880" s="32"/>
      <c r="G880" s="32"/>
      <c r="H880" s="32"/>
      <c r="I880" s="32"/>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236" t="s">
        <v>1740</v>
      </c>
      <c r="B881" s="235"/>
      <c r="C881" s="235"/>
      <c r="D881" s="235"/>
      <c r="E881" s="235"/>
      <c r="F881" s="32"/>
      <c r="G881" s="32"/>
      <c r="H881" s="32"/>
      <c r="I881" s="32"/>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237" t="s">
        <v>1030</v>
      </c>
      <c r="B882" s="238"/>
      <c r="C882" s="7" t="s">
        <v>1741</v>
      </c>
      <c r="D882" s="8" t="s">
        <v>1032</v>
      </c>
      <c r="E882" s="9" t="s">
        <v>279</v>
      </c>
      <c r="F882" s="32"/>
      <c r="G882" s="32"/>
      <c r="H882" s="32"/>
      <c r="I882" s="32"/>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239" t="s">
        <v>8</v>
      </c>
      <c r="B883" s="55" t="s">
        <v>9</v>
      </c>
      <c r="C883" s="56"/>
      <c r="D883" s="239" t="s">
        <v>10</v>
      </c>
      <c r="E883" s="24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240"/>
      <c r="B884" s="12" t="s">
        <v>12</v>
      </c>
      <c r="C884" s="13" t="s">
        <v>13</v>
      </c>
      <c r="D884" s="240"/>
      <c r="E884" s="240"/>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211"/>
      <c r="B885" s="70"/>
      <c r="C885" s="48"/>
      <c r="D885" s="70"/>
      <c r="E885" s="4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211"/>
      <c r="B886" s="70"/>
      <c r="C886" s="42"/>
      <c r="D886" s="23"/>
      <c r="E886" s="45"/>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row>
    <row r="887" spans="1:50" ht="15.75" customHeight="1">
      <c r="A887" s="207" t="s">
        <v>20</v>
      </c>
      <c r="B887" s="49"/>
      <c r="C887" s="50"/>
      <c r="D887" s="208"/>
      <c r="E887" s="30">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203"/>
      <c r="B888" s="204"/>
      <c r="C888" s="205"/>
      <c r="D888" s="204"/>
      <c r="E888" s="206"/>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row>
    <row r="889" spans="1:50" ht="15.75" customHeight="1">
      <c r="A889" s="234" t="s">
        <v>2</v>
      </c>
      <c r="B889" s="235"/>
      <c r="C889" s="235"/>
      <c r="D889" s="235"/>
      <c r="E889" s="235"/>
      <c r="F889" s="32"/>
      <c r="G889" s="32"/>
      <c r="H889" s="32"/>
      <c r="I889" s="32"/>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236" t="s">
        <v>1682</v>
      </c>
      <c r="B890" s="235"/>
      <c r="C890" s="235"/>
      <c r="D890" s="235"/>
      <c r="E890" s="235"/>
      <c r="F890" s="32"/>
      <c r="G890" s="32"/>
      <c r="H890" s="32"/>
      <c r="I890" s="32"/>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237" t="s">
        <v>1047</v>
      </c>
      <c r="B891" s="238"/>
      <c r="C891" s="7" t="s">
        <v>1703</v>
      </c>
      <c r="D891" s="8" t="s">
        <v>1048</v>
      </c>
      <c r="E891" s="9" t="s">
        <v>279</v>
      </c>
      <c r="F891" s="32"/>
      <c r="G891" s="32"/>
      <c r="H891" s="32"/>
      <c r="I891" s="32"/>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239" t="s">
        <v>8</v>
      </c>
      <c r="B892" s="55" t="s">
        <v>9</v>
      </c>
      <c r="C892" s="56"/>
      <c r="D892" s="239" t="s">
        <v>10</v>
      </c>
      <c r="E892" s="242"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240"/>
      <c r="B893" s="12" t="s">
        <v>12</v>
      </c>
      <c r="C893" s="13" t="s">
        <v>13</v>
      </c>
      <c r="D893" s="240"/>
      <c r="E893" s="240"/>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211"/>
      <c r="B894" s="70"/>
      <c r="C894" s="48"/>
      <c r="D894" s="70"/>
      <c r="E894" s="4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211"/>
      <c r="B895" s="70"/>
      <c r="C895" s="42"/>
      <c r="D895" s="23"/>
      <c r="E895" s="45"/>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row>
    <row r="896" spans="1:50" ht="15.75" customHeight="1">
      <c r="A896" s="207" t="s">
        <v>20</v>
      </c>
      <c r="B896" s="49"/>
      <c r="C896" s="50"/>
      <c r="D896" s="208"/>
      <c r="E896" s="30">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203"/>
      <c r="B897" s="204"/>
      <c r="C897" s="205"/>
      <c r="D897" s="204"/>
      <c r="E897" s="206"/>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row>
    <row r="898" spans="1:50" ht="15.75" customHeight="1">
      <c r="A898" s="234" t="s">
        <v>74</v>
      </c>
      <c r="B898" s="235"/>
      <c r="C898" s="235"/>
      <c r="D898" s="235"/>
      <c r="E898" s="235"/>
      <c r="F898" s="32"/>
      <c r="G898" s="32"/>
      <c r="H898" s="32"/>
      <c r="I898" s="32"/>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236" t="s">
        <v>1682</v>
      </c>
      <c r="B899" s="235"/>
      <c r="C899" s="235"/>
      <c r="D899" s="235"/>
      <c r="E899" s="235"/>
      <c r="F899" s="32"/>
      <c r="G899" s="32"/>
      <c r="H899" s="32"/>
      <c r="I899" s="32"/>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237" t="s">
        <v>1047</v>
      </c>
      <c r="B900" s="238"/>
      <c r="C900" s="7" t="s">
        <v>1703</v>
      </c>
      <c r="D900" s="8" t="s">
        <v>1048</v>
      </c>
      <c r="E900" s="9" t="s">
        <v>279</v>
      </c>
      <c r="F900" s="32"/>
      <c r="G900" s="32"/>
      <c r="H900" s="32"/>
      <c r="I900" s="32"/>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239" t="s">
        <v>8</v>
      </c>
      <c r="B901" s="55" t="s">
        <v>9</v>
      </c>
      <c r="C901" s="56"/>
      <c r="D901" s="239" t="s">
        <v>10</v>
      </c>
      <c r="E901" s="242"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240"/>
      <c r="B902" s="12" t="s">
        <v>12</v>
      </c>
      <c r="C902" s="13" t="s">
        <v>13</v>
      </c>
      <c r="D902" s="240"/>
      <c r="E902" s="240"/>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211"/>
      <c r="B903" s="70"/>
      <c r="C903" s="48"/>
      <c r="D903" s="70"/>
      <c r="E903" s="4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211"/>
      <c r="B904" s="70"/>
      <c r="C904" s="42"/>
      <c r="D904" s="23"/>
      <c r="E904" s="45"/>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row>
    <row r="905" spans="1:50" ht="15.75" customHeight="1">
      <c r="A905" s="207" t="s">
        <v>20</v>
      </c>
      <c r="B905" s="49"/>
      <c r="C905" s="50"/>
      <c r="D905" s="208"/>
      <c r="E905" s="30">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203"/>
      <c r="B906" s="204"/>
      <c r="C906" s="205"/>
      <c r="D906" s="204"/>
      <c r="E906" s="206"/>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row>
    <row r="907" spans="1:50" ht="15.75" customHeight="1">
      <c r="A907" s="234" t="s">
        <v>562</v>
      </c>
      <c r="B907" s="235"/>
      <c r="C907" s="235"/>
      <c r="D907" s="235"/>
      <c r="E907" s="235"/>
      <c r="F907" s="32"/>
      <c r="G907" s="32"/>
      <c r="H907" s="32"/>
      <c r="I907" s="32"/>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236" t="s">
        <v>1067</v>
      </c>
      <c r="B908" s="235"/>
      <c r="C908" s="235"/>
      <c r="D908" s="235"/>
      <c r="E908" s="235"/>
      <c r="F908" s="32"/>
      <c r="G908" s="32"/>
      <c r="H908" s="32"/>
      <c r="I908" s="32"/>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237" t="s">
        <v>1068</v>
      </c>
      <c r="B909" s="238"/>
      <c r="C909" s="7" t="s">
        <v>1704</v>
      </c>
      <c r="D909" s="8" t="s">
        <v>1069</v>
      </c>
      <c r="E909" s="9" t="s">
        <v>279</v>
      </c>
      <c r="F909" s="32"/>
      <c r="G909" s="32"/>
      <c r="H909" s="32"/>
      <c r="I909" s="32"/>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239" t="s">
        <v>8</v>
      </c>
      <c r="B910" s="55" t="s">
        <v>9</v>
      </c>
      <c r="C910" s="56"/>
      <c r="D910" s="239" t="s">
        <v>10</v>
      </c>
      <c r="E910" s="242"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240"/>
      <c r="B911" s="12" t="s">
        <v>12</v>
      </c>
      <c r="C911" s="13" t="s">
        <v>13</v>
      </c>
      <c r="D911" s="240"/>
      <c r="E911" s="240"/>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211"/>
      <c r="B912" s="70"/>
      <c r="C912" s="48"/>
      <c r="D912" s="70"/>
      <c r="E912" s="4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211"/>
      <c r="B913" s="70"/>
      <c r="C913" s="42"/>
      <c r="D913" s="23"/>
      <c r="E913" s="45"/>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row>
    <row r="914" spans="1:50" ht="15.75" customHeight="1">
      <c r="A914" s="207" t="s">
        <v>20</v>
      </c>
      <c r="B914" s="49"/>
      <c r="C914" s="50"/>
      <c r="D914" s="208"/>
      <c r="E914" s="30">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203"/>
      <c r="B915" s="204"/>
      <c r="C915" s="205"/>
      <c r="D915" s="204"/>
      <c r="E915" s="206"/>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row>
    <row r="916" spans="1:50" ht="15.75" customHeight="1">
      <c r="A916" s="234" t="s">
        <v>2</v>
      </c>
      <c r="B916" s="235"/>
      <c r="C916" s="235"/>
      <c r="D916" s="235"/>
      <c r="E916" s="235"/>
      <c r="F916" s="32"/>
      <c r="G916" s="32"/>
      <c r="H916" s="32"/>
      <c r="I916" s="32"/>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236" t="s">
        <v>1742</v>
      </c>
      <c r="B917" s="235"/>
      <c r="C917" s="235"/>
      <c r="D917" s="235"/>
      <c r="E917" s="235"/>
      <c r="F917" s="32"/>
      <c r="G917" s="32"/>
      <c r="H917" s="32"/>
      <c r="I917" s="32"/>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237" t="s">
        <v>54</v>
      </c>
      <c r="B918" s="238"/>
      <c r="C918" s="7" t="s">
        <v>1691</v>
      </c>
      <c r="D918" s="8" t="s">
        <v>1077</v>
      </c>
      <c r="E918" s="9" t="s">
        <v>279</v>
      </c>
      <c r="F918" s="32"/>
      <c r="G918" s="32"/>
      <c r="H918" s="32"/>
      <c r="I918" s="32"/>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239" t="s">
        <v>8</v>
      </c>
      <c r="B919" s="55" t="s">
        <v>9</v>
      </c>
      <c r="C919" s="56"/>
      <c r="D919" s="239" t="s">
        <v>10</v>
      </c>
      <c r="E919" s="242"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240"/>
      <c r="B920" s="12" t="s">
        <v>12</v>
      </c>
      <c r="C920" s="13" t="s">
        <v>13</v>
      </c>
      <c r="D920" s="240"/>
      <c r="E920" s="240"/>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211"/>
      <c r="B921" s="70"/>
      <c r="C921" s="48"/>
      <c r="D921" s="70"/>
      <c r="E921" s="4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211"/>
      <c r="B922" s="70"/>
      <c r="C922" s="42"/>
      <c r="D922" s="23"/>
      <c r="E922" s="45"/>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row>
    <row r="923" spans="1:50" ht="15.75" customHeight="1">
      <c r="A923" s="207" t="s">
        <v>20</v>
      </c>
      <c r="B923" s="49"/>
      <c r="C923" s="50"/>
      <c r="D923" s="208"/>
      <c r="E923" s="30">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203"/>
      <c r="B924" s="204"/>
      <c r="C924" s="205"/>
      <c r="D924" s="204"/>
      <c r="E924" s="206"/>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row>
    <row r="925" spans="1:50" ht="15.75" customHeight="1">
      <c r="A925" s="234" t="s">
        <v>74</v>
      </c>
      <c r="B925" s="235"/>
      <c r="C925" s="235"/>
      <c r="D925" s="235"/>
      <c r="E925" s="235"/>
      <c r="F925" s="32"/>
      <c r="G925" s="32"/>
      <c r="H925" s="32"/>
      <c r="I925" s="32"/>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236" t="s">
        <v>1742</v>
      </c>
      <c r="B926" s="235"/>
      <c r="C926" s="235"/>
      <c r="D926" s="235"/>
      <c r="E926" s="235"/>
      <c r="F926" s="32"/>
      <c r="G926" s="32"/>
      <c r="H926" s="32"/>
      <c r="I926" s="32"/>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237" t="s">
        <v>54</v>
      </c>
      <c r="B927" s="238"/>
      <c r="C927" s="7" t="s">
        <v>1691</v>
      </c>
      <c r="D927" s="8" t="s">
        <v>1077</v>
      </c>
      <c r="E927" s="9" t="s">
        <v>279</v>
      </c>
      <c r="F927" s="32"/>
      <c r="G927" s="32"/>
      <c r="H927" s="32"/>
      <c r="I927" s="32"/>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239" t="s">
        <v>8</v>
      </c>
      <c r="B928" s="55" t="s">
        <v>9</v>
      </c>
      <c r="C928" s="56"/>
      <c r="D928" s="239" t="s">
        <v>10</v>
      </c>
      <c r="E928" s="242"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240"/>
      <c r="B929" s="12" t="s">
        <v>12</v>
      </c>
      <c r="C929" s="13" t="s">
        <v>13</v>
      </c>
      <c r="D929" s="240"/>
      <c r="E929" s="240"/>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211"/>
      <c r="B930" s="70"/>
      <c r="C930" s="48"/>
      <c r="D930" s="70"/>
      <c r="E930" s="4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211"/>
      <c r="B931" s="70"/>
      <c r="C931" s="42"/>
      <c r="D931" s="23"/>
      <c r="E931" s="45"/>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row>
    <row r="932" spans="1:50" ht="15.75" customHeight="1">
      <c r="A932" s="207" t="s">
        <v>20</v>
      </c>
      <c r="B932" s="49"/>
      <c r="C932" s="50"/>
      <c r="D932" s="208"/>
      <c r="E932" s="30">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203"/>
      <c r="B933" s="204"/>
      <c r="C933" s="205"/>
      <c r="D933" s="204"/>
      <c r="E933" s="206"/>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row>
    <row r="934" spans="1:50" ht="15.75" customHeight="1">
      <c r="A934" s="234" t="s">
        <v>74</v>
      </c>
      <c r="B934" s="235"/>
      <c r="C934" s="235"/>
      <c r="D934" s="235"/>
      <c r="E934" s="235"/>
      <c r="F934" s="32"/>
      <c r="G934" s="32"/>
      <c r="H934" s="32"/>
      <c r="I934" s="32"/>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236" t="s">
        <v>1122</v>
      </c>
      <c r="B935" s="235"/>
      <c r="C935" s="235"/>
      <c r="D935" s="235"/>
      <c r="E935" s="235"/>
      <c r="F935" s="32"/>
      <c r="G935" s="32"/>
      <c r="H935" s="32"/>
      <c r="I935" s="32"/>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237" t="s">
        <v>1123</v>
      </c>
      <c r="B936" s="238"/>
      <c r="C936" s="7" t="s">
        <v>1743</v>
      </c>
      <c r="D936" s="8" t="s">
        <v>1125</v>
      </c>
      <c r="E936" s="9" t="s">
        <v>279</v>
      </c>
      <c r="F936" s="32"/>
      <c r="G936" s="32"/>
      <c r="H936" s="32"/>
      <c r="I936" s="32"/>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239" t="s">
        <v>8</v>
      </c>
      <c r="B937" s="55" t="s">
        <v>9</v>
      </c>
      <c r="C937" s="56"/>
      <c r="D937" s="239" t="s">
        <v>10</v>
      </c>
      <c r="E937" s="242"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240"/>
      <c r="B938" s="12" t="s">
        <v>12</v>
      </c>
      <c r="C938" s="13" t="s">
        <v>13</v>
      </c>
      <c r="D938" s="240"/>
      <c r="E938" s="240"/>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211"/>
      <c r="B939" s="70"/>
      <c r="C939" s="48"/>
      <c r="D939" s="70"/>
      <c r="E939" s="4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211"/>
      <c r="B940" s="70"/>
      <c r="C940" s="42"/>
      <c r="D940" s="23"/>
      <c r="E940" s="45"/>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row>
    <row r="941" spans="1:50" ht="15.75" customHeight="1">
      <c r="A941" s="207" t="s">
        <v>20</v>
      </c>
      <c r="B941" s="49"/>
      <c r="C941" s="50"/>
      <c r="D941" s="208"/>
      <c r="E941" s="30">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203"/>
      <c r="B942" s="204"/>
      <c r="C942" s="205"/>
      <c r="D942" s="204"/>
      <c r="E942" s="206"/>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row>
    <row r="943" spans="1:50" ht="15.75" customHeight="1">
      <c r="A943" s="234" t="s">
        <v>562</v>
      </c>
      <c r="B943" s="235"/>
      <c r="C943" s="235"/>
      <c r="D943" s="235"/>
      <c r="E943" s="235"/>
      <c r="F943" s="32"/>
      <c r="G943" s="32"/>
      <c r="H943" s="32"/>
      <c r="I943" s="32"/>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236" t="s">
        <v>1744</v>
      </c>
      <c r="B944" s="235"/>
      <c r="C944" s="235"/>
      <c r="D944" s="235"/>
      <c r="E944" s="235"/>
      <c r="F944" s="32"/>
      <c r="G944" s="32"/>
      <c r="H944" s="32"/>
      <c r="I944" s="32"/>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237" t="s">
        <v>1133</v>
      </c>
      <c r="B945" s="238"/>
      <c r="C945" s="7" t="s">
        <v>1745</v>
      </c>
      <c r="D945" s="8" t="s">
        <v>1135</v>
      </c>
      <c r="E945" s="9" t="s">
        <v>279</v>
      </c>
      <c r="F945" s="32"/>
      <c r="G945" s="32"/>
      <c r="H945" s="32"/>
      <c r="I945" s="32"/>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239" t="s">
        <v>8</v>
      </c>
      <c r="B946" s="55" t="s">
        <v>9</v>
      </c>
      <c r="C946" s="56"/>
      <c r="D946" s="239" t="s">
        <v>10</v>
      </c>
      <c r="E946" s="242"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240"/>
      <c r="B947" s="12" t="s">
        <v>12</v>
      </c>
      <c r="C947" s="13" t="s">
        <v>13</v>
      </c>
      <c r="D947" s="240"/>
      <c r="E947" s="240"/>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211"/>
      <c r="B948" s="70"/>
      <c r="C948" s="48"/>
      <c r="D948" s="70"/>
      <c r="E948" s="4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211"/>
      <c r="B949" s="70"/>
      <c r="C949" s="42"/>
      <c r="D949" s="23"/>
      <c r="E949" s="45"/>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row>
    <row r="950" spans="1:50" ht="15.75" customHeight="1">
      <c r="A950" s="207" t="s">
        <v>20</v>
      </c>
      <c r="B950" s="49"/>
      <c r="C950" s="50"/>
      <c r="D950" s="208"/>
      <c r="E950" s="30">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203"/>
      <c r="B951" s="204"/>
      <c r="C951" s="205"/>
      <c r="D951" s="204"/>
      <c r="E951" s="206"/>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row>
    <row r="952" spans="1:50" ht="15.75" customHeight="1">
      <c r="A952" s="234" t="s">
        <v>74</v>
      </c>
      <c r="B952" s="235"/>
      <c r="C952" s="235"/>
      <c r="D952" s="235"/>
      <c r="E952" s="235"/>
      <c r="F952" s="32"/>
      <c r="G952" s="32"/>
      <c r="H952" s="32"/>
      <c r="I952" s="32"/>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236" t="s">
        <v>1746</v>
      </c>
      <c r="B953" s="235"/>
      <c r="C953" s="235"/>
      <c r="D953" s="235"/>
      <c r="E953" s="235"/>
      <c r="F953" s="32"/>
      <c r="G953" s="32"/>
      <c r="H953" s="32"/>
      <c r="I953" s="32"/>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237" t="s">
        <v>1133</v>
      </c>
      <c r="B954" s="238"/>
      <c r="C954" s="7" t="s">
        <v>1745</v>
      </c>
      <c r="D954" s="8" t="s">
        <v>1135</v>
      </c>
      <c r="E954" s="9" t="s">
        <v>279</v>
      </c>
      <c r="F954" s="32"/>
      <c r="G954" s="32"/>
      <c r="H954" s="32"/>
      <c r="I954" s="32"/>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239" t="s">
        <v>8</v>
      </c>
      <c r="B955" s="55" t="s">
        <v>9</v>
      </c>
      <c r="C955" s="56"/>
      <c r="D955" s="239" t="s">
        <v>10</v>
      </c>
      <c r="E955" s="242"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240"/>
      <c r="B956" s="12" t="s">
        <v>12</v>
      </c>
      <c r="C956" s="13" t="s">
        <v>13</v>
      </c>
      <c r="D956" s="240"/>
      <c r="E956" s="240"/>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211"/>
      <c r="B957" s="70"/>
      <c r="C957" s="48"/>
      <c r="D957" s="70"/>
      <c r="E957" s="4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211"/>
      <c r="B958" s="70"/>
      <c r="C958" s="42"/>
      <c r="D958" s="23"/>
      <c r="E958" s="45"/>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row>
    <row r="959" spans="1:50" ht="15.75" customHeight="1">
      <c r="A959" s="26" t="s">
        <v>20</v>
      </c>
      <c r="B959" s="60"/>
      <c r="C959" s="61"/>
      <c r="D959" s="60"/>
      <c r="E959" s="30">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203"/>
      <c r="B960" s="204"/>
      <c r="C960" s="205"/>
      <c r="D960" s="204"/>
      <c r="E960" s="206"/>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row>
    <row r="961" spans="1:50" ht="15.75" customHeight="1">
      <c r="A961" s="234" t="s">
        <v>2</v>
      </c>
      <c r="B961" s="235"/>
      <c r="C961" s="235"/>
      <c r="D961" s="235"/>
      <c r="E961" s="235"/>
      <c r="F961" s="32"/>
      <c r="G961" s="32"/>
      <c r="H961" s="32"/>
      <c r="I961" s="32"/>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236" t="s">
        <v>1747</v>
      </c>
      <c r="B962" s="235"/>
      <c r="C962" s="235"/>
      <c r="D962" s="235"/>
      <c r="E962" s="235"/>
      <c r="F962" s="32"/>
      <c r="G962" s="32"/>
      <c r="H962" s="32"/>
      <c r="I962" s="32"/>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237" t="s">
        <v>1147</v>
      </c>
      <c r="B963" s="238"/>
      <c r="C963" s="7" t="s">
        <v>1748</v>
      </c>
      <c r="D963" s="8" t="s">
        <v>1077</v>
      </c>
      <c r="E963" s="9" t="s">
        <v>279</v>
      </c>
      <c r="F963" s="32"/>
      <c r="G963" s="32"/>
      <c r="H963" s="32"/>
      <c r="I963" s="32"/>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239" t="s">
        <v>8</v>
      </c>
      <c r="B964" s="55" t="s">
        <v>9</v>
      </c>
      <c r="C964" s="56"/>
      <c r="D964" s="239" t="s">
        <v>10</v>
      </c>
      <c r="E964" s="242"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240"/>
      <c r="B965" s="12" t="s">
        <v>12</v>
      </c>
      <c r="C965" s="13" t="s">
        <v>13</v>
      </c>
      <c r="D965" s="240"/>
      <c r="E965" s="240"/>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211"/>
      <c r="B966" s="70"/>
      <c r="C966" s="48"/>
      <c r="D966" s="70"/>
      <c r="E966" s="4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211"/>
      <c r="B967" s="70"/>
      <c r="C967" s="42"/>
      <c r="D967" s="23"/>
      <c r="E967" s="45"/>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row>
    <row r="968" spans="1:50" ht="15.75" customHeight="1">
      <c r="A968" s="207" t="s">
        <v>20</v>
      </c>
      <c r="B968" s="49"/>
      <c r="C968" s="50"/>
      <c r="D968" s="208"/>
      <c r="E968" s="30">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203"/>
      <c r="B969" s="204"/>
      <c r="C969" s="205"/>
      <c r="D969" s="204"/>
      <c r="E969" s="206"/>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row>
    <row r="970" spans="1:50" ht="15.75" customHeight="1">
      <c r="A970" s="234" t="s">
        <v>74</v>
      </c>
      <c r="B970" s="235"/>
      <c r="C970" s="235"/>
      <c r="D970" s="235"/>
      <c r="E970" s="235"/>
      <c r="F970" s="32"/>
      <c r="G970" s="32"/>
      <c r="H970" s="32"/>
      <c r="I970" s="32"/>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236" t="s">
        <v>1747</v>
      </c>
      <c r="B971" s="235"/>
      <c r="C971" s="235"/>
      <c r="D971" s="235"/>
      <c r="E971" s="235"/>
      <c r="F971" s="32"/>
      <c r="G971" s="32"/>
      <c r="H971" s="32"/>
      <c r="I971" s="32"/>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237" t="s">
        <v>1147</v>
      </c>
      <c r="B972" s="238"/>
      <c r="C972" s="7" t="s">
        <v>1748</v>
      </c>
      <c r="D972" s="8" t="s">
        <v>1077</v>
      </c>
      <c r="E972" s="9" t="s">
        <v>279</v>
      </c>
      <c r="F972" s="32"/>
      <c r="G972" s="32"/>
      <c r="H972" s="32"/>
      <c r="I972" s="32"/>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239" t="s">
        <v>8</v>
      </c>
      <c r="B973" s="55" t="s">
        <v>9</v>
      </c>
      <c r="C973" s="56"/>
      <c r="D973" s="239" t="s">
        <v>10</v>
      </c>
      <c r="E973" s="242"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240"/>
      <c r="B974" s="12" t="s">
        <v>12</v>
      </c>
      <c r="C974" s="13" t="s">
        <v>13</v>
      </c>
      <c r="D974" s="240"/>
      <c r="E974" s="240"/>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211"/>
      <c r="B975" s="70"/>
      <c r="C975" s="48"/>
      <c r="D975" s="70"/>
      <c r="E975" s="4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211"/>
      <c r="B976" s="70"/>
      <c r="C976" s="42"/>
      <c r="D976" s="23"/>
      <c r="E976" s="45"/>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row>
    <row r="977" spans="1:50" ht="15.75" customHeight="1">
      <c r="A977" s="207" t="s">
        <v>20</v>
      </c>
      <c r="B977" s="49"/>
      <c r="C977" s="50"/>
      <c r="D977" s="208"/>
      <c r="E977" s="30">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203"/>
      <c r="B978" s="204"/>
      <c r="C978" s="205"/>
      <c r="D978" s="204"/>
      <c r="E978" s="206"/>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row>
    <row r="979" spans="1:50" ht="15.75" customHeight="1">
      <c r="A979" s="234" t="s">
        <v>74</v>
      </c>
      <c r="B979" s="235"/>
      <c r="C979" s="235"/>
      <c r="D979" s="235"/>
      <c r="E979" s="235"/>
      <c r="F979" s="32"/>
      <c r="G979" s="32"/>
      <c r="H979" s="32"/>
      <c r="I979" s="32"/>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236" t="s">
        <v>1183</v>
      </c>
      <c r="B980" s="235"/>
      <c r="C980" s="235"/>
      <c r="D980" s="235"/>
      <c r="E980" s="235"/>
      <c r="F980" s="32"/>
      <c r="G980" s="32"/>
      <c r="H980" s="32"/>
      <c r="I980" s="32"/>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237" t="s">
        <v>675</v>
      </c>
      <c r="B981" s="238"/>
      <c r="C981" s="7" t="s">
        <v>1749</v>
      </c>
      <c r="D981" s="8" t="s">
        <v>1077</v>
      </c>
      <c r="E981" s="9" t="s">
        <v>279</v>
      </c>
      <c r="F981" s="32"/>
      <c r="G981" s="32"/>
      <c r="H981" s="32"/>
      <c r="I981" s="32"/>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239" t="s">
        <v>8</v>
      </c>
      <c r="B982" s="55" t="s">
        <v>9</v>
      </c>
      <c r="C982" s="56"/>
      <c r="D982" s="239" t="s">
        <v>10</v>
      </c>
      <c r="E982" s="242"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240"/>
      <c r="B983" s="12" t="s">
        <v>12</v>
      </c>
      <c r="C983" s="13" t="s">
        <v>13</v>
      </c>
      <c r="D983" s="240"/>
      <c r="E983" s="240"/>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211"/>
      <c r="B984" s="70"/>
      <c r="C984" s="48"/>
      <c r="D984" s="70"/>
      <c r="E984" s="4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211"/>
      <c r="B985" s="70"/>
      <c r="C985" s="42"/>
      <c r="D985" s="23"/>
      <c r="E985" s="45"/>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row>
    <row r="986" spans="1:50" ht="15.75" customHeight="1">
      <c r="A986" s="207" t="s">
        <v>20</v>
      </c>
      <c r="B986" s="49"/>
      <c r="C986" s="50"/>
      <c r="D986" s="208"/>
      <c r="E986" s="30">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203"/>
      <c r="B987" s="204"/>
      <c r="C987" s="205"/>
      <c r="D987" s="204"/>
      <c r="E987" s="206"/>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row>
    <row r="988" spans="1:50" ht="15.75" customHeight="1">
      <c r="A988" s="234" t="s">
        <v>2</v>
      </c>
      <c r="B988" s="235"/>
      <c r="C988" s="235"/>
      <c r="D988" s="235"/>
      <c r="E988" s="235"/>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236" t="s">
        <v>1750</v>
      </c>
      <c r="B989" s="235"/>
      <c r="C989" s="235"/>
      <c r="D989" s="235"/>
      <c r="E989" s="23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237" t="s">
        <v>439</v>
      </c>
      <c r="B990" s="238"/>
      <c r="C990" s="7" t="s">
        <v>1707</v>
      </c>
      <c r="D990" s="8" t="s">
        <v>1186</v>
      </c>
      <c r="E990" s="9" t="s">
        <v>279</v>
      </c>
      <c r="F990" s="32"/>
      <c r="G990" s="32"/>
      <c r="H990" s="32"/>
      <c r="I990" s="32"/>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239" t="s">
        <v>8</v>
      </c>
      <c r="B991" s="55" t="s">
        <v>9</v>
      </c>
      <c r="C991" s="56"/>
      <c r="D991" s="249" t="s">
        <v>10</v>
      </c>
      <c r="E991" s="242" t="s">
        <v>11</v>
      </c>
      <c r="F991" s="32"/>
      <c r="G991" s="32"/>
      <c r="H991" s="32"/>
      <c r="I991" s="32"/>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3.5" customHeight="1">
      <c r="A992" s="240"/>
      <c r="B992" s="12" t="s">
        <v>12</v>
      </c>
      <c r="C992" s="13" t="s">
        <v>13</v>
      </c>
      <c r="D992" s="240"/>
      <c r="E992" s="240"/>
      <c r="F992" s="32"/>
      <c r="G992" s="32"/>
      <c r="H992" s="32"/>
      <c r="I992" s="32"/>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3.5" customHeight="1">
      <c r="A993" s="209"/>
      <c r="B993" s="37"/>
      <c r="C993" s="42"/>
      <c r="D993" s="23"/>
      <c r="E993" s="4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14"/>
      <c r="B994" s="37"/>
      <c r="C994" s="42"/>
      <c r="D994" s="23"/>
      <c r="E994" s="4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26" t="s">
        <v>20</v>
      </c>
      <c r="B995" s="60"/>
      <c r="C995" s="61"/>
      <c r="D995" s="60"/>
      <c r="E995" s="30">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163"/>
      <c r="B996" s="162"/>
      <c r="C996" s="189"/>
      <c r="D996" s="162"/>
      <c r="E996" s="162"/>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234" t="s">
        <v>74</v>
      </c>
      <c r="B997" s="235"/>
      <c r="C997" s="235"/>
      <c r="D997" s="235"/>
      <c r="E997" s="235"/>
      <c r="F997" s="32"/>
      <c r="G997" s="32"/>
      <c r="H997" s="32"/>
      <c r="I997" s="32"/>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236" t="s">
        <v>1796</v>
      </c>
      <c r="B998" s="235"/>
      <c r="C998" s="235"/>
      <c r="D998" s="235"/>
      <c r="E998" s="235"/>
      <c r="F998" s="32"/>
      <c r="G998" s="32"/>
      <c r="H998" s="32"/>
      <c r="I998" s="32"/>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237" t="s">
        <v>439</v>
      </c>
      <c r="B999" s="238"/>
      <c r="C999" s="7" t="s">
        <v>1707</v>
      </c>
      <c r="D999" s="8" t="s">
        <v>1186</v>
      </c>
      <c r="E999" s="9" t="s">
        <v>279</v>
      </c>
      <c r="F999" s="32"/>
      <c r="G999" s="32"/>
      <c r="H999" s="32"/>
      <c r="I999" s="32"/>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239" t="s">
        <v>8</v>
      </c>
      <c r="B1000" s="55" t="s">
        <v>9</v>
      </c>
      <c r="C1000" s="56"/>
      <c r="D1000" s="239" t="s">
        <v>10</v>
      </c>
      <c r="E1000" s="242"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240"/>
      <c r="B1001" s="12" t="s">
        <v>12</v>
      </c>
      <c r="C1001" s="13" t="s">
        <v>13</v>
      </c>
      <c r="D1001" s="240"/>
      <c r="E1001" s="240"/>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209"/>
      <c r="B1002" s="23"/>
      <c r="C1002" s="42"/>
      <c r="D1002" s="70"/>
      <c r="E1002" s="4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209"/>
      <c r="B1003" s="23"/>
      <c r="C1003" s="42"/>
      <c r="D1003" s="23"/>
      <c r="E1003" s="45"/>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row>
    <row r="1004" spans="1:50" ht="15.75" customHeight="1">
      <c r="A1004" s="207" t="s">
        <v>20</v>
      </c>
      <c r="B1004" s="49"/>
      <c r="C1004" s="50"/>
      <c r="D1004" s="208"/>
      <c r="E1004" s="30">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203"/>
      <c r="B1005" s="204"/>
      <c r="C1005" s="205"/>
      <c r="D1005" s="204"/>
      <c r="E1005" s="206"/>
      <c r="F1005" s="57"/>
      <c r="G1005" s="57"/>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row>
    <row r="1006" spans="1:50" ht="13.5" customHeight="1">
      <c r="A1006" s="234" t="s">
        <v>74</v>
      </c>
      <c r="B1006" s="235"/>
      <c r="C1006" s="235"/>
      <c r="D1006" s="235"/>
      <c r="E1006" s="235"/>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3.5" customHeight="1">
      <c r="A1007" s="236" t="s">
        <v>1751</v>
      </c>
      <c r="B1007" s="235"/>
      <c r="C1007" s="235"/>
      <c r="D1007" s="235"/>
      <c r="E1007" s="23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237" t="s">
        <v>76</v>
      </c>
      <c r="B1008" s="238"/>
      <c r="C1008" s="7" t="s">
        <v>1692</v>
      </c>
      <c r="D1008" s="8" t="s">
        <v>1200</v>
      </c>
      <c r="E1008" s="109" t="s">
        <v>279</v>
      </c>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row>
    <row r="1009" spans="1:50" ht="13.5" customHeight="1">
      <c r="A1009" s="239" t="s">
        <v>8</v>
      </c>
      <c r="B1009" s="55" t="s">
        <v>9</v>
      </c>
      <c r="C1009" s="147"/>
      <c r="D1009" s="239" t="s">
        <v>10</v>
      </c>
      <c r="E1009" s="242"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240"/>
      <c r="B1010" s="12" t="s">
        <v>12</v>
      </c>
      <c r="C1010" s="13" t="s">
        <v>13</v>
      </c>
      <c r="D1010" s="240"/>
      <c r="E1010" s="240"/>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36"/>
      <c r="B1011" s="23"/>
      <c r="C1011" s="16"/>
      <c r="D1011" s="37"/>
      <c r="E1011" s="38"/>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194" t="s">
        <v>20</v>
      </c>
      <c r="B1012" s="195"/>
      <c r="C1012" s="196"/>
      <c r="D1012" s="197"/>
      <c r="E1012" s="198">
        <f>SUM(E1011)</f>
        <v>0</v>
      </c>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32"/>
      <c r="AO1012" s="32"/>
      <c r="AP1012" s="32"/>
      <c r="AQ1012" s="32"/>
      <c r="AR1012" s="32"/>
      <c r="AS1012" s="32"/>
      <c r="AT1012" s="32"/>
      <c r="AU1012" s="32"/>
      <c r="AV1012" s="32"/>
      <c r="AW1012" s="32"/>
      <c r="AX1012" s="32"/>
    </row>
    <row r="1013" spans="1:50" ht="15.75" customHeight="1">
      <c r="A1013" s="203"/>
      <c r="B1013" s="204"/>
      <c r="C1013" s="205"/>
      <c r="D1013" s="204"/>
      <c r="E1013" s="206"/>
      <c r="F1013" s="57"/>
      <c r="G1013" s="57"/>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row>
    <row r="1014" spans="1:50" ht="15.75" customHeight="1">
      <c r="A1014" s="234" t="s">
        <v>2</v>
      </c>
      <c r="B1014" s="235"/>
      <c r="C1014" s="235"/>
      <c r="D1014" s="235"/>
      <c r="E1014" s="235"/>
      <c r="F1014" s="32"/>
      <c r="G1014" s="32"/>
      <c r="H1014" s="32"/>
      <c r="I1014" s="32"/>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236" t="s">
        <v>1752</v>
      </c>
      <c r="B1015" s="235"/>
      <c r="C1015" s="235"/>
      <c r="D1015" s="235"/>
      <c r="E1015" s="235"/>
      <c r="F1015" s="32"/>
      <c r="G1015" s="32"/>
      <c r="H1015" s="32"/>
      <c r="I1015" s="32"/>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237" t="s">
        <v>1206</v>
      </c>
      <c r="B1016" s="238"/>
      <c r="C1016" s="7" t="s">
        <v>1753</v>
      </c>
      <c r="D1016" s="8" t="s">
        <v>1208</v>
      </c>
      <c r="E1016" s="9" t="s">
        <v>279</v>
      </c>
      <c r="F1016" s="32"/>
      <c r="G1016" s="32"/>
      <c r="H1016" s="32"/>
      <c r="I1016" s="32"/>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239" t="s">
        <v>8</v>
      </c>
      <c r="B1017" s="55" t="s">
        <v>9</v>
      </c>
      <c r="C1017" s="56"/>
      <c r="D1017" s="239" t="s">
        <v>10</v>
      </c>
      <c r="E1017" s="242"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240"/>
      <c r="B1018" s="12" t="s">
        <v>12</v>
      </c>
      <c r="C1018" s="13" t="s">
        <v>13</v>
      </c>
      <c r="D1018" s="240"/>
      <c r="E1018" s="240"/>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211"/>
      <c r="B1019" s="70"/>
      <c r="C1019" s="48"/>
      <c r="D1019" s="70"/>
      <c r="E1019" s="4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211"/>
      <c r="B1020" s="70"/>
      <c r="C1020" s="42"/>
      <c r="D1020" s="23"/>
      <c r="E1020" s="45"/>
      <c r="F1020" s="57"/>
      <c r="G1020" s="57"/>
      <c r="H1020" s="57"/>
      <c r="I1020" s="57"/>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row>
    <row r="1021" spans="1:50" ht="15.75" customHeight="1">
      <c r="A1021" s="207" t="s">
        <v>20</v>
      </c>
      <c r="B1021" s="49"/>
      <c r="C1021" s="50"/>
      <c r="D1021" s="208"/>
      <c r="E1021" s="30">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203"/>
      <c r="B1022" s="204"/>
      <c r="C1022" s="205"/>
      <c r="D1022" s="204"/>
      <c r="E1022" s="206"/>
      <c r="F1022" s="57"/>
      <c r="G1022" s="57"/>
      <c r="H1022" s="57"/>
      <c r="I1022" s="57"/>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row>
    <row r="1023" spans="1:50" ht="15.75" customHeight="1">
      <c r="A1023" s="234" t="s">
        <v>74</v>
      </c>
      <c r="B1023" s="235"/>
      <c r="C1023" s="235"/>
      <c r="D1023" s="235"/>
      <c r="E1023" s="235"/>
      <c r="F1023" s="32"/>
      <c r="G1023" s="32"/>
      <c r="H1023" s="32"/>
      <c r="I1023" s="32"/>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236" t="s">
        <v>1754</v>
      </c>
      <c r="B1024" s="235"/>
      <c r="C1024" s="235"/>
      <c r="D1024" s="235"/>
      <c r="E1024" s="235"/>
      <c r="F1024" s="32"/>
      <c r="G1024" s="32"/>
      <c r="H1024" s="32"/>
      <c r="I1024" s="32"/>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237" t="s">
        <v>1206</v>
      </c>
      <c r="B1025" s="238"/>
      <c r="C1025" s="7" t="s">
        <v>1753</v>
      </c>
      <c r="D1025" s="8" t="s">
        <v>1208</v>
      </c>
      <c r="E1025" s="9" t="s">
        <v>279</v>
      </c>
      <c r="F1025" s="32"/>
      <c r="G1025" s="32"/>
      <c r="H1025" s="32"/>
      <c r="I1025" s="32"/>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239" t="s">
        <v>8</v>
      </c>
      <c r="B1026" s="55" t="s">
        <v>9</v>
      </c>
      <c r="C1026" s="56"/>
      <c r="D1026" s="239" t="s">
        <v>10</v>
      </c>
      <c r="E1026" s="242"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240"/>
      <c r="B1027" s="12" t="s">
        <v>12</v>
      </c>
      <c r="C1027" s="13" t="s">
        <v>13</v>
      </c>
      <c r="D1027" s="240"/>
      <c r="E1027" s="240"/>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211"/>
      <c r="B1028" s="70"/>
      <c r="C1028" s="48"/>
      <c r="D1028" s="70"/>
      <c r="E1028" s="4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211"/>
      <c r="B1029" s="70"/>
      <c r="C1029" s="42"/>
      <c r="D1029" s="23"/>
      <c r="E1029" s="45"/>
      <c r="F1029" s="57"/>
      <c r="G1029" s="57"/>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row>
    <row r="1030" spans="1:50" ht="15.75" customHeight="1">
      <c r="A1030" s="207" t="s">
        <v>20</v>
      </c>
      <c r="B1030" s="49"/>
      <c r="C1030" s="50"/>
      <c r="D1030" s="208"/>
      <c r="E1030" s="30">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203"/>
      <c r="B1031" s="204"/>
      <c r="C1031" s="205"/>
      <c r="D1031" s="204"/>
      <c r="E1031" s="206"/>
      <c r="F1031" s="57"/>
      <c r="G1031" s="57"/>
      <c r="H1031" s="57"/>
      <c r="I1031" s="57"/>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row>
    <row r="1032" spans="1:50" ht="15.75" customHeight="1">
      <c r="A1032" s="234" t="s">
        <v>2</v>
      </c>
      <c r="B1032" s="235"/>
      <c r="C1032" s="235"/>
      <c r="D1032" s="235"/>
      <c r="E1032" s="235"/>
      <c r="F1032" s="32"/>
      <c r="G1032" s="32"/>
      <c r="H1032" s="32"/>
      <c r="I1032" s="32"/>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236" t="s">
        <v>1755</v>
      </c>
      <c r="B1033" s="235"/>
      <c r="C1033" s="235"/>
      <c r="D1033" s="235"/>
      <c r="E1033" s="235"/>
      <c r="F1033" s="32"/>
      <c r="G1033" s="32"/>
      <c r="H1033" s="32"/>
      <c r="I1033" s="32"/>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237" t="s">
        <v>1252</v>
      </c>
      <c r="B1034" s="238"/>
      <c r="C1034" s="7" t="s">
        <v>1756</v>
      </c>
      <c r="D1034" s="8" t="s">
        <v>1254</v>
      </c>
      <c r="E1034" s="9" t="s">
        <v>279</v>
      </c>
      <c r="F1034" s="32"/>
      <c r="G1034" s="32"/>
      <c r="H1034" s="32"/>
      <c r="I1034" s="32"/>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239" t="s">
        <v>8</v>
      </c>
      <c r="B1035" s="55" t="s">
        <v>9</v>
      </c>
      <c r="C1035" s="56"/>
      <c r="D1035" s="239" t="s">
        <v>10</v>
      </c>
      <c r="E1035" s="242"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240"/>
      <c r="B1036" s="12" t="s">
        <v>12</v>
      </c>
      <c r="C1036" s="13" t="s">
        <v>13</v>
      </c>
      <c r="D1036" s="240"/>
      <c r="E1036" s="240"/>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211"/>
      <c r="B1037" s="70"/>
      <c r="C1037" s="48"/>
      <c r="D1037" s="70"/>
      <c r="E1037" s="4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211"/>
      <c r="B1038" s="70"/>
      <c r="C1038" s="42"/>
      <c r="D1038" s="23"/>
      <c r="E1038" s="45"/>
      <c r="F1038" s="57"/>
      <c r="G1038" s="57"/>
      <c r="H1038" s="57"/>
      <c r="I1038" s="57"/>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row>
    <row r="1039" spans="1:50" ht="15.75" customHeight="1">
      <c r="A1039" s="207" t="s">
        <v>20</v>
      </c>
      <c r="B1039" s="49"/>
      <c r="C1039" s="50"/>
      <c r="D1039" s="208"/>
      <c r="E1039" s="30">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203"/>
      <c r="B1040" s="204"/>
      <c r="C1040" s="205"/>
      <c r="D1040" s="204"/>
      <c r="E1040" s="206"/>
      <c r="F1040" s="57"/>
      <c r="G1040" s="57"/>
      <c r="H1040" s="57"/>
      <c r="I1040" s="57"/>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row>
    <row r="1041" spans="1:50" ht="15.75" customHeight="1">
      <c r="A1041" s="234" t="s">
        <v>74</v>
      </c>
      <c r="B1041" s="235"/>
      <c r="C1041" s="235"/>
      <c r="D1041" s="235"/>
      <c r="E1041" s="235"/>
      <c r="F1041" s="32"/>
      <c r="G1041" s="32"/>
      <c r="H1041" s="32"/>
      <c r="I1041" s="32"/>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236" t="s">
        <v>1757</v>
      </c>
      <c r="B1042" s="235"/>
      <c r="C1042" s="235"/>
      <c r="D1042" s="235"/>
      <c r="E1042" s="235"/>
      <c r="F1042" s="32"/>
      <c r="G1042" s="32"/>
      <c r="H1042" s="32"/>
      <c r="I1042" s="32"/>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237" t="s">
        <v>1252</v>
      </c>
      <c r="B1043" s="238"/>
      <c r="C1043" s="7" t="s">
        <v>1756</v>
      </c>
      <c r="D1043" s="8" t="s">
        <v>1254</v>
      </c>
      <c r="E1043" s="9" t="s">
        <v>279</v>
      </c>
      <c r="F1043" s="32"/>
      <c r="G1043" s="32"/>
      <c r="H1043" s="32"/>
      <c r="I1043" s="32"/>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239" t="s">
        <v>8</v>
      </c>
      <c r="B1044" s="55" t="s">
        <v>9</v>
      </c>
      <c r="C1044" s="56"/>
      <c r="D1044" s="239" t="s">
        <v>10</v>
      </c>
      <c r="E1044" s="242"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240"/>
      <c r="B1045" s="12" t="s">
        <v>12</v>
      </c>
      <c r="C1045" s="13" t="s">
        <v>13</v>
      </c>
      <c r="D1045" s="240"/>
      <c r="E1045" s="240"/>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211"/>
      <c r="B1046" s="70"/>
      <c r="C1046" s="48"/>
      <c r="D1046" s="70"/>
      <c r="E1046" s="4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211"/>
      <c r="B1047" s="70"/>
      <c r="C1047" s="42"/>
      <c r="D1047" s="23"/>
      <c r="E1047" s="45"/>
      <c r="F1047" s="57"/>
      <c r="G1047" s="57"/>
      <c r="H1047" s="57"/>
      <c r="I1047" s="57"/>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row>
    <row r="1048" spans="1:50" ht="15.75" customHeight="1">
      <c r="A1048" s="207" t="s">
        <v>20</v>
      </c>
      <c r="B1048" s="49"/>
      <c r="C1048" s="50"/>
      <c r="D1048" s="208"/>
      <c r="E1048" s="30">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203"/>
      <c r="B1049" s="204"/>
      <c r="C1049" s="205"/>
      <c r="D1049" s="204"/>
      <c r="E1049" s="206"/>
      <c r="F1049" s="57"/>
      <c r="G1049" s="57"/>
      <c r="H1049" s="57"/>
      <c r="I1049" s="57"/>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row>
    <row r="1050" spans="1:50" ht="15.75" customHeight="1">
      <c r="A1050" s="110" t="s">
        <v>1778</v>
      </c>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110" t="s">
        <v>1805</v>
      </c>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spans="1:50" ht="15.75" customHeight="1">
      <c r="A1347" s="94"/>
      <c r="B1347" s="95"/>
      <c r="C1347" s="96"/>
      <c r="D1347" s="95"/>
      <c r="E1347" s="97"/>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spans="1:50" ht="15.75" customHeight="1">
      <c r="A1348" s="94"/>
      <c r="B1348" s="95"/>
      <c r="C1348" s="96"/>
      <c r="D1348" s="95"/>
      <c r="E1348" s="97"/>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spans="1:50" ht="15.75" customHeight="1">
      <c r="A1349" s="94"/>
      <c r="B1349" s="95"/>
      <c r="C1349" s="96"/>
      <c r="D1349" s="95"/>
      <c r="E1349" s="97"/>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spans="1:50" ht="15.75" customHeight="1">
      <c r="A1350" s="94"/>
      <c r="B1350" s="95"/>
      <c r="C1350" s="96"/>
      <c r="D1350" s="95"/>
      <c r="E1350" s="97"/>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spans="1:50" ht="15.75" customHeight="1">
      <c r="A1351" s="94"/>
      <c r="B1351" s="95"/>
      <c r="C1351" s="96"/>
      <c r="D1351" s="95"/>
      <c r="E1351" s="97"/>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spans="1:50" ht="15.75" customHeight="1">
      <c r="A1352" s="94"/>
      <c r="B1352" s="95"/>
      <c r="C1352" s="96"/>
      <c r="D1352" s="95"/>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spans="1:50" ht="15.75" customHeight="1">
      <c r="A1353" s="94"/>
      <c r="B1353" s="95"/>
      <c r="C1353" s="96"/>
      <c r="D1353" s="95"/>
      <c r="E1353" s="97"/>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spans="1:50" ht="15.75" customHeight="1">
      <c r="A1354" s="94"/>
      <c r="B1354" s="95"/>
      <c r="C1354" s="96"/>
      <c r="D1354" s="95"/>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spans="1:50" ht="15.75" customHeight="1">
      <c r="A1355" s="94"/>
      <c r="B1355" s="95"/>
      <c r="C1355" s="96"/>
      <c r="D1355" s="95"/>
      <c r="E1355" s="97"/>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spans="1:50" ht="15.75" customHeight="1">
      <c r="A1356" s="94"/>
      <c r="B1356" s="95"/>
      <c r="C1356" s="96"/>
      <c r="D1356" s="95"/>
      <c r="E1356" s="97"/>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spans="1:50" ht="15.75" customHeight="1">
      <c r="A1357" s="94"/>
      <c r="B1357" s="95"/>
      <c r="C1357" s="96"/>
      <c r="D1357" s="95"/>
      <c r="E1357" s="97"/>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spans="1:50" ht="15.75" customHeight="1">
      <c r="A1358" s="94"/>
      <c r="B1358" s="95"/>
      <c r="C1358" s="96"/>
      <c r="D1358" s="95"/>
      <c r="E1358" s="97"/>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spans="1:50" ht="15.75" customHeight="1">
      <c r="A1359" s="94"/>
      <c r="B1359" s="95"/>
      <c r="C1359" s="96"/>
      <c r="D1359" s="95"/>
      <c r="E1359" s="97"/>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spans="1:50" ht="15.75" customHeight="1">
      <c r="A1360" s="94"/>
      <c r="B1360" s="95"/>
      <c r="C1360" s="96"/>
      <c r="D1360" s="95"/>
      <c r="E1360" s="97"/>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spans="1:50" ht="15.75" customHeight="1">
      <c r="A1361" s="94"/>
      <c r="B1361" s="95"/>
      <c r="C1361" s="96"/>
      <c r="D1361" s="95"/>
      <c r="E1361" s="97"/>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spans="1:50" ht="15.75" customHeight="1">
      <c r="A1362" s="94"/>
      <c r="B1362" s="95"/>
      <c r="C1362" s="96"/>
      <c r="D1362" s="95"/>
      <c r="E1362" s="97"/>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spans="1:50" ht="15.75" customHeight="1">
      <c r="A1363" s="94"/>
      <c r="B1363" s="95"/>
      <c r="C1363" s="96"/>
      <c r="D1363" s="95"/>
      <c r="E1363" s="97"/>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spans="1:50" ht="15.75" customHeight="1">
      <c r="A1364" s="94"/>
      <c r="B1364" s="95"/>
      <c r="C1364" s="96"/>
      <c r="D1364" s="95"/>
      <c r="E1364" s="97"/>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spans="1:50" ht="15.75" customHeight="1">
      <c r="A1365" s="94"/>
      <c r="B1365" s="95"/>
      <c r="C1365" s="96"/>
      <c r="D1365" s="95"/>
      <c r="E1365" s="97"/>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spans="1:50" ht="15.75" customHeight="1">
      <c r="A1366" s="94"/>
      <c r="B1366" s="95"/>
      <c r="C1366" s="96"/>
      <c r="D1366" s="95"/>
      <c r="E1366" s="97"/>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spans="1:50" ht="15.75" customHeight="1">
      <c r="A1367" s="94"/>
      <c r="B1367" s="95"/>
      <c r="C1367" s="96"/>
      <c r="D1367" s="95"/>
      <c r="E1367" s="97"/>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spans="1:50" ht="15.75" customHeight="1">
      <c r="A1368" s="94"/>
      <c r="B1368" s="95"/>
      <c r="C1368" s="96"/>
      <c r="D1368" s="95"/>
      <c r="E1368" s="97"/>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spans="1:50" ht="15.75" customHeight="1">
      <c r="A1369" s="94"/>
      <c r="B1369" s="95"/>
      <c r="C1369" s="96"/>
      <c r="D1369" s="95"/>
      <c r="E1369" s="97"/>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spans="1:50" ht="15.75" customHeight="1">
      <c r="A1370" s="94"/>
      <c r="B1370" s="95"/>
      <c r="C1370" s="96"/>
      <c r="D1370" s="95"/>
      <c r="E1370" s="97"/>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spans="1:50" ht="15.75" customHeight="1">
      <c r="A1371" s="94"/>
      <c r="B1371" s="95"/>
      <c r="C1371" s="96"/>
      <c r="D1371" s="95"/>
      <c r="E1371" s="97"/>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spans="1:50" ht="15.75" customHeight="1">
      <c r="A1372" s="94"/>
      <c r="B1372" s="95"/>
      <c r="C1372" s="96"/>
      <c r="D1372" s="95"/>
      <c r="E1372" s="97"/>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spans="1:50" ht="15.75" customHeight="1">
      <c r="A1373" s="94"/>
      <c r="B1373" s="95"/>
      <c r="C1373" s="96"/>
      <c r="D1373" s="95"/>
      <c r="E1373" s="97"/>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spans="1:50" ht="15.75" customHeight="1">
      <c r="A1374" s="94"/>
      <c r="B1374" s="95"/>
      <c r="C1374" s="96"/>
      <c r="D1374" s="95"/>
      <c r="E1374" s="97"/>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spans="1:50" ht="15.75" customHeight="1">
      <c r="A1375" s="94"/>
      <c r="B1375" s="95"/>
      <c r="C1375" s="96"/>
      <c r="D1375" s="95"/>
      <c r="E1375" s="97"/>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spans="1:50" ht="15.75" customHeight="1">
      <c r="A1376" s="94"/>
      <c r="B1376" s="95"/>
      <c r="C1376" s="96"/>
      <c r="D1376" s="95"/>
      <c r="E1376" s="97"/>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spans="1:50" ht="15.75" customHeight="1">
      <c r="A1377" s="94"/>
      <c r="B1377" s="95"/>
      <c r="C1377" s="96"/>
      <c r="D1377" s="95"/>
      <c r="E1377" s="97"/>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spans="1:50" ht="15.75" customHeight="1">
      <c r="A1378" s="94"/>
      <c r="B1378" s="95"/>
      <c r="C1378" s="96"/>
      <c r="D1378" s="95"/>
      <c r="E1378" s="97"/>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spans="1:50" ht="15.75" customHeight="1">
      <c r="A1379" s="94"/>
      <c r="B1379" s="95"/>
      <c r="C1379" s="96"/>
      <c r="D1379" s="95"/>
      <c r="E1379" s="97"/>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spans="1:50" ht="15.75" customHeight="1">
      <c r="A1380" s="94"/>
      <c r="B1380" s="95"/>
      <c r="C1380" s="96"/>
      <c r="D1380" s="95"/>
      <c r="E1380" s="97"/>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spans="1:50" ht="15.75" customHeight="1">
      <c r="A1381" s="94"/>
      <c r="B1381" s="95"/>
      <c r="C1381" s="96"/>
      <c r="D1381" s="95"/>
      <c r="E1381" s="97"/>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spans="1:50" ht="15.75" customHeight="1">
      <c r="A1382" s="94"/>
      <c r="B1382" s="95"/>
      <c r="C1382" s="96"/>
      <c r="D1382" s="95"/>
      <c r="E1382" s="97"/>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spans="1:50" ht="15.75" customHeight="1">
      <c r="A1383" s="94"/>
      <c r="B1383" s="95"/>
      <c r="C1383" s="96"/>
      <c r="D1383" s="95"/>
      <c r="E1383" s="97"/>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spans="1:50" ht="15.75" customHeight="1">
      <c r="A1384" s="94"/>
      <c r="B1384" s="95"/>
      <c r="C1384" s="96"/>
      <c r="D1384" s="95"/>
      <c r="E1384" s="97"/>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spans="1:50" ht="15.75" customHeight="1">
      <c r="A1385" s="94"/>
      <c r="B1385" s="95"/>
      <c r="C1385" s="96"/>
      <c r="D1385" s="95"/>
      <c r="E1385" s="97"/>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spans="1:50" ht="15.75" customHeight="1">
      <c r="A1386" s="94"/>
      <c r="B1386" s="95"/>
      <c r="C1386" s="96"/>
      <c r="D1386" s="95"/>
      <c r="E1386" s="97"/>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spans="1:50" ht="15.75" customHeight="1">
      <c r="A1387" s="94"/>
      <c r="B1387" s="95"/>
      <c r="C1387" s="96"/>
      <c r="D1387" s="95"/>
      <c r="E1387" s="97"/>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spans="1:50" ht="15.75" customHeight="1">
      <c r="A1388" s="94"/>
      <c r="B1388" s="95"/>
      <c r="C1388" s="96"/>
      <c r="D1388" s="95"/>
      <c r="E1388" s="97"/>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spans="1:50" ht="15.75" customHeight="1">
      <c r="A1389" s="94"/>
      <c r="B1389" s="95"/>
      <c r="C1389" s="96"/>
      <c r="D1389" s="95"/>
      <c r="E1389" s="97"/>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spans="1:50" ht="15.75" customHeight="1">
      <c r="A1390" s="94"/>
      <c r="B1390" s="95"/>
      <c r="C1390" s="96"/>
      <c r="D1390" s="95"/>
      <c r="E1390" s="97"/>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spans="1:50" ht="15.75" customHeight="1">
      <c r="A1391" s="94"/>
      <c r="B1391" s="95"/>
      <c r="C1391" s="96"/>
      <c r="D1391" s="95"/>
      <c r="E1391" s="97"/>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spans="1:50" ht="15.75" customHeight="1">
      <c r="A1392" s="94"/>
      <c r="B1392" s="95"/>
      <c r="C1392" s="96"/>
      <c r="D1392" s="95"/>
      <c r="E1392" s="97"/>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spans="1:50" ht="15.75" customHeight="1">
      <c r="A1393" s="94"/>
      <c r="B1393" s="95"/>
      <c r="C1393" s="96"/>
      <c r="D1393" s="95"/>
      <c r="E1393" s="97"/>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spans="1:50" ht="15.75" customHeight="1">
      <c r="A1394" s="94"/>
      <c r="B1394" s="95"/>
      <c r="C1394" s="96"/>
      <c r="D1394" s="95"/>
      <c r="E1394" s="97"/>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spans="1:50" ht="15.75" customHeight="1">
      <c r="A1395" s="94"/>
      <c r="B1395" s="95"/>
      <c r="C1395" s="96"/>
      <c r="D1395" s="95"/>
      <c r="E1395" s="97"/>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spans="1:50" ht="15.75" customHeight="1">
      <c r="A1396" s="94"/>
      <c r="B1396" s="95"/>
      <c r="C1396" s="96"/>
      <c r="D1396" s="95"/>
      <c r="E1396" s="97"/>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spans="1:50" ht="15.75" customHeight="1">
      <c r="A1397" s="94"/>
      <c r="B1397" s="95"/>
      <c r="C1397" s="96"/>
      <c r="D1397" s="95"/>
      <c r="E1397" s="97"/>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spans="1:50" ht="15.75" customHeight="1">
      <c r="A1398" s="94"/>
      <c r="B1398" s="95"/>
      <c r="C1398" s="96"/>
      <c r="D1398" s="95"/>
      <c r="E1398" s="97"/>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spans="1:50" ht="15.75" customHeight="1">
      <c r="A1399" s="94"/>
      <c r="B1399" s="95"/>
      <c r="C1399" s="96"/>
      <c r="D1399" s="95"/>
      <c r="E1399" s="97"/>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spans="1:50" ht="15.75" customHeight="1">
      <c r="A1400" s="94"/>
      <c r="B1400" s="95"/>
      <c r="C1400" s="96"/>
      <c r="D1400" s="95"/>
      <c r="E1400" s="97"/>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spans="1:50" ht="15.75" customHeight="1">
      <c r="A1401" s="94"/>
      <c r="B1401" s="95"/>
      <c r="C1401" s="96"/>
      <c r="D1401" s="95"/>
      <c r="E1401" s="97"/>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spans="1:50" ht="15.75" customHeight="1">
      <c r="A1402" s="94"/>
      <c r="B1402" s="95"/>
      <c r="C1402" s="96"/>
      <c r="D1402" s="95"/>
      <c r="E1402" s="97"/>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spans="1:50" ht="15.75" customHeight="1">
      <c r="A1403" s="94"/>
      <c r="B1403" s="95"/>
      <c r="C1403" s="96"/>
      <c r="D1403" s="95"/>
      <c r="E1403" s="97"/>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spans="1:50" ht="15.75" customHeight="1">
      <c r="A1404" s="94"/>
      <c r="B1404" s="95"/>
      <c r="C1404" s="96"/>
      <c r="D1404" s="95"/>
      <c r="E1404" s="97"/>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spans="1:50" ht="15.75" customHeight="1">
      <c r="A1405" s="94"/>
      <c r="B1405" s="95"/>
      <c r="C1405" s="96"/>
      <c r="D1405" s="95"/>
      <c r="E1405" s="97"/>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spans="1:50" ht="15.75" customHeight="1">
      <c r="A1406" s="94"/>
      <c r="B1406" s="95"/>
      <c r="C1406" s="96"/>
      <c r="D1406" s="95"/>
      <c r="E1406" s="97"/>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spans="1:50" ht="15.75" customHeight="1">
      <c r="A1407" s="94"/>
      <c r="B1407" s="95"/>
      <c r="C1407" s="96"/>
      <c r="D1407" s="95"/>
      <c r="E1407" s="97"/>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spans="1:50" ht="15.75" customHeight="1">
      <c r="A1408" s="94"/>
      <c r="B1408" s="95"/>
      <c r="C1408" s="96"/>
      <c r="D1408" s="95"/>
      <c r="E1408" s="97"/>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spans="1:50" ht="15.75" customHeight="1">
      <c r="A1409" s="94"/>
      <c r="B1409" s="95"/>
      <c r="C1409" s="96"/>
      <c r="D1409" s="95"/>
      <c r="E1409" s="97"/>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spans="1:50" ht="15.75" customHeight="1">
      <c r="A1410" s="94"/>
      <c r="B1410" s="95"/>
      <c r="C1410" s="96"/>
      <c r="D1410" s="95"/>
      <c r="E1410" s="97"/>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spans="1:50" ht="15.75" customHeight="1">
      <c r="A1411" s="94"/>
      <c r="B1411" s="95"/>
      <c r="C1411" s="96"/>
      <c r="D1411" s="95"/>
      <c r="E1411" s="97"/>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spans="1:50" ht="15.75" customHeight="1">
      <c r="A1412" s="94"/>
      <c r="B1412" s="95"/>
      <c r="C1412" s="96"/>
      <c r="D1412" s="95"/>
      <c r="E1412" s="97"/>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spans="1:50" ht="15.75" customHeight="1">
      <c r="A1413" s="94"/>
      <c r="B1413" s="95"/>
      <c r="C1413" s="96"/>
      <c r="D1413" s="95"/>
      <c r="E1413" s="97"/>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spans="1:50" ht="15.75" customHeight="1">
      <c r="A1414" s="94"/>
      <c r="B1414" s="95"/>
      <c r="C1414" s="96"/>
      <c r="D1414" s="95"/>
      <c r="E1414" s="97"/>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spans="1:50" ht="15.75" customHeight="1">
      <c r="A1415" s="94"/>
      <c r="B1415" s="95"/>
      <c r="C1415" s="96"/>
      <c r="D1415" s="95"/>
      <c r="E1415" s="97"/>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spans="1:50" ht="15.75" customHeight="1">
      <c r="A1416" s="94"/>
      <c r="B1416" s="95"/>
      <c r="C1416" s="96"/>
      <c r="D1416" s="95"/>
      <c r="E1416" s="97"/>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spans="1:50" ht="15.75" customHeight="1">
      <c r="A1417" s="94"/>
      <c r="B1417" s="95"/>
      <c r="C1417" s="96"/>
      <c r="D1417" s="95"/>
      <c r="E1417" s="97"/>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spans="1:50" ht="15.75" customHeight="1">
      <c r="A1418" s="94"/>
      <c r="B1418" s="95"/>
      <c r="C1418" s="96"/>
      <c r="D1418" s="95"/>
      <c r="E1418" s="97"/>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spans="1:50" ht="15.75" customHeight="1">
      <c r="A1419" s="94"/>
      <c r="B1419" s="95"/>
      <c r="C1419" s="96"/>
      <c r="D1419" s="95"/>
      <c r="E1419" s="97"/>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spans="1:50" ht="15.75" customHeight="1">
      <c r="A1420" s="94"/>
      <c r="B1420" s="95"/>
      <c r="C1420" s="96"/>
      <c r="D1420" s="95"/>
      <c r="E1420" s="97"/>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spans="1:50" ht="15.75" customHeight="1">
      <c r="A1421" s="94"/>
      <c r="B1421" s="95"/>
      <c r="C1421" s="96"/>
      <c r="D1421" s="95"/>
      <c r="E1421" s="97"/>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spans="1:50" ht="15.75" customHeight="1">
      <c r="A1422" s="94"/>
      <c r="B1422" s="95"/>
      <c r="C1422" s="96"/>
      <c r="D1422" s="95"/>
      <c r="E1422" s="97"/>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spans="1:50" ht="15.75" customHeight="1">
      <c r="A1423" s="94"/>
      <c r="B1423" s="95"/>
      <c r="C1423" s="96"/>
      <c r="D1423" s="95"/>
      <c r="E1423" s="97"/>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spans="1:50" ht="15.75" customHeight="1">
      <c r="A1424" s="94"/>
      <c r="B1424" s="95"/>
      <c r="C1424" s="96"/>
      <c r="D1424" s="95"/>
      <c r="E1424" s="97"/>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spans="1:50" ht="15.75" customHeight="1">
      <c r="A1425" s="94"/>
      <c r="B1425" s="95"/>
      <c r="C1425" s="96"/>
      <c r="D1425" s="95"/>
      <c r="E1425" s="97"/>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spans="1:50" ht="15.75" customHeight="1">
      <c r="A1426" s="94"/>
      <c r="B1426" s="95"/>
      <c r="C1426" s="96"/>
      <c r="D1426" s="95"/>
      <c r="E1426" s="97"/>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spans="1:50" ht="15.75" customHeight="1">
      <c r="A1427" s="94"/>
      <c r="B1427" s="95"/>
      <c r="C1427" s="96"/>
      <c r="D1427" s="95"/>
      <c r="E1427" s="97"/>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spans="1:50" ht="15.75" customHeight="1">
      <c r="A1428" s="94"/>
      <c r="B1428" s="95"/>
      <c r="C1428" s="96"/>
      <c r="D1428" s="95"/>
      <c r="E1428" s="97"/>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spans="1:50" ht="15.75" customHeight="1">
      <c r="A1429" s="94"/>
      <c r="B1429" s="95"/>
      <c r="C1429" s="96"/>
      <c r="D1429" s="95"/>
      <c r="E1429" s="97"/>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spans="1:50" ht="15.75" customHeight="1">
      <c r="A1430" s="94"/>
      <c r="B1430" s="95"/>
      <c r="C1430" s="96"/>
      <c r="D1430" s="95"/>
      <c r="E1430" s="97"/>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spans="1:50" ht="15.75" customHeight="1">
      <c r="A1431" s="94"/>
      <c r="B1431" s="95"/>
      <c r="C1431" s="96"/>
      <c r="D1431" s="95"/>
      <c r="E1431" s="97"/>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spans="1:50" ht="15.75" customHeight="1">
      <c r="A1432" s="94"/>
      <c r="B1432" s="95"/>
      <c r="C1432" s="96"/>
      <c r="D1432" s="95"/>
      <c r="E1432" s="97"/>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spans="1:50" ht="15.75" customHeight="1">
      <c r="A1433" s="94"/>
      <c r="B1433" s="95"/>
      <c r="C1433" s="96"/>
      <c r="D1433" s="95"/>
      <c r="E1433" s="97"/>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spans="1:50" ht="15.75" customHeight="1">
      <c r="A1434" s="94"/>
      <c r="B1434" s="95"/>
      <c r="C1434" s="96"/>
      <c r="D1434" s="95"/>
      <c r="E1434" s="97"/>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spans="1:50" ht="15.75" customHeight="1">
      <c r="A1435" s="94"/>
      <c r="B1435" s="95"/>
      <c r="C1435" s="96"/>
      <c r="D1435" s="95"/>
      <c r="E1435" s="97"/>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spans="1:50" ht="15.75" customHeight="1">
      <c r="A1436" s="94"/>
      <c r="B1436" s="95"/>
      <c r="C1436" s="96"/>
      <c r="D1436" s="95"/>
      <c r="E1436" s="97"/>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spans="1:50" ht="15.75" customHeight="1">
      <c r="A1437" s="94"/>
      <c r="B1437" s="95"/>
      <c r="C1437" s="96"/>
      <c r="D1437" s="95"/>
      <c r="E1437" s="97"/>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spans="1:50" ht="15.75" customHeight="1">
      <c r="A1438" s="94"/>
      <c r="B1438" s="95"/>
      <c r="C1438" s="96"/>
      <c r="D1438" s="95"/>
      <c r="E1438" s="97"/>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spans="1:50" ht="15.75" customHeight="1">
      <c r="A1439" s="94"/>
      <c r="B1439" s="95"/>
      <c r="C1439" s="96"/>
      <c r="D1439" s="95"/>
      <c r="E1439" s="97"/>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spans="1:50" ht="15.75" customHeight="1">
      <c r="A1440" s="94"/>
      <c r="B1440" s="95"/>
      <c r="C1440" s="96"/>
      <c r="D1440" s="95"/>
      <c r="E1440" s="97"/>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spans="1:50" ht="15.75" customHeight="1">
      <c r="A1441" s="94"/>
      <c r="B1441" s="95"/>
      <c r="C1441" s="96"/>
      <c r="D1441" s="95"/>
      <c r="E1441" s="97"/>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spans="1:50" ht="15.75" customHeight="1">
      <c r="A1442" s="94"/>
      <c r="B1442" s="95"/>
      <c r="C1442" s="96"/>
      <c r="D1442" s="95"/>
      <c r="E1442" s="97"/>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spans="1:50" ht="15.75" customHeight="1">
      <c r="A1443" s="94"/>
      <c r="B1443" s="95"/>
      <c r="C1443" s="96"/>
      <c r="D1443" s="95"/>
      <c r="E1443" s="97"/>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spans="1:50" ht="15.75" customHeight="1">
      <c r="A1444" s="94"/>
      <c r="B1444" s="95"/>
      <c r="C1444" s="96"/>
      <c r="D1444" s="95"/>
      <c r="E1444" s="97"/>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spans="1:50" ht="15.75" customHeight="1">
      <c r="A1445" s="94"/>
      <c r="B1445" s="95"/>
      <c r="C1445" s="96"/>
      <c r="D1445" s="95"/>
      <c r="E1445" s="97"/>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spans="1:50" ht="15.75" customHeight="1">
      <c r="A1446" s="94"/>
      <c r="B1446" s="95"/>
      <c r="C1446" s="96"/>
      <c r="D1446" s="95"/>
      <c r="E1446" s="97"/>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spans="1:50" ht="15.75" customHeight="1">
      <c r="A1447" s="94"/>
      <c r="B1447" s="95"/>
      <c r="C1447" s="96"/>
      <c r="D1447" s="95"/>
      <c r="E1447" s="97"/>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spans="1:50" ht="15.75" customHeight="1">
      <c r="A1448" s="94"/>
      <c r="B1448" s="95"/>
      <c r="C1448" s="96"/>
      <c r="D1448" s="95"/>
      <c r="E1448" s="97"/>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spans="1:50" ht="15.75" customHeight="1">
      <c r="A1449" s="94"/>
      <c r="B1449" s="95"/>
      <c r="C1449" s="96"/>
      <c r="D1449" s="95"/>
      <c r="E1449" s="97"/>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spans="1:50" ht="15.75" customHeight="1">
      <c r="A1450" s="94"/>
      <c r="B1450" s="95"/>
      <c r="C1450" s="96"/>
      <c r="D1450" s="95"/>
      <c r="E1450" s="97"/>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spans="1:50" ht="15.75" customHeight="1">
      <c r="A1451" s="94"/>
      <c r="B1451" s="95"/>
      <c r="C1451" s="96"/>
      <c r="D1451" s="95"/>
      <c r="E1451" s="97"/>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spans="1:50" ht="15.75" customHeight="1">
      <c r="A1452" s="94"/>
      <c r="B1452" s="95"/>
      <c r="C1452" s="96"/>
      <c r="D1452" s="95"/>
      <c r="E1452" s="97"/>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spans="1:50" ht="15.75" customHeight="1">
      <c r="A1453" s="94"/>
      <c r="B1453" s="95"/>
      <c r="C1453" s="96"/>
      <c r="D1453" s="95"/>
      <c r="E1453" s="97"/>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spans="1:50" ht="15.75" customHeight="1">
      <c r="A1454" s="94"/>
      <c r="B1454" s="95"/>
      <c r="C1454" s="96"/>
      <c r="D1454" s="95"/>
      <c r="E1454" s="97"/>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spans="1:50" ht="15.75" customHeight="1">
      <c r="A1455" s="94"/>
      <c r="B1455" s="95"/>
      <c r="C1455" s="96"/>
      <c r="D1455" s="95"/>
      <c r="E1455" s="97"/>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spans="1:50" ht="15.75" customHeight="1">
      <c r="A1456" s="94"/>
      <c r="B1456" s="95"/>
      <c r="C1456" s="96"/>
      <c r="D1456" s="95"/>
      <c r="E1456" s="97"/>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spans="1:50" ht="15.75" customHeight="1">
      <c r="A1457" s="94"/>
      <c r="B1457" s="95"/>
      <c r="C1457" s="96"/>
      <c r="D1457" s="95"/>
      <c r="E1457" s="97"/>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spans="1:50" ht="15.75" customHeight="1">
      <c r="A1458" s="94"/>
      <c r="B1458" s="95"/>
      <c r="C1458" s="96"/>
      <c r="D1458" s="95"/>
      <c r="E1458" s="97"/>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spans="1:50" ht="15.75" customHeight="1">
      <c r="A1459" s="94"/>
      <c r="B1459" s="95"/>
      <c r="C1459" s="96"/>
      <c r="D1459" s="95"/>
      <c r="E1459" s="97"/>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spans="1:50" ht="15.75" customHeight="1">
      <c r="A1460" s="94"/>
      <c r="B1460" s="95"/>
      <c r="C1460" s="96"/>
      <c r="D1460" s="95"/>
      <c r="E1460" s="97"/>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spans="1:50" ht="15.75" customHeight="1">
      <c r="A1461" s="94"/>
      <c r="B1461" s="95"/>
      <c r="C1461" s="96"/>
      <c r="D1461" s="95"/>
      <c r="E1461" s="97"/>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spans="1:50" ht="15.75" customHeight="1">
      <c r="A1462" s="94"/>
      <c r="B1462" s="95"/>
      <c r="C1462" s="96"/>
      <c r="D1462" s="95"/>
      <c r="E1462" s="97"/>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spans="1:50" ht="15.75" customHeight="1">
      <c r="A1463" s="94"/>
      <c r="B1463" s="95"/>
      <c r="C1463" s="96"/>
      <c r="D1463" s="95"/>
      <c r="E1463" s="97"/>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spans="1:50" ht="15.75" customHeight="1">
      <c r="A1464" s="94"/>
      <c r="B1464" s="95"/>
      <c r="C1464" s="96"/>
      <c r="D1464" s="95"/>
      <c r="E1464" s="97"/>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spans="1:50" ht="15.75" customHeight="1">
      <c r="A1465" s="94"/>
      <c r="B1465" s="95"/>
      <c r="C1465" s="96"/>
      <c r="D1465" s="95"/>
      <c r="E1465" s="97"/>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spans="1:50" ht="15.75" customHeight="1">
      <c r="A1466" s="94"/>
      <c r="B1466" s="95"/>
      <c r="C1466" s="96"/>
      <c r="D1466" s="95"/>
      <c r="E1466" s="97"/>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spans="1:50" ht="15.75" customHeight="1">
      <c r="A1467" s="94"/>
      <c r="B1467" s="95"/>
      <c r="C1467" s="96"/>
      <c r="D1467" s="95"/>
      <c r="E1467" s="97"/>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spans="1:50" ht="15.75" customHeight="1">
      <c r="A1468" s="94"/>
      <c r="B1468" s="95"/>
      <c r="C1468" s="96"/>
      <c r="D1468" s="95"/>
      <c r="E1468" s="97"/>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spans="1:50" ht="15.75" customHeight="1">
      <c r="A1469" s="94"/>
      <c r="B1469" s="95"/>
      <c r="C1469" s="96"/>
      <c r="D1469" s="95"/>
      <c r="E1469" s="97"/>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spans="1:50" ht="15.75" customHeight="1">
      <c r="A1470" s="94"/>
      <c r="B1470" s="95"/>
      <c r="C1470" s="96"/>
      <c r="D1470" s="95"/>
      <c r="E1470" s="97"/>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spans="1:50" ht="15.75" customHeight="1">
      <c r="A1471" s="94"/>
      <c r="B1471" s="95"/>
      <c r="C1471" s="96"/>
      <c r="D1471" s="95"/>
      <c r="E1471" s="97"/>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spans="1:50" ht="15.75" customHeight="1">
      <c r="A1472" s="94"/>
      <c r="B1472" s="95"/>
      <c r="C1472" s="96"/>
      <c r="D1472" s="95"/>
      <c r="E1472" s="97"/>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spans="1:50" ht="15.75" customHeight="1">
      <c r="A1473" s="94"/>
      <c r="B1473" s="95"/>
      <c r="C1473" s="96"/>
      <c r="D1473" s="95"/>
      <c r="E1473" s="97"/>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spans="1:50" ht="15.75" customHeight="1">
      <c r="A1474" s="94"/>
      <c r="B1474" s="95"/>
      <c r="C1474" s="96"/>
      <c r="D1474" s="95"/>
      <c r="E1474" s="97"/>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spans="1:50" ht="15.75" customHeight="1">
      <c r="A1475" s="94"/>
      <c r="B1475" s="95"/>
      <c r="C1475" s="96"/>
      <c r="D1475" s="95"/>
      <c r="E1475" s="97"/>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spans="1:50" ht="15.75" customHeight="1">
      <c r="A1476" s="94"/>
      <c r="B1476" s="95"/>
      <c r="C1476" s="96"/>
      <c r="D1476" s="95"/>
      <c r="E1476" s="97"/>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spans="1:50" ht="15.75" customHeight="1">
      <c r="A1477" s="94"/>
      <c r="B1477" s="95"/>
      <c r="C1477" s="96"/>
      <c r="D1477" s="95"/>
      <c r="E1477" s="97"/>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spans="1:50" ht="15.75" customHeight="1">
      <c r="A1478" s="94"/>
      <c r="B1478" s="95"/>
      <c r="C1478" s="96"/>
      <c r="D1478" s="95"/>
      <c r="E1478" s="97"/>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spans="1:50" ht="15.75" customHeight="1">
      <c r="A1479" s="94"/>
      <c r="B1479" s="95"/>
      <c r="C1479" s="96"/>
      <c r="D1479" s="95"/>
      <c r="E1479" s="97"/>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spans="1:50" ht="15.75" customHeight="1">
      <c r="A1480" s="94"/>
      <c r="B1480" s="95"/>
      <c r="C1480" s="96"/>
      <c r="D1480" s="95"/>
      <c r="E1480" s="97"/>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spans="1:50" ht="15.75" customHeight="1">
      <c r="A1481" s="94"/>
      <c r="B1481" s="95"/>
      <c r="C1481" s="96"/>
      <c r="D1481" s="95"/>
      <c r="E1481" s="97"/>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spans="1:50" ht="15.75" customHeight="1">
      <c r="A1482" s="94"/>
      <c r="B1482" s="95"/>
      <c r="C1482" s="96"/>
      <c r="D1482" s="95"/>
      <c r="E1482" s="97"/>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spans="1:50" ht="15.75" customHeight="1">
      <c r="A1483" s="94"/>
      <c r="B1483" s="95"/>
      <c r="C1483" s="96"/>
      <c r="D1483" s="95"/>
      <c r="E1483" s="97"/>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spans="1:50" ht="15.75" customHeight="1">
      <c r="A1484" s="94"/>
      <c r="B1484" s="95"/>
      <c r="C1484" s="96"/>
      <c r="D1484" s="95"/>
      <c r="E1484" s="97"/>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spans="1:50" ht="15.75" customHeight="1">
      <c r="A1485" s="94"/>
      <c r="B1485" s="95"/>
      <c r="C1485" s="96"/>
      <c r="D1485" s="95"/>
      <c r="E1485" s="97"/>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spans="1:50" ht="15.75" customHeight="1">
      <c r="A1486" s="94"/>
      <c r="B1486" s="95"/>
      <c r="C1486" s="96"/>
      <c r="D1486" s="95"/>
      <c r="E1486" s="97"/>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spans="1:50" ht="15.75" customHeight="1">
      <c r="A1487" s="94"/>
      <c r="B1487" s="95"/>
      <c r="C1487" s="96"/>
      <c r="D1487" s="95"/>
      <c r="E1487" s="97"/>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spans="1:50" ht="15.75" customHeight="1">
      <c r="A1488" s="94"/>
      <c r="B1488" s="95"/>
      <c r="C1488" s="96"/>
      <c r="D1488" s="95"/>
      <c r="E1488" s="97"/>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spans="1:50" ht="15.75" customHeight="1">
      <c r="A1489" s="94"/>
      <c r="B1489" s="95"/>
      <c r="C1489" s="96"/>
      <c r="D1489" s="95"/>
      <c r="E1489" s="97"/>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spans="1:50" ht="15.75" customHeight="1">
      <c r="A1490" s="94"/>
      <c r="B1490" s="95"/>
      <c r="C1490" s="96"/>
      <c r="D1490" s="95"/>
      <c r="E1490" s="97"/>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spans="1:50" ht="15.75" customHeight="1">
      <c r="A1491" s="94"/>
      <c r="B1491" s="95"/>
      <c r="C1491" s="96"/>
      <c r="D1491" s="95"/>
      <c r="E1491" s="97"/>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spans="1:50" ht="15.75" customHeight="1">
      <c r="A1492" s="94"/>
      <c r="B1492" s="95"/>
      <c r="C1492" s="96"/>
      <c r="D1492" s="95"/>
      <c r="E1492" s="97"/>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spans="1:50" ht="15.75" customHeight="1">
      <c r="A1493" s="94"/>
      <c r="B1493" s="95"/>
      <c r="C1493" s="96"/>
      <c r="D1493" s="95"/>
      <c r="E1493" s="97"/>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spans="1:50" ht="15.75" customHeight="1">
      <c r="A1494" s="94"/>
      <c r="B1494" s="95"/>
      <c r="C1494" s="96"/>
      <c r="D1494" s="95"/>
      <c r="E1494" s="97"/>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spans="1:50" ht="15.75" customHeight="1">
      <c r="A1495" s="94"/>
      <c r="B1495" s="95"/>
      <c r="C1495" s="96"/>
      <c r="D1495" s="95"/>
      <c r="E1495" s="97"/>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spans="1:50" ht="15.75" customHeight="1">
      <c r="A1496" s="94"/>
      <c r="B1496" s="95"/>
      <c r="C1496" s="96"/>
      <c r="D1496" s="95"/>
      <c r="E1496" s="97"/>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spans="1:50" ht="15.75" customHeight="1">
      <c r="A1497" s="94"/>
      <c r="B1497" s="95"/>
      <c r="C1497" s="96"/>
      <c r="D1497" s="95"/>
      <c r="E1497" s="97"/>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spans="1:50" ht="15.75" customHeight="1">
      <c r="A1498" s="94"/>
      <c r="B1498" s="95"/>
      <c r="C1498" s="96"/>
      <c r="D1498" s="95"/>
      <c r="E1498" s="97"/>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spans="1:50" ht="15.75" customHeight="1">
      <c r="A1499" s="94"/>
      <c r="B1499" s="95"/>
      <c r="C1499" s="96"/>
      <c r="D1499" s="95"/>
      <c r="E1499" s="97"/>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spans="1:50" ht="15.75" customHeight="1">
      <c r="A1500" s="94"/>
      <c r="B1500" s="95"/>
      <c r="C1500" s="96"/>
      <c r="D1500" s="95"/>
      <c r="E1500" s="97"/>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spans="1:50" ht="15.75" customHeight="1">
      <c r="A1501" s="94"/>
      <c r="B1501" s="95"/>
      <c r="C1501" s="96"/>
      <c r="D1501" s="95"/>
      <c r="E1501" s="97"/>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spans="1:50" ht="15.75" customHeight="1">
      <c r="A1502" s="94"/>
      <c r="B1502" s="95"/>
      <c r="C1502" s="96"/>
      <c r="D1502" s="95"/>
      <c r="E1502" s="97"/>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spans="1:50" ht="15.75" customHeight="1">
      <c r="A1503" s="94"/>
      <c r="B1503" s="95"/>
      <c r="C1503" s="96"/>
      <c r="D1503" s="95"/>
      <c r="E1503" s="97"/>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spans="1:50" ht="15.75" customHeight="1">
      <c r="A1504" s="94"/>
      <c r="B1504" s="95"/>
      <c r="C1504" s="96"/>
      <c r="D1504" s="95"/>
      <c r="E1504" s="97"/>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spans="1:50" ht="15.75" customHeight="1">
      <c r="A1505" s="94"/>
      <c r="B1505" s="95"/>
      <c r="C1505" s="96"/>
      <c r="D1505" s="95"/>
      <c r="E1505" s="97"/>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spans="1:50" ht="15.75" customHeight="1">
      <c r="A1506" s="94"/>
      <c r="B1506" s="95"/>
      <c r="C1506" s="96"/>
      <c r="D1506" s="95"/>
      <c r="E1506" s="97"/>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spans="1:50" ht="15.75" customHeight="1">
      <c r="A1507" s="94"/>
      <c r="B1507" s="95"/>
      <c r="C1507" s="96"/>
      <c r="D1507" s="95"/>
      <c r="E1507" s="97"/>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spans="1:50" ht="15.75" customHeight="1">
      <c r="A1508" s="94"/>
      <c r="B1508" s="95"/>
      <c r="C1508" s="96"/>
      <c r="D1508" s="95"/>
      <c r="E1508" s="97"/>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spans="1:50" ht="15.75" customHeight="1">
      <c r="A1509" s="94"/>
      <c r="B1509" s="95"/>
      <c r="C1509" s="96"/>
      <c r="D1509" s="95"/>
      <c r="E1509" s="97"/>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spans="1:50" ht="15.75" customHeight="1">
      <c r="A1510" s="94"/>
      <c r="B1510" s="95"/>
      <c r="C1510" s="96"/>
      <c r="D1510" s="95"/>
      <c r="E1510" s="97"/>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spans="1:50" ht="15.75" customHeight="1">
      <c r="A1511" s="94"/>
      <c r="B1511" s="95"/>
      <c r="C1511" s="96"/>
      <c r="D1511" s="95"/>
      <c r="E1511" s="97"/>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spans="1:50" ht="15.75" customHeight="1">
      <c r="A1512" s="94"/>
      <c r="B1512" s="95"/>
      <c r="C1512" s="96"/>
      <c r="D1512" s="95"/>
      <c r="E1512" s="97"/>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spans="1:50" ht="15.75" customHeight="1">
      <c r="A1513" s="94"/>
      <c r="B1513" s="95"/>
      <c r="C1513" s="96"/>
      <c r="D1513" s="95"/>
      <c r="E1513" s="97"/>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spans="1:50" ht="15.75" customHeight="1">
      <c r="A1514" s="94"/>
      <c r="B1514" s="95"/>
      <c r="C1514" s="96"/>
      <c r="D1514" s="95"/>
      <c r="E1514" s="97"/>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spans="1:50" ht="15.75" customHeight="1">
      <c r="A1515" s="94"/>
      <c r="B1515" s="95"/>
      <c r="C1515" s="96"/>
      <c r="D1515" s="95"/>
      <c r="E1515" s="97"/>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spans="1:50" ht="15.75" customHeight="1">
      <c r="A1516" s="94"/>
      <c r="B1516" s="95"/>
      <c r="C1516" s="96"/>
      <c r="D1516" s="95"/>
      <c r="E1516" s="97"/>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spans="1:50" ht="15.75" customHeight="1">
      <c r="A1517" s="94"/>
      <c r="B1517" s="95"/>
      <c r="C1517" s="96"/>
      <c r="D1517" s="95"/>
      <c r="E1517" s="97"/>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spans="1:50" ht="15.75" customHeight="1">
      <c r="A1518" s="94"/>
      <c r="B1518" s="95"/>
      <c r="C1518" s="96"/>
      <c r="D1518" s="95"/>
      <c r="E1518" s="97"/>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spans="1:50" ht="15.75" customHeight="1">
      <c r="A1519" s="94"/>
      <c r="B1519" s="95"/>
      <c r="C1519" s="96"/>
      <c r="D1519" s="95"/>
      <c r="E1519" s="97"/>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spans="1:50" ht="15.75" customHeight="1">
      <c r="A1520" s="94"/>
      <c r="B1520" s="95"/>
      <c r="C1520" s="96"/>
      <c r="D1520" s="95"/>
      <c r="E1520" s="97"/>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spans="1:50" ht="15.75" customHeight="1">
      <c r="A1521" s="94"/>
      <c r="B1521" s="95"/>
      <c r="C1521" s="96"/>
      <c r="D1521" s="95"/>
      <c r="E1521" s="97"/>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spans="1:50" ht="15.75" customHeight="1">
      <c r="A1522" s="94"/>
      <c r="B1522" s="95"/>
      <c r="C1522" s="96"/>
      <c r="D1522" s="95"/>
      <c r="E1522" s="97"/>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spans="1:50" ht="15.75" customHeight="1">
      <c r="A1523" s="94"/>
      <c r="B1523" s="95"/>
      <c r="C1523" s="96"/>
      <c r="D1523" s="95"/>
      <c r="E1523" s="97"/>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spans="1:50" ht="15.75" customHeight="1">
      <c r="A1524" s="94"/>
      <c r="B1524" s="95"/>
      <c r="C1524" s="96"/>
      <c r="D1524" s="95"/>
      <c r="E1524" s="97"/>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spans="1:50" ht="15.75" customHeight="1">
      <c r="A1525" s="94"/>
      <c r="B1525" s="95"/>
      <c r="C1525" s="96"/>
      <c r="D1525" s="95"/>
      <c r="E1525" s="97"/>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spans="1:50" ht="15.75" customHeight="1">
      <c r="A1526" s="94"/>
      <c r="B1526" s="95"/>
      <c r="C1526" s="96"/>
      <c r="D1526" s="95"/>
      <c r="E1526" s="97"/>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spans="1:50" ht="15.75" customHeight="1">
      <c r="A1527" s="94"/>
      <c r="B1527" s="95"/>
      <c r="C1527" s="96"/>
      <c r="D1527" s="95"/>
      <c r="E1527" s="97"/>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spans="1:50" ht="15.75" customHeight="1">
      <c r="A1528" s="94"/>
      <c r="B1528" s="95"/>
      <c r="C1528" s="96"/>
      <c r="D1528" s="95"/>
      <c r="E1528" s="97"/>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spans="1:50" ht="15.75" customHeight="1">
      <c r="A1529" s="94"/>
      <c r="B1529" s="95"/>
      <c r="C1529" s="96"/>
      <c r="D1529" s="95"/>
      <c r="E1529" s="97"/>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spans="1:50" ht="15.75" customHeight="1">
      <c r="A1530" s="94"/>
      <c r="B1530" s="95"/>
      <c r="C1530" s="96"/>
      <c r="D1530" s="95"/>
      <c r="E1530" s="97"/>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spans="1:50" ht="15.75" customHeight="1">
      <c r="A1531" s="94"/>
      <c r="B1531" s="95"/>
      <c r="C1531" s="96"/>
      <c r="D1531" s="95"/>
      <c r="E1531" s="97"/>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spans="1:50" ht="15.75" customHeight="1">
      <c r="A1532" s="94"/>
      <c r="B1532" s="95"/>
      <c r="C1532" s="96"/>
      <c r="D1532" s="95"/>
      <c r="E1532" s="97"/>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spans="1:50" ht="15.75" customHeight="1">
      <c r="A1533" s="94"/>
      <c r="B1533" s="95"/>
      <c r="C1533" s="96"/>
      <c r="D1533" s="95"/>
      <c r="E1533" s="97"/>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spans="1:50" ht="15.75" customHeight="1">
      <c r="A1534" s="94"/>
      <c r="B1534" s="95"/>
      <c r="C1534" s="96"/>
      <c r="D1534" s="95"/>
      <c r="E1534" s="97"/>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spans="1:50" ht="15.75" customHeight="1">
      <c r="A1535" s="94"/>
      <c r="B1535" s="95"/>
      <c r="C1535" s="96"/>
      <c r="D1535" s="95"/>
      <c r="E1535" s="97"/>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spans="1:50" ht="15.75" customHeight="1">
      <c r="A1536" s="94"/>
      <c r="B1536" s="95"/>
      <c r="C1536" s="96"/>
      <c r="D1536" s="95"/>
      <c r="E1536" s="97"/>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spans="1:50" ht="15.75" customHeight="1">
      <c r="A1537" s="94"/>
      <c r="B1537" s="95"/>
      <c r="C1537" s="96"/>
      <c r="D1537" s="95"/>
      <c r="E1537" s="97"/>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spans="1:50" ht="15.75" customHeight="1">
      <c r="A1538" s="94"/>
      <c r="B1538" s="95"/>
      <c r="C1538" s="96"/>
      <c r="D1538" s="95"/>
      <c r="E1538" s="97"/>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spans="1:50" ht="15.75" customHeight="1">
      <c r="A1539" s="94"/>
      <c r="B1539" s="95"/>
      <c r="C1539" s="96"/>
      <c r="D1539" s="95"/>
      <c r="E1539" s="97"/>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spans="1:50" ht="15.75" customHeight="1">
      <c r="A1540" s="94"/>
      <c r="B1540" s="95"/>
      <c r="C1540" s="96"/>
      <c r="D1540" s="95"/>
      <c r="E1540" s="97"/>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spans="1:50" ht="15.75" customHeight="1">
      <c r="A1541" s="94"/>
      <c r="B1541" s="95"/>
      <c r="C1541" s="96"/>
      <c r="D1541" s="95"/>
      <c r="E1541" s="97"/>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spans="1:50" ht="15.75" customHeight="1">
      <c r="A1542" s="94"/>
      <c r="B1542" s="95"/>
      <c r="C1542" s="96"/>
      <c r="D1542" s="95"/>
      <c r="E1542" s="97"/>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spans="1:50" ht="15.75" customHeight="1">
      <c r="A1543" s="94"/>
      <c r="B1543" s="95"/>
      <c r="C1543" s="96"/>
      <c r="D1543" s="95"/>
      <c r="E1543" s="97"/>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spans="1:50" ht="15.75" customHeight="1">
      <c r="A1544" s="94"/>
      <c r="B1544" s="95"/>
      <c r="C1544" s="96"/>
      <c r="D1544" s="95"/>
      <c r="E1544" s="97"/>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spans="1:50" ht="15.75" customHeight="1">
      <c r="A1545" s="94"/>
      <c r="B1545" s="95"/>
      <c r="C1545" s="96"/>
      <c r="D1545" s="95"/>
      <c r="E1545" s="97"/>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spans="1:50" ht="15.75" customHeight="1">
      <c r="A1546" s="94"/>
      <c r="B1546" s="95"/>
      <c r="C1546" s="96"/>
      <c r="D1546" s="95"/>
      <c r="E1546" s="97"/>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spans="1:50" ht="15.75" customHeight="1">
      <c r="A1547" s="94"/>
      <c r="B1547" s="95"/>
      <c r="C1547" s="96"/>
      <c r="D1547" s="95"/>
      <c r="E1547" s="97"/>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spans="1:50" ht="15.75" customHeight="1">
      <c r="A1548" s="94"/>
      <c r="B1548" s="95"/>
      <c r="C1548" s="96"/>
      <c r="D1548" s="95"/>
      <c r="E1548" s="97"/>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spans="1:50" ht="15.75" customHeight="1">
      <c r="A1549" s="94"/>
      <c r="B1549" s="95"/>
      <c r="C1549" s="96"/>
      <c r="D1549" s="95"/>
      <c r="E1549" s="97"/>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spans="1:50" ht="15.75" customHeight="1">
      <c r="A1550" s="94"/>
      <c r="B1550" s="95"/>
      <c r="C1550" s="96"/>
      <c r="D1550" s="95"/>
      <c r="E1550" s="97"/>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spans="1:50" ht="15.75" customHeight="1">
      <c r="A1551" s="94"/>
      <c r="B1551" s="95"/>
      <c r="C1551" s="96"/>
      <c r="D1551" s="95"/>
      <c r="E1551" s="97"/>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spans="1:50" ht="15.75" customHeight="1">
      <c r="A1552" s="94"/>
      <c r="B1552" s="95"/>
      <c r="C1552" s="96"/>
      <c r="D1552" s="95"/>
      <c r="E1552" s="97"/>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spans="1:50" ht="15.75" customHeight="1">
      <c r="A1553" s="94"/>
      <c r="B1553" s="95"/>
      <c r="C1553" s="96"/>
      <c r="D1553" s="95"/>
      <c r="E1553" s="97"/>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spans="1:50" ht="15.75" customHeight="1">
      <c r="A1554" s="94"/>
      <c r="B1554" s="95"/>
      <c r="C1554" s="96"/>
      <c r="D1554" s="95"/>
      <c r="E1554" s="97"/>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spans="1:50" ht="15.75" customHeight="1">
      <c r="A1555" s="94"/>
      <c r="B1555" s="95"/>
      <c r="C1555" s="96"/>
      <c r="D1555" s="95"/>
      <c r="E1555" s="97"/>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spans="1:50" ht="15.75" customHeight="1">
      <c r="A1556" s="94"/>
      <c r="B1556" s="95"/>
      <c r="C1556" s="96"/>
      <c r="D1556" s="95"/>
      <c r="E1556" s="97"/>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spans="1:50" ht="15.75" customHeight="1">
      <c r="A1557" s="94"/>
      <c r="B1557" s="95"/>
      <c r="C1557" s="96"/>
      <c r="D1557" s="95"/>
      <c r="E1557" s="97"/>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spans="1:50" ht="15.75" customHeight="1">
      <c r="A1558" s="94"/>
      <c r="B1558" s="95"/>
      <c r="C1558" s="96"/>
      <c r="D1558" s="95"/>
      <c r="E1558" s="97"/>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spans="1:50" ht="15.75" customHeight="1">
      <c r="A1559" s="94"/>
      <c r="B1559" s="95"/>
      <c r="C1559" s="96"/>
      <c r="D1559" s="95"/>
      <c r="E1559" s="97"/>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spans="1:50" ht="15.75" customHeight="1">
      <c r="A1560" s="94"/>
      <c r="B1560" s="95"/>
      <c r="C1560" s="96"/>
      <c r="D1560" s="95"/>
      <c r="E1560" s="97"/>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spans="1:50" ht="15.75" customHeight="1">
      <c r="A1561" s="94"/>
      <c r="B1561" s="95"/>
      <c r="C1561" s="96"/>
      <c r="D1561" s="95"/>
      <c r="E1561" s="97"/>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spans="1:50" ht="15.75" customHeight="1">
      <c r="A1562" s="94"/>
      <c r="B1562" s="95"/>
      <c r="C1562" s="96"/>
      <c r="D1562" s="95"/>
      <c r="E1562" s="97"/>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spans="1:50" ht="15.75" customHeight="1">
      <c r="A1563" s="94"/>
      <c r="B1563" s="95"/>
      <c r="C1563" s="96"/>
      <c r="D1563" s="95"/>
      <c r="E1563" s="97"/>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spans="1:50" ht="15.75" customHeight="1">
      <c r="A1564" s="94"/>
      <c r="B1564" s="95"/>
      <c r="C1564" s="96"/>
      <c r="D1564" s="95"/>
      <c r="E1564" s="97"/>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spans="1:50" ht="15.75" customHeight="1">
      <c r="A1565" s="94"/>
      <c r="B1565" s="95"/>
      <c r="C1565" s="96"/>
      <c r="D1565" s="95"/>
      <c r="E1565" s="97"/>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spans="1:50" ht="15.75" customHeight="1">
      <c r="A1566" s="94"/>
      <c r="B1566" s="95"/>
      <c r="C1566" s="96"/>
      <c r="D1566" s="95"/>
      <c r="E1566" s="97"/>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spans="1:50" ht="15.75" customHeight="1">
      <c r="A1567" s="94"/>
      <c r="B1567" s="95"/>
      <c r="C1567" s="96"/>
      <c r="D1567" s="95"/>
      <c r="E1567" s="97"/>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spans="1:50" ht="15.75" customHeight="1">
      <c r="A1568" s="94"/>
      <c r="B1568" s="95"/>
      <c r="C1568" s="96"/>
      <c r="D1568" s="95"/>
      <c r="E1568" s="97"/>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spans="1:50" ht="15.75" customHeight="1">
      <c r="A1569" s="94"/>
      <c r="B1569" s="95"/>
      <c r="C1569" s="96"/>
      <c r="D1569" s="95"/>
      <c r="E1569" s="97"/>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spans="1:50" ht="15.75" customHeight="1">
      <c r="A1570" s="94"/>
      <c r="B1570" s="95"/>
      <c r="C1570" s="96"/>
      <c r="D1570" s="95"/>
      <c r="E1570" s="97"/>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spans="1:50" ht="15.75" customHeight="1">
      <c r="A1571" s="94"/>
      <c r="B1571" s="95"/>
      <c r="C1571" s="96"/>
      <c r="D1571" s="95"/>
      <c r="E1571" s="97"/>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spans="1:50" ht="15.75" customHeight="1">
      <c r="A1572" s="94"/>
      <c r="B1572" s="95"/>
      <c r="C1572" s="96"/>
      <c r="D1572" s="95"/>
      <c r="E1572" s="97"/>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spans="1:50" ht="15.75" customHeight="1">
      <c r="A1573" s="94"/>
      <c r="B1573" s="95"/>
      <c r="C1573" s="96"/>
      <c r="D1573" s="95"/>
      <c r="E1573" s="97"/>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spans="1:50" ht="15.75" customHeight="1">
      <c r="A1574" s="94"/>
      <c r="B1574" s="95"/>
      <c r="C1574" s="96"/>
      <c r="D1574" s="95"/>
      <c r="E1574" s="97"/>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spans="1:50" ht="15.75" customHeight="1">
      <c r="A1575" s="94"/>
      <c r="B1575" s="95"/>
      <c r="C1575" s="96"/>
      <c r="D1575" s="95"/>
      <c r="E1575" s="97"/>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 ref="A934:E934"/>
    <mergeCell ref="A935:E935"/>
    <mergeCell ref="A936:B936"/>
    <mergeCell ref="A937:A938"/>
    <mergeCell ref="D937:D938"/>
    <mergeCell ref="E937:E938"/>
    <mergeCell ref="A943:E943"/>
    <mergeCell ref="A901:A902"/>
    <mergeCell ref="D901:D902"/>
    <mergeCell ref="E901:E902"/>
    <mergeCell ref="A784:E784"/>
    <mergeCell ref="A785:E785"/>
    <mergeCell ref="A786:B786"/>
    <mergeCell ref="A787:A788"/>
    <mergeCell ref="D787:D788"/>
    <mergeCell ref="E787:E788"/>
    <mergeCell ref="A793:E793"/>
    <mergeCell ref="A794:E794"/>
    <mergeCell ref="A795:B795"/>
    <mergeCell ref="A768:B768"/>
    <mergeCell ref="D778:D779"/>
    <mergeCell ref="E778:E779"/>
    <mergeCell ref="A769:A770"/>
    <mergeCell ref="D769:D770"/>
    <mergeCell ref="E769:E770"/>
    <mergeCell ref="A775:E775"/>
    <mergeCell ref="A776:E776"/>
    <mergeCell ref="A777:B777"/>
    <mergeCell ref="A778:A779"/>
    <mergeCell ref="A641:E641"/>
    <mergeCell ref="A642:E642"/>
    <mergeCell ref="A643:B643"/>
    <mergeCell ref="D653:D654"/>
    <mergeCell ref="E653:E654"/>
    <mergeCell ref="A644:A645"/>
    <mergeCell ref="D644:D645"/>
    <mergeCell ref="E644:E645"/>
    <mergeCell ref="A650:E650"/>
    <mergeCell ref="A651:E651"/>
    <mergeCell ref="A652:B652"/>
    <mergeCell ref="A653:A654"/>
    <mergeCell ref="A626:A627"/>
    <mergeCell ref="D626:D627"/>
    <mergeCell ref="E626:E627"/>
    <mergeCell ref="A632:E632"/>
    <mergeCell ref="A633:E633"/>
    <mergeCell ref="A634:B634"/>
    <mergeCell ref="A635:A636"/>
    <mergeCell ref="D635:D636"/>
    <mergeCell ref="E635:E636"/>
    <mergeCell ref="A615:E615"/>
    <mergeCell ref="A616:E616"/>
    <mergeCell ref="A617:B617"/>
    <mergeCell ref="A618:A619"/>
    <mergeCell ref="D618:D619"/>
    <mergeCell ref="E618:E619"/>
    <mergeCell ref="A623:E623"/>
    <mergeCell ref="A624:E624"/>
    <mergeCell ref="A625:B625"/>
    <mergeCell ref="A594:E594"/>
    <mergeCell ref="A595:E595"/>
    <mergeCell ref="A596:B596"/>
    <mergeCell ref="D609:D610"/>
    <mergeCell ref="E609:E610"/>
    <mergeCell ref="A597:A598"/>
    <mergeCell ref="D597:D598"/>
    <mergeCell ref="E597:E598"/>
    <mergeCell ref="A606:E606"/>
    <mergeCell ref="A607:E607"/>
    <mergeCell ref="A608:B608"/>
    <mergeCell ref="A609:A610"/>
    <mergeCell ref="A508:E508"/>
    <mergeCell ref="A509:E509"/>
    <mergeCell ref="A510:B510"/>
    <mergeCell ref="A511:A512"/>
    <mergeCell ref="D511:D512"/>
    <mergeCell ref="E511:E512"/>
    <mergeCell ref="A518:E518"/>
    <mergeCell ref="A588:B588"/>
    <mergeCell ref="A589:A590"/>
    <mergeCell ref="D589:D590"/>
    <mergeCell ref="E589:E590"/>
    <mergeCell ref="A570:A571"/>
    <mergeCell ref="D570:D571"/>
    <mergeCell ref="E570:E571"/>
    <mergeCell ref="A586:E586"/>
    <mergeCell ref="A587:E587"/>
    <mergeCell ref="A569:B569"/>
    <mergeCell ref="D521:D522"/>
    <mergeCell ref="E521:E522"/>
    <mergeCell ref="A531:E531"/>
    <mergeCell ref="A532:E532"/>
    <mergeCell ref="A533:B533"/>
    <mergeCell ref="A534:A535"/>
    <mergeCell ref="D534:D535"/>
    <mergeCell ref="A476:E476"/>
    <mergeCell ref="A477:B477"/>
    <mergeCell ref="D500:D501"/>
    <mergeCell ref="E500:E501"/>
    <mergeCell ref="A478:A479"/>
    <mergeCell ref="D478:D479"/>
    <mergeCell ref="E478:E479"/>
    <mergeCell ref="A497:E497"/>
    <mergeCell ref="A498:E498"/>
    <mergeCell ref="A499:B499"/>
    <mergeCell ref="A500:A501"/>
    <mergeCell ref="D468:D469"/>
    <mergeCell ref="E468:E469"/>
    <mergeCell ref="A449:E449"/>
    <mergeCell ref="A450:E450"/>
    <mergeCell ref="A451:B451"/>
    <mergeCell ref="A452:A453"/>
    <mergeCell ref="D452:D453"/>
    <mergeCell ref="E452:E453"/>
    <mergeCell ref="A457:E457"/>
    <mergeCell ref="A458:E458"/>
    <mergeCell ref="A459:B459"/>
    <mergeCell ref="A556:E556"/>
    <mergeCell ref="A557:E557"/>
    <mergeCell ref="A558:B558"/>
    <mergeCell ref="A559:A560"/>
    <mergeCell ref="D559:D560"/>
    <mergeCell ref="E559:E560"/>
    <mergeCell ref="A567:E567"/>
    <mergeCell ref="A568:E568"/>
    <mergeCell ref="A540:E540"/>
    <mergeCell ref="A541:E541"/>
    <mergeCell ref="A542:B542"/>
    <mergeCell ref="D551:D552"/>
    <mergeCell ref="E551:E552"/>
    <mergeCell ref="A543:A544"/>
    <mergeCell ref="D543:D544"/>
    <mergeCell ref="E543:E544"/>
    <mergeCell ref="A548:E548"/>
    <mergeCell ref="A549:E549"/>
    <mergeCell ref="A550:B550"/>
    <mergeCell ref="A551:A552"/>
    <mergeCell ref="A916:E916"/>
    <mergeCell ref="A917:E917"/>
    <mergeCell ref="A918:B918"/>
    <mergeCell ref="D928:D929"/>
    <mergeCell ref="E928:E929"/>
    <mergeCell ref="A919:A920"/>
    <mergeCell ref="D919:D920"/>
    <mergeCell ref="E919:E920"/>
    <mergeCell ref="A925:E925"/>
    <mergeCell ref="A926:E926"/>
    <mergeCell ref="A927:B927"/>
    <mergeCell ref="A928:A929"/>
    <mergeCell ref="A907:E907"/>
    <mergeCell ref="A908:E908"/>
    <mergeCell ref="A909:B909"/>
    <mergeCell ref="A910:A911"/>
    <mergeCell ref="D910:D911"/>
    <mergeCell ref="E910:E911"/>
    <mergeCell ref="A889:E889"/>
    <mergeCell ref="A890:E890"/>
    <mergeCell ref="A891:B891"/>
    <mergeCell ref="A892:A893"/>
    <mergeCell ref="D892:D893"/>
    <mergeCell ref="E892:E893"/>
    <mergeCell ref="A898:E898"/>
    <mergeCell ref="A899:E899"/>
    <mergeCell ref="A900:B900"/>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D1017:D1018"/>
    <mergeCell ref="E1017:E1018"/>
    <mergeCell ref="A1009:A1010"/>
    <mergeCell ref="D1009:D1010"/>
    <mergeCell ref="E1009:E1010"/>
    <mergeCell ref="A1014:E1014"/>
    <mergeCell ref="A1015:E1015"/>
    <mergeCell ref="A1016:B1016"/>
    <mergeCell ref="A1017:A1018"/>
    <mergeCell ref="A1006:E1006"/>
    <mergeCell ref="A1007:E1007"/>
    <mergeCell ref="A1008:B1008"/>
    <mergeCell ref="A961:E961"/>
    <mergeCell ref="A962:E962"/>
    <mergeCell ref="A963:B963"/>
    <mergeCell ref="A979:E979"/>
    <mergeCell ref="A980:E980"/>
    <mergeCell ref="A981:B981"/>
    <mergeCell ref="A982:A983"/>
    <mergeCell ref="D982:D983"/>
    <mergeCell ref="E982:E983"/>
    <mergeCell ref="A999:B999"/>
    <mergeCell ref="A1000:A1001"/>
    <mergeCell ref="D1000:D1001"/>
    <mergeCell ref="E1000:E1001"/>
    <mergeCell ref="A988:E988"/>
    <mergeCell ref="A989:E989"/>
    <mergeCell ref="A990:B990"/>
    <mergeCell ref="A991:A992"/>
    <mergeCell ref="D991:D992"/>
    <mergeCell ref="E991:E992"/>
    <mergeCell ref="A997:E997"/>
    <mergeCell ref="A998:E998"/>
    <mergeCell ref="A944:E944"/>
    <mergeCell ref="A945:B945"/>
    <mergeCell ref="A946:A947"/>
    <mergeCell ref="D946:D947"/>
    <mergeCell ref="E946:E947"/>
    <mergeCell ref="A952:E952"/>
    <mergeCell ref="A953:E953"/>
    <mergeCell ref="A954:B954"/>
    <mergeCell ref="A955:A956"/>
    <mergeCell ref="D955:D956"/>
    <mergeCell ref="E955:E956"/>
    <mergeCell ref="A871:E871"/>
    <mergeCell ref="A872:E872"/>
    <mergeCell ref="A873:B873"/>
    <mergeCell ref="D883:D884"/>
    <mergeCell ref="E883:E884"/>
    <mergeCell ref="A874:A875"/>
    <mergeCell ref="D874:D875"/>
    <mergeCell ref="E874:E875"/>
    <mergeCell ref="A880:E880"/>
    <mergeCell ref="A881:E881"/>
    <mergeCell ref="A882:B882"/>
    <mergeCell ref="A883:A884"/>
    <mergeCell ref="A841:A842"/>
    <mergeCell ref="D841:D842"/>
    <mergeCell ref="E841:E842"/>
    <mergeCell ref="A853:E853"/>
    <mergeCell ref="A854:E854"/>
    <mergeCell ref="A855:B855"/>
    <mergeCell ref="A856:A857"/>
    <mergeCell ref="D856:D857"/>
    <mergeCell ref="E856:E857"/>
    <mergeCell ref="A829:E829"/>
    <mergeCell ref="A830:E830"/>
    <mergeCell ref="A831:B831"/>
    <mergeCell ref="A832:A833"/>
    <mergeCell ref="D832:D833"/>
    <mergeCell ref="E832:E833"/>
    <mergeCell ref="A838:E838"/>
    <mergeCell ref="A839:E839"/>
    <mergeCell ref="A840:B840"/>
    <mergeCell ref="A811:E811"/>
    <mergeCell ref="A812:E812"/>
    <mergeCell ref="A813:B813"/>
    <mergeCell ref="D823:D824"/>
    <mergeCell ref="E823:E824"/>
    <mergeCell ref="A814:A815"/>
    <mergeCell ref="D814:D815"/>
    <mergeCell ref="E814:E815"/>
    <mergeCell ref="A820:E820"/>
    <mergeCell ref="A821:E821"/>
    <mergeCell ref="A822:B822"/>
    <mergeCell ref="A823:A824"/>
    <mergeCell ref="A739:E739"/>
    <mergeCell ref="A740:E740"/>
    <mergeCell ref="A741:B741"/>
    <mergeCell ref="A742:A743"/>
    <mergeCell ref="D742:D743"/>
    <mergeCell ref="E742:E743"/>
    <mergeCell ref="A748:E748"/>
    <mergeCell ref="A804:B804"/>
    <mergeCell ref="A805:A806"/>
    <mergeCell ref="D805:D806"/>
    <mergeCell ref="E805:E806"/>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720:E720"/>
    <mergeCell ref="A721:E721"/>
    <mergeCell ref="A722:B722"/>
    <mergeCell ref="D732:D733"/>
    <mergeCell ref="E732:E733"/>
    <mergeCell ref="A723:A724"/>
    <mergeCell ref="D723:D724"/>
    <mergeCell ref="E723:E724"/>
    <mergeCell ref="A729:E729"/>
    <mergeCell ref="A730:E730"/>
    <mergeCell ref="A731:B731"/>
    <mergeCell ref="A732:A733"/>
    <mergeCell ref="A671:A672"/>
    <mergeCell ref="D671:D672"/>
    <mergeCell ref="E671:E672"/>
    <mergeCell ref="A707:E707"/>
    <mergeCell ref="A708:E708"/>
    <mergeCell ref="A709:B709"/>
    <mergeCell ref="A710:A711"/>
    <mergeCell ref="D710:D711"/>
    <mergeCell ref="E710:E711"/>
    <mergeCell ref="A659:E659"/>
    <mergeCell ref="A660:E660"/>
    <mergeCell ref="A661:B661"/>
    <mergeCell ref="A662:A663"/>
    <mergeCell ref="D662:D663"/>
    <mergeCell ref="E662:E663"/>
    <mergeCell ref="A668:E668"/>
    <mergeCell ref="A669:E669"/>
    <mergeCell ref="A670:B670"/>
    <mergeCell ref="E534:E535"/>
    <mergeCell ref="A425:E425"/>
    <mergeCell ref="A426:E426"/>
    <mergeCell ref="A427:B427"/>
    <mergeCell ref="D439:D440"/>
    <mergeCell ref="E439:E440"/>
    <mergeCell ref="A428:A429"/>
    <mergeCell ref="D428:D429"/>
    <mergeCell ref="E428:E429"/>
    <mergeCell ref="A436:E436"/>
    <mergeCell ref="A437:E437"/>
    <mergeCell ref="A438:B438"/>
    <mergeCell ref="A439:A440"/>
    <mergeCell ref="A475:E475"/>
    <mergeCell ref="A519:E519"/>
    <mergeCell ref="A520:B520"/>
    <mergeCell ref="A521:A522"/>
    <mergeCell ref="A460:A461"/>
    <mergeCell ref="D460:D461"/>
    <mergeCell ref="E460:E461"/>
    <mergeCell ref="A465:E465"/>
    <mergeCell ref="A466:E466"/>
    <mergeCell ref="A467:B467"/>
    <mergeCell ref="A468:A469"/>
    <mergeCell ref="A406:A407"/>
    <mergeCell ref="D406:D407"/>
    <mergeCell ref="E406:E407"/>
    <mergeCell ref="A414:E414"/>
    <mergeCell ref="A415:E415"/>
    <mergeCell ref="A416:B416"/>
    <mergeCell ref="A417:A418"/>
    <mergeCell ref="D417:D418"/>
    <mergeCell ref="E417:E418"/>
    <mergeCell ref="A395:E395"/>
    <mergeCell ref="A396:E396"/>
    <mergeCell ref="A397:B397"/>
    <mergeCell ref="A398:A399"/>
    <mergeCell ref="D398:D399"/>
    <mergeCell ref="E398:E399"/>
    <mergeCell ref="A403:E403"/>
    <mergeCell ref="A404:E404"/>
    <mergeCell ref="A405:B405"/>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44:A345"/>
    <mergeCell ref="D344:D345"/>
    <mergeCell ref="E344:E345"/>
    <mergeCell ref="A355:E355"/>
    <mergeCell ref="A356:E356"/>
    <mergeCell ref="A357:B357"/>
    <mergeCell ref="A358:A359"/>
    <mergeCell ref="D358:D359"/>
    <mergeCell ref="E358:E359"/>
    <mergeCell ref="A326:E326"/>
    <mergeCell ref="A327:E327"/>
    <mergeCell ref="A328:B328"/>
    <mergeCell ref="A329:A330"/>
    <mergeCell ref="D329:D330"/>
    <mergeCell ref="E329:E330"/>
    <mergeCell ref="A341:E341"/>
    <mergeCell ref="A342:E342"/>
    <mergeCell ref="A343:B343"/>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254:E254"/>
    <mergeCell ref="A255:E255"/>
    <mergeCell ref="A256:B256"/>
    <mergeCell ref="A257:A258"/>
    <mergeCell ref="D257:D258"/>
    <mergeCell ref="E257:E258"/>
    <mergeCell ref="A263:E263"/>
    <mergeCell ref="A264:E264"/>
    <mergeCell ref="A265:B265"/>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03:A204"/>
    <mergeCell ref="D203:D204"/>
    <mergeCell ref="E203:E204"/>
    <mergeCell ref="A208:E208"/>
    <mergeCell ref="A209:E209"/>
    <mergeCell ref="A210:B210"/>
    <mergeCell ref="A211:A212"/>
    <mergeCell ref="D211:D212"/>
    <mergeCell ref="E211:E212"/>
    <mergeCell ref="A189:E189"/>
    <mergeCell ref="A190:E190"/>
    <mergeCell ref="A191:B191"/>
    <mergeCell ref="A192:A193"/>
    <mergeCell ref="D192:D193"/>
    <mergeCell ref="E192:E193"/>
    <mergeCell ref="A200:E200"/>
    <mergeCell ref="A201:E201"/>
    <mergeCell ref="A202:B202"/>
    <mergeCell ref="D181:D182"/>
    <mergeCell ref="E181:E182"/>
    <mergeCell ref="A170:A171"/>
    <mergeCell ref="D170:D171"/>
    <mergeCell ref="E170:E171"/>
    <mergeCell ref="A178:E178"/>
    <mergeCell ref="A179:E179"/>
    <mergeCell ref="A180:B180"/>
    <mergeCell ref="A181:A182"/>
    <mergeCell ref="A143:E143"/>
    <mergeCell ref="A144:E144"/>
    <mergeCell ref="A145:B145"/>
    <mergeCell ref="A146:A147"/>
    <mergeCell ref="D146:D147"/>
    <mergeCell ref="E146:E147"/>
    <mergeCell ref="A167:E167"/>
    <mergeCell ref="A168:E168"/>
    <mergeCell ref="A169:B169"/>
    <mergeCell ref="A113:B113"/>
    <mergeCell ref="A114:A115"/>
    <mergeCell ref="D114:D115"/>
    <mergeCell ref="E114:E115"/>
    <mergeCell ref="A134:E134"/>
    <mergeCell ref="A135:E135"/>
    <mergeCell ref="A136:B136"/>
    <mergeCell ref="A137:A138"/>
    <mergeCell ref="D137:D138"/>
    <mergeCell ref="E137:E138"/>
    <mergeCell ref="A97:E97"/>
    <mergeCell ref="A98:E98"/>
    <mergeCell ref="A99:E99"/>
    <mergeCell ref="A100:B100"/>
    <mergeCell ref="A101:A102"/>
    <mergeCell ref="D101:D102"/>
    <mergeCell ref="E101:E102"/>
    <mergeCell ref="A111:E111"/>
    <mergeCell ref="A112:E112"/>
    <mergeCell ref="A70:A71"/>
    <mergeCell ref="D70:D71"/>
    <mergeCell ref="E70:E71"/>
    <mergeCell ref="A75:E75"/>
    <mergeCell ref="A76:E76"/>
    <mergeCell ref="A77:E77"/>
    <mergeCell ref="A78:B78"/>
    <mergeCell ref="A79:A80"/>
    <mergeCell ref="D79:D80"/>
    <mergeCell ref="E79:E80"/>
    <mergeCell ref="A60:E60"/>
    <mergeCell ref="A61:B61"/>
    <mergeCell ref="A62:A63"/>
    <mergeCell ref="D62:D63"/>
    <mergeCell ref="E62:E63"/>
    <mergeCell ref="A66:E66"/>
    <mergeCell ref="A67:E67"/>
    <mergeCell ref="A68:E68"/>
    <mergeCell ref="A69:B69"/>
    <mergeCell ref="A47:E47"/>
    <mergeCell ref="A48:E48"/>
    <mergeCell ref="A49:E49"/>
    <mergeCell ref="A50:B50"/>
    <mergeCell ref="A51:A52"/>
    <mergeCell ref="D51:D52"/>
    <mergeCell ref="E51:E52"/>
    <mergeCell ref="A58:E58"/>
    <mergeCell ref="A59:E59"/>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s>
  <conditionalFormatting sqref="C64 C72:C73 C1011">
    <cfRule type="notContainsBlanks" dxfId="1" priority="1">
      <formula>LEN(TRIM(C64))&gt;0</formula>
    </cfRule>
  </conditionalFormatting>
  <printOptions verticalCentered="1"/>
  <pageMargins left="0.70866141732283472" right="0.51181102362204722" top="0.74803149606299213" bottom="0.55118110236220474" header="0" footer="0"/>
  <pageSetup paperSize="9" scale="84" fitToHeight="0" pageOrder="overThenDown" orientation="landscape" r:id="rId1"/>
  <headerFooter>
    <oddFooter>&amp;CPágina &amp;P de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1346"/>
  <sheetViews>
    <sheetView workbookViewId="0"/>
  </sheetViews>
  <sheetFormatPr defaultColWidth="12.625" defaultRowHeight="15" customHeight="1"/>
  <cols>
    <col min="1" max="1" width="12.125" customWidth="1"/>
    <col min="2" max="2" width="27.375" customWidth="1"/>
    <col min="3" max="3" width="18.125" customWidth="1"/>
    <col min="4" max="4" width="52" customWidth="1"/>
    <col min="5" max="5" width="13.625" customWidth="1"/>
    <col min="6" max="6" width="22.5" customWidth="1"/>
    <col min="7" max="7" width="5.125" customWidth="1"/>
    <col min="8" max="8" width="7.5" customWidth="1"/>
    <col min="9" max="50" width="2.625" customWidth="1"/>
  </cols>
  <sheetData>
    <row r="1" spans="1:50">
      <c r="A1" s="1" t="s">
        <v>1779</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c r="A2" s="1"/>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c r="A3" s="1"/>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c r="A4" s="6"/>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0" ht="13.5" customHeight="1">
      <c r="A5" s="232" t="s">
        <v>1806</v>
      </c>
      <c r="B5" s="233"/>
      <c r="C5" s="233"/>
      <c r="D5" s="233"/>
      <c r="E5" s="23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ht="13.5" customHeight="1">
      <c r="A6" s="234" t="s">
        <v>2</v>
      </c>
      <c r="B6" s="235"/>
      <c r="C6" s="235"/>
      <c r="D6" s="235"/>
      <c r="E6" s="23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0" ht="13.5" customHeight="1">
      <c r="A7" s="236" t="s">
        <v>3</v>
      </c>
      <c r="B7" s="235"/>
      <c r="C7" s="235"/>
      <c r="D7" s="235"/>
      <c r="E7" s="23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spans="1:50" ht="30">
      <c r="A8" s="237" t="s">
        <v>4</v>
      </c>
      <c r="B8" s="238"/>
      <c r="C8" s="7" t="s">
        <v>1689</v>
      </c>
      <c r="D8" s="8" t="s">
        <v>6</v>
      </c>
      <c r="E8" s="9" t="s">
        <v>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0" ht="13.5" customHeight="1">
      <c r="A9" s="239" t="s">
        <v>8</v>
      </c>
      <c r="B9" s="241" t="s">
        <v>9</v>
      </c>
      <c r="C9" s="238"/>
      <c r="D9" s="239" t="s">
        <v>10</v>
      </c>
      <c r="E9" s="242" t="s">
        <v>11</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c r="A10" s="240"/>
      <c r="B10" s="12" t="s">
        <v>12</v>
      </c>
      <c r="C10" s="13" t="s">
        <v>13</v>
      </c>
      <c r="D10" s="240"/>
      <c r="E10" s="240"/>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27.75" customHeight="1">
      <c r="A11" s="14">
        <v>45346</v>
      </c>
      <c r="B11" s="15" t="s">
        <v>14</v>
      </c>
      <c r="C11" s="16" t="s">
        <v>15</v>
      </c>
      <c r="D11" s="17" t="s">
        <v>16</v>
      </c>
      <c r="E11" s="18">
        <v>1344</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6.5" customHeight="1">
      <c r="A12" s="19">
        <v>45355</v>
      </c>
      <c r="B12" s="17" t="s">
        <v>17</v>
      </c>
      <c r="C12" s="20" t="s">
        <v>18</v>
      </c>
      <c r="D12" s="17" t="s">
        <v>19</v>
      </c>
      <c r="E12" s="21">
        <v>275</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spans="1:50" ht="15.75" customHeight="1">
      <c r="A13" s="22" t="s">
        <v>20</v>
      </c>
      <c r="B13" s="23"/>
      <c r="C13" s="23"/>
      <c r="D13" s="23"/>
      <c r="E13" s="24">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c r="A14" s="234"/>
      <c r="B14" s="235"/>
      <c r="C14" s="235"/>
      <c r="D14" s="235"/>
      <c r="E14" s="235"/>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spans="1:50" ht="13.5" customHeight="1">
      <c r="A15" s="234" t="s">
        <v>2</v>
      </c>
      <c r="B15" s="235"/>
      <c r="C15" s="235"/>
      <c r="D15" s="235"/>
      <c r="E15" s="235"/>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spans="1:50" ht="13.5" customHeight="1">
      <c r="A16" s="236" t="s">
        <v>1807</v>
      </c>
      <c r="B16" s="235"/>
      <c r="C16" s="235"/>
      <c r="D16" s="235"/>
      <c r="E16" s="235"/>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spans="1:50" ht="15.75" customHeight="1">
      <c r="A17" s="237" t="s">
        <v>22</v>
      </c>
      <c r="B17" s="238"/>
      <c r="C17" s="7" t="s">
        <v>1690</v>
      </c>
      <c r="D17" s="8" t="s">
        <v>24</v>
      </c>
      <c r="E17" s="9" t="s">
        <v>279</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row>
    <row r="18" spans="1:50" ht="13.5" customHeight="1">
      <c r="A18" s="239" t="s">
        <v>8</v>
      </c>
      <c r="B18" s="241" t="s">
        <v>9</v>
      </c>
      <c r="C18" s="238"/>
      <c r="D18" s="239" t="s">
        <v>10</v>
      </c>
      <c r="E18" s="242" t="s">
        <v>11</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75" customHeight="1">
      <c r="A19" s="240"/>
      <c r="B19" s="12" t="s">
        <v>12</v>
      </c>
      <c r="C19" s="13" t="s">
        <v>13</v>
      </c>
      <c r="D19" s="240"/>
      <c r="E19" s="240"/>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75" customHeight="1">
      <c r="A20" s="14"/>
      <c r="B20" s="23"/>
      <c r="C20" s="23"/>
      <c r="D20" s="23"/>
      <c r="E20" s="3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5.75" customHeight="1">
      <c r="A21" s="14"/>
      <c r="B21" s="23"/>
      <c r="C21" s="23"/>
      <c r="D21" s="23"/>
      <c r="E21" s="3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15.75" customHeight="1">
      <c r="A22" s="26" t="s">
        <v>20</v>
      </c>
      <c r="B22" s="27"/>
      <c r="C22" s="28"/>
      <c r="D22" s="29"/>
      <c r="E22" s="30">
        <f>SUM(E20:E21)</f>
        <v>0</v>
      </c>
      <c r="F22" s="31"/>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ht="15.75" customHeight="1">
      <c r="A23" s="234"/>
      <c r="B23" s="235"/>
      <c r="C23" s="235"/>
      <c r="D23" s="235"/>
      <c r="E23" s="235"/>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3.5" customHeight="1">
      <c r="A24" s="234" t="s">
        <v>49</v>
      </c>
      <c r="B24" s="235"/>
      <c r="C24" s="235"/>
      <c r="D24" s="235"/>
      <c r="E24" s="235"/>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3.5" customHeight="1">
      <c r="A25" s="236" t="s">
        <v>1807</v>
      </c>
      <c r="B25" s="235"/>
      <c r="C25" s="235"/>
      <c r="D25" s="235"/>
      <c r="E25" s="235"/>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spans="1:50" ht="15.75" customHeight="1">
      <c r="A26" s="237" t="s">
        <v>22</v>
      </c>
      <c r="B26" s="238"/>
      <c r="C26" s="7" t="s">
        <v>1690</v>
      </c>
      <c r="D26" s="8" t="s">
        <v>24</v>
      </c>
      <c r="E26" s="9" t="s">
        <v>279</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row>
    <row r="27" spans="1:50" ht="13.5" customHeight="1">
      <c r="A27" s="239" t="s">
        <v>8</v>
      </c>
      <c r="B27" s="241" t="s">
        <v>9</v>
      </c>
      <c r="C27" s="238"/>
      <c r="D27" s="239" t="s">
        <v>10</v>
      </c>
      <c r="E27" s="242"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spans="1:50" ht="15.75" customHeight="1">
      <c r="A28" s="240"/>
      <c r="B28" s="12" t="s">
        <v>12</v>
      </c>
      <c r="C28" s="13" t="s">
        <v>13</v>
      </c>
      <c r="D28" s="240"/>
      <c r="E28" s="240"/>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spans="1:50" ht="15.75" customHeight="1">
      <c r="A29" s="36"/>
      <c r="B29" s="23"/>
      <c r="C29" s="23"/>
      <c r="D29" s="37"/>
      <c r="E29" s="3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spans="1:50" ht="15.75" customHeight="1">
      <c r="A30" s="36"/>
      <c r="B30" s="23"/>
      <c r="C30" s="23"/>
      <c r="D30" s="37"/>
      <c r="E30" s="3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spans="1:50" ht="15.75" customHeight="1">
      <c r="A31" s="26" t="s">
        <v>20</v>
      </c>
      <c r="B31" s="27"/>
      <c r="C31" s="28"/>
      <c r="D31" s="29"/>
      <c r="E31" s="30">
        <f>SUM(E29:E30)</f>
        <v>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row>
    <row r="32" spans="1:50" ht="15.75" customHeight="1">
      <c r="A32" s="234"/>
      <c r="B32" s="235"/>
      <c r="C32" s="235"/>
      <c r="D32" s="235"/>
      <c r="E32" s="235"/>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spans="1:50" ht="13.5" customHeight="1">
      <c r="A33" s="234" t="s">
        <v>2</v>
      </c>
      <c r="B33" s="235"/>
      <c r="C33" s="235"/>
      <c r="D33" s="235"/>
      <c r="E33" s="235"/>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spans="1:50" ht="13.5" customHeight="1">
      <c r="A34" s="236" t="s">
        <v>53</v>
      </c>
      <c r="B34" s="235"/>
      <c r="C34" s="235"/>
      <c r="D34" s="235"/>
      <c r="E34" s="235"/>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50" ht="15.75" customHeight="1">
      <c r="A35" s="237" t="s">
        <v>54</v>
      </c>
      <c r="B35" s="238"/>
      <c r="C35" s="7" t="s">
        <v>1691</v>
      </c>
      <c r="D35" s="8" t="s">
        <v>56</v>
      </c>
      <c r="E35" s="9" t="s">
        <v>7</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3.5" customHeight="1">
      <c r="A36" s="239" t="s">
        <v>8</v>
      </c>
      <c r="B36" s="241" t="s">
        <v>9</v>
      </c>
      <c r="C36" s="238"/>
      <c r="D36" s="239" t="s">
        <v>10</v>
      </c>
      <c r="E36" s="242" t="s">
        <v>11</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75" customHeight="1">
      <c r="A37" s="240"/>
      <c r="B37" s="12" t="s">
        <v>12</v>
      </c>
      <c r="C37" s="13" t="s">
        <v>13</v>
      </c>
      <c r="D37" s="240"/>
      <c r="E37" s="240"/>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75" customHeight="1">
      <c r="A38" s="14">
        <v>45356</v>
      </c>
      <c r="B38" s="23" t="s">
        <v>57</v>
      </c>
      <c r="C38" s="23" t="s">
        <v>58</v>
      </c>
      <c r="D38" s="33" t="s">
        <v>59</v>
      </c>
      <c r="E38" s="3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5.75" customHeight="1">
      <c r="A39" s="14">
        <v>45421</v>
      </c>
      <c r="B39" s="23" t="s">
        <v>60</v>
      </c>
      <c r="C39" s="23" t="s">
        <v>61</v>
      </c>
      <c r="D39" s="23" t="s">
        <v>62</v>
      </c>
      <c r="E39" s="35">
        <v>150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5.75" customHeight="1">
      <c r="A40" s="26" t="s">
        <v>20</v>
      </c>
      <c r="B40" s="27"/>
      <c r="C40" s="28"/>
      <c r="D40" s="29"/>
      <c r="E40" s="24">
        <f>SUM(E38:E39)</f>
        <v>2292.5</v>
      </c>
      <c r="F40" s="31"/>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row>
    <row r="41" spans="1:50" ht="15.75" customHeight="1">
      <c r="A41" s="234"/>
      <c r="B41" s="235"/>
      <c r="C41" s="235"/>
      <c r="D41" s="235"/>
      <c r="E41" s="235"/>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spans="1:50" ht="13.5" customHeight="1">
      <c r="A42" s="234" t="s">
        <v>49</v>
      </c>
      <c r="B42" s="235"/>
      <c r="C42" s="235"/>
      <c r="D42" s="235"/>
      <c r="E42" s="235"/>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spans="1:50" ht="13.5" customHeight="1">
      <c r="A43" s="236" t="s">
        <v>63</v>
      </c>
      <c r="B43" s="235"/>
      <c r="C43" s="235"/>
      <c r="D43" s="235"/>
      <c r="E43" s="235"/>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spans="1:50" ht="15.75" customHeight="1">
      <c r="A44" s="237" t="s">
        <v>54</v>
      </c>
      <c r="B44" s="238"/>
      <c r="C44" s="7" t="s">
        <v>1691</v>
      </c>
      <c r="D44" s="8" t="s">
        <v>56</v>
      </c>
      <c r="E44" s="9" t="s">
        <v>7</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row>
    <row r="45" spans="1:50" ht="13.5" customHeight="1">
      <c r="A45" s="239" t="s">
        <v>8</v>
      </c>
      <c r="B45" s="55" t="s">
        <v>9</v>
      </c>
      <c r="C45" s="147"/>
      <c r="D45" s="239" t="s">
        <v>10</v>
      </c>
      <c r="E45" s="242"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spans="1:50" ht="15.75" customHeight="1">
      <c r="A46" s="240"/>
      <c r="B46" s="12" t="s">
        <v>12</v>
      </c>
      <c r="C46" s="13" t="s">
        <v>13</v>
      </c>
      <c r="D46" s="240"/>
      <c r="E46" s="2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spans="1:50" ht="15.75" customHeight="1">
      <c r="A47" s="36">
        <v>45357</v>
      </c>
      <c r="B47" s="23" t="s">
        <v>64</v>
      </c>
      <c r="C47" s="23" t="s">
        <v>65</v>
      </c>
      <c r="D47" s="37" t="s">
        <v>66</v>
      </c>
      <c r="E47" s="38">
        <v>3960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50" ht="15.75" customHeight="1">
      <c r="A48" s="36">
        <v>45364</v>
      </c>
      <c r="B48" s="23" t="s">
        <v>67</v>
      </c>
      <c r="C48" s="23" t="s">
        <v>68</v>
      </c>
      <c r="D48" s="39" t="s">
        <v>69</v>
      </c>
      <c r="E48" s="38">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spans="1:50" ht="15.75" customHeight="1">
      <c r="A49" s="36">
        <v>45418</v>
      </c>
      <c r="B49" s="23" t="s">
        <v>70</v>
      </c>
      <c r="C49" s="23" t="s">
        <v>71</v>
      </c>
      <c r="D49" s="23" t="s">
        <v>72</v>
      </c>
      <c r="E49" s="38">
        <v>15</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50" ht="15.75" customHeight="1">
      <c r="A50" s="36">
        <v>45054</v>
      </c>
      <c r="B50" s="23" t="s">
        <v>70</v>
      </c>
      <c r="C50" s="23" t="s">
        <v>71</v>
      </c>
      <c r="D50" s="23" t="s">
        <v>73</v>
      </c>
      <c r="E50" s="38">
        <v>1800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spans="1:50" ht="15.75" customHeight="1">
      <c r="A51" s="26" t="s">
        <v>20</v>
      </c>
      <c r="B51" s="27"/>
      <c r="C51" s="28"/>
      <c r="D51" s="29"/>
      <c r="E51" s="30">
        <f>SUM(E47:E50)</f>
        <v>8088.4</v>
      </c>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ht="15.75" customHeight="1">
      <c r="A52" s="234"/>
      <c r="B52" s="235"/>
      <c r="C52" s="235"/>
      <c r="D52" s="235"/>
      <c r="E52" s="235"/>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spans="1:50" ht="13.5" customHeight="1">
      <c r="A53" s="234" t="s">
        <v>74</v>
      </c>
      <c r="B53" s="235"/>
      <c r="C53" s="235"/>
      <c r="D53" s="235"/>
      <c r="E53" s="235"/>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spans="1:50" ht="13.5" customHeight="1">
      <c r="A54" s="236" t="s">
        <v>75</v>
      </c>
      <c r="B54" s="235"/>
      <c r="C54" s="235"/>
      <c r="D54" s="235"/>
      <c r="E54" s="235"/>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spans="1:50" ht="15.75" customHeight="1">
      <c r="A55" s="237" t="s">
        <v>76</v>
      </c>
      <c r="B55" s="238"/>
      <c r="C55" s="7" t="s">
        <v>1692</v>
      </c>
      <c r="D55" s="8" t="s">
        <v>78</v>
      </c>
      <c r="E55" s="9" t="s">
        <v>7</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ht="13.5" customHeight="1">
      <c r="A56" s="239" t="s">
        <v>8</v>
      </c>
      <c r="B56" s="55" t="s">
        <v>9</v>
      </c>
      <c r="C56" s="147"/>
      <c r="D56" s="239" t="s">
        <v>10</v>
      </c>
      <c r="E56" s="242"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spans="1:50" ht="15.75" customHeight="1">
      <c r="A57" s="240"/>
      <c r="B57" s="12" t="s">
        <v>12</v>
      </c>
      <c r="C57" s="13" t="s">
        <v>13</v>
      </c>
      <c r="D57" s="240"/>
      <c r="E57" s="2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spans="1:50" ht="15.75" customHeight="1">
      <c r="A58" s="36">
        <v>45344</v>
      </c>
      <c r="B58" s="23" t="s">
        <v>79</v>
      </c>
      <c r="C58" s="16" t="s">
        <v>18</v>
      </c>
      <c r="D58" s="37" t="s">
        <v>80</v>
      </c>
      <c r="E58" s="38">
        <v>2350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spans="1:50" ht="15.75" customHeight="1">
      <c r="A59" s="194" t="s">
        <v>20</v>
      </c>
      <c r="B59" s="195"/>
      <c r="C59" s="196"/>
      <c r="D59" s="197"/>
      <c r="E59" s="198">
        <f>SUM(E58)</f>
        <v>2350</v>
      </c>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ht="15.75" customHeight="1">
      <c r="A60" s="234"/>
      <c r="B60" s="235"/>
      <c r="C60" s="235"/>
      <c r="D60" s="235"/>
      <c r="E60" s="235"/>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spans="1:50" ht="13.5" customHeight="1">
      <c r="A61" s="234" t="s">
        <v>74</v>
      </c>
      <c r="B61" s="235"/>
      <c r="C61" s="235"/>
      <c r="D61" s="235"/>
      <c r="E61" s="235"/>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spans="1:50" ht="13.5" customHeight="1">
      <c r="A62" s="236" t="s">
        <v>81</v>
      </c>
      <c r="B62" s="235"/>
      <c r="C62" s="235"/>
      <c r="D62" s="235"/>
      <c r="E62" s="235"/>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50" ht="15.75" customHeight="1">
      <c r="A63" s="237" t="s">
        <v>82</v>
      </c>
      <c r="B63" s="238"/>
      <c r="C63" s="7" t="s">
        <v>1693</v>
      </c>
      <c r="D63" s="8" t="s">
        <v>78</v>
      </c>
      <c r="E63" s="9" t="s">
        <v>7</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row>
    <row r="64" spans="1:50" ht="13.5" customHeight="1">
      <c r="A64" s="239" t="s">
        <v>8</v>
      </c>
      <c r="B64" s="55" t="s">
        <v>9</v>
      </c>
      <c r="C64" s="147"/>
      <c r="D64" s="239" t="s">
        <v>10</v>
      </c>
      <c r="E64" s="242" t="s">
        <v>11</v>
      </c>
      <c r="F64" s="3"/>
      <c r="G64" s="3"/>
      <c r="H64" s="3"/>
      <c r="I64" s="3"/>
      <c r="J64" s="3"/>
      <c r="K64" s="3"/>
      <c r="L64" s="3"/>
      <c r="M64" s="3"/>
      <c r="N64" s="3"/>
      <c r="O64" s="3"/>
      <c r="P64" s="3"/>
      <c r="Q64" s="3"/>
      <c r="R64" s="3"/>
      <c r="S64" s="3"/>
      <c r="T64" s="3"/>
      <c r="U64" s="3"/>
      <c r="V64" s="3"/>
      <c r="W64" s="3"/>
      <c r="X64" s="3"/>
      <c r="Y64" s="40"/>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spans="1:50" ht="15.75" customHeight="1">
      <c r="A65" s="240"/>
      <c r="B65" s="12" t="s">
        <v>12</v>
      </c>
      <c r="C65" s="13" t="s">
        <v>13</v>
      </c>
      <c r="D65" s="240"/>
      <c r="E65" s="2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spans="1:50" ht="15.75" customHeight="1">
      <c r="A66" s="36">
        <v>45359</v>
      </c>
      <c r="B66" s="23" t="s">
        <v>84</v>
      </c>
      <c r="C66" s="16" t="s">
        <v>85</v>
      </c>
      <c r="D66" s="37" t="s">
        <v>86</v>
      </c>
      <c r="E66" s="38">
        <v>1600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spans="1:50" ht="15.75" customHeight="1">
      <c r="A67" s="36"/>
      <c r="B67" s="23"/>
      <c r="C67" s="16"/>
      <c r="D67" s="37"/>
      <c r="E67" s="3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spans="1:50" ht="15.75" customHeight="1">
      <c r="A68" s="194" t="s">
        <v>20</v>
      </c>
      <c r="B68" s="195"/>
      <c r="C68" s="196"/>
      <c r="D68" s="197"/>
      <c r="E68" s="198">
        <f>SUM(E66:E67)</f>
        <v>1600</v>
      </c>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13.5" customHeight="1">
      <c r="A69" s="234"/>
      <c r="B69" s="235"/>
      <c r="C69" s="235"/>
      <c r="D69" s="235"/>
      <c r="E69" s="235"/>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spans="1:50" ht="13.5" customHeight="1">
      <c r="A70" s="234" t="s">
        <v>74</v>
      </c>
      <c r="B70" s="235"/>
      <c r="C70" s="235"/>
      <c r="D70" s="235"/>
      <c r="E70" s="235"/>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spans="1:50" ht="13.5" customHeight="1">
      <c r="A71" s="236" t="s">
        <v>87</v>
      </c>
      <c r="B71" s="235"/>
      <c r="C71" s="235"/>
      <c r="D71" s="235"/>
      <c r="E71" s="235"/>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spans="1:50" ht="15.75" customHeight="1">
      <c r="A72" s="237" t="s">
        <v>88</v>
      </c>
      <c r="B72" s="238"/>
      <c r="C72" s="7" t="s">
        <v>1694</v>
      </c>
      <c r="D72" s="8" t="s">
        <v>90</v>
      </c>
      <c r="E72" s="9" t="s">
        <v>1781</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row>
    <row r="73" spans="1:50" ht="13.5" customHeight="1">
      <c r="A73" s="239" t="s">
        <v>8</v>
      </c>
      <c r="B73" s="55" t="s">
        <v>9</v>
      </c>
      <c r="C73" s="147"/>
      <c r="D73" s="239" t="s">
        <v>10</v>
      </c>
      <c r="E73" s="242"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spans="1:50" ht="15.75" customHeight="1">
      <c r="A74" s="240"/>
      <c r="B74" s="12" t="s">
        <v>12</v>
      </c>
      <c r="C74" s="13" t="s">
        <v>13</v>
      </c>
      <c r="D74" s="240"/>
      <c r="E74" s="2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spans="1:50" ht="15.75" customHeight="1">
      <c r="A75" s="36">
        <v>45315</v>
      </c>
      <c r="B75" s="23" t="s">
        <v>91</v>
      </c>
      <c r="C75" s="23" t="s">
        <v>92</v>
      </c>
      <c r="D75" s="37" t="s">
        <v>93</v>
      </c>
      <c r="E75" s="38">
        <v>2800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spans="1:50" ht="15.75" customHeight="1">
      <c r="A76" s="36">
        <v>45324</v>
      </c>
      <c r="B76" s="23" t="s">
        <v>94</v>
      </c>
      <c r="C76" s="23" t="s">
        <v>95</v>
      </c>
      <c r="D76" s="37" t="s">
        <v>96</v>
      </c>
      <c r="E76" s="38">
        <v>120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spans="1:50" ht="15.75" customHeight="1">
      <c r="A77" s="36">
        <v>45338</v>
      </c>
      <c r="B77" s="23" t="s">
        <v>97</v>
      </c>
      <c r="C77" s="23" t="s">
        <v>98</v>
      </c>
      <c r="D77" s="23" t="s">
        <v>99</v>
      </c>
      <c r="E77" s="38">
        <v>200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15.75" customHeight="1">
      <c r="A78" s="36">
        <v>45338</v>
      </c>
      <c r="B78" s="23" t="s">
        <v>100</v>
      </c>
      <c r="C78" s="23" t="s">
        <v>101</v>
      </c>
      <c r="D78" s="37" t="s">
        <v>102</v>
      </c>
      <c r="E78" s="38">
        <v>30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spans="1:50" ht="15.75" customHeight="1">
      <c r="A79" s="36">
        <v>45351</v>
      </c>
      <c r="B79" s="23" t="s">
        <v>103</v>
      </c>
      <c r="C79" s="23" t="s">
        <v>104</v>
      </c>
      <c r="D79" s="37" t="s">
        <v>105</v>
      </c>
      <c r="E79" s="38">
        <v>330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spans="1:50" ht="15.75" customHeight="1">
      <c r="A80" s="36">
        <v>45351</v>
      </c>
      <c r="B80" s="23" t="s">
        <v>100</v>
      </c>
      <c r="C80" s="23" t="s">
        <v>101</v>
      </c>
      <c r="D80" s="37" t="s">
        <v>102</v>
      </c>
      <c r="E80" s="38">
        <v>30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spans="1:50" ht="15.75" customHeight="1">
      <c r="A81" s="36">
        <v>45351</v>
      </c>
      <c r="B81" s="23" t="s">
        <v>106</v>
      </c>
      <c r="C81" s="23" t="s">
        <v>107</v>
      </c>
      <c r="D81" s="37" t="s">
        <v>108</v>
      </c>
      <c r="E81" s="38">
        <v>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75" customHeight="1">
      <c r="A82" s="36">
        <v>45351</v>
      </c>
      <c r="B82" s="23" t="s">
        <v>109</v>
      </c>
      <c r="C82" s="23" t="s">
        <v>110</v>
      </c>
      <c r="D82" s="37" t="s">
        <v>111</v>
      </c>
      <c r="E82" s="38">
        <v>40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spans="1:50" ht="15.75" customHeight="1">
      <c r="A83" s="36">
        <v>45358</v>
      </c>
      <c r="B83" s="23" t="s">
        <v>112</v>
      </c>
      <c r="C83" s="23" t="s">
        <v>113</v>
      </c>
      <c r="D83" s="37" t="s">
        <v>114</v>
      </c>
      <c r="E83" s="38">
        <v>950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spans="1:50" ht="15.75" customHeight="1">
      <c r="A84" s="36">
        <v>45369</v>
      </c>
      <c r="B84" s="23" t="s">
        <v>115</v>
      </c>
      <c r="C84" s="23" t="s">
        <v>116</v>
      </c>
      <c r="D84" s="37" t="s">
        <v>117</v>
      </c>
      <c r="E84" s="38">
        <v>200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spans="1:50" ht="15.75" customHeight="1">
      <c r="A85" s="36">
        <v>45378</v>
      </c>
      <c r="B85" s="23" t="s">
        <v>118</v>
      </c>
      <c r="C85" s="23" t="s">
        <v>119</v>
      </c>
      <c r="D85" s="37" t="s">
        <v>120</v>
      </c>
      <c r="E85" s="38">
        <v>200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spans="1:50" ht="15.75" customHeight="1">
      <c r="A86" s="36">
        <v>45383</v>
      </c>
      <c r="B86" s="23" t="s">
        <v>112</v>
      </c>
      <c r="C86" s="23" t="s">
        <v>113</v>
      </c>
      <c r="D86" s="37" t="s">
        <v>114</v>
      </c>
      <c r="E86" s="38">
        <v>1800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spans="1:50" ht="15.75" customHeight="1">
      <c r="A87" s="36">
        <v>45406</v>
      </c>
      <c r="B87" s="23" t="s">
        <v>121</v>
      </c>
      <c r="C87" s="23" t="s">
        <v>122</v>
      </c>
      <c r="D87" s="37" t="s">
        <v>123</v>
      </c>
      <c r="E87" s="38">
        <v>900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15.75" customHeight="1">
      <c r="A88" s="36">
        <v>45407</v>
      </c>
      <c r="B88" s="23" t="s">
        <v>124</v>
      </c>
      <c r="C88" s="23" t="s">
        <v>125</v>
      </c>
      <c r="D88" s="37" t="s">
        <v>126</v>
      </c>
      <c r="E88" s="38">
        <v>80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75" customHeight="1">
      <c r="A89" s="199">
        <v>45412</v>
      </c>
      <c r="B89" s="200" t="s">
        <v>109</v>
      </c>
      <c r="C89" s="200" t="s">
        <v>110</v>
      </c>
      <c r="D89" s="201" t="s">
        <v>111</v>
      </c>
      <c r="E89" s="202">
        <v>40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5.75" customHeight="1">
      <c r="A90" s="194" t="s">
        <v>20</v>
      </c>
      <c r="B90" s="195"/>
      <c r="C90" s="196"/>
      <c r="D90" s="197"/>
      <c r="E90" s="198">
        <f>SUM(E75:E89)</f>
        <v>7920</v>
      </c>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15.75" customHeight="1">
      <c r="A91" s="234"/>
      <c r="B91" s="235"/>
      <c r="C91" s="235"/>
      <c r="D91" s="235"/>
      <c r="E91" s="235"/>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spans="1:50" ht="15.75" customHeight="1">
      <c r="A92" s="234" t="s">
        <v>2</v>
      </c>
      <c r="B92" s="235"/>
      <c r="C92" s="235"/>
      <c r="D92" s="235"/>
      <c r="E92" s="235"/>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spans="1:50" ht="15.75" customHeight="1">
      <c r="A93" s="236" t="s">
        <v>1808</v>
      </c>
      <c r="B93" s="235"/>
      <c r="C93" s="235"/>
      <c r="D93" s="235"/>
      <c r="E93" s="235"/>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spans="1:50" ht="15.75" customHeight="1">
      <c r="A94" s="237" t="s">
        <v>128</v>
      </c>
      <c r="B94" s="238"/>
      <c r="C94" s="7" t="s">
        <v>1695</v>
      </c>
      <c r="D94" s="8" t="s">
        <v>130</v>
      </c>
      <c r="E94" s="9" t="s">
        <v>279</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15.75" customHeight="1">
      <c r="A95" s="239" t="s">
        <v>8</v>
      </c>
      <c r="B95" s="55" t="s">
        <v>9</v>
      </c>
      <c r="C95" s="41"/>
      <c r="D95" s="239" t="s">
        <v>10</v>
      </c>
      <c r="E95" s="242" t="s">
        <v>11</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50" ht="15.75" customHeight="1">
      <c r="A96" s="240"/>
      <c r="B96" s="12" t="s">
        <v>12</v>
      </c>
      <c r="C96" s="13" t="s">
        <v>13</v>
      </c>
      <c r="D96" s="240"/>
      <c r="E96" s="24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50" ht="15.75" customHeight="1">
      <c r="A97" s="46"/>
      <c r="B97" s="47"/>
      <c r="C97" s="155"/>
      <c r="D97" s="37"/>
      <c r="E97" s="4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5.75" customHeight="1">
      <c r="A98" s="46"/>
      <c r="B98" s="47"/>
      <c r="C98" s="155"/>
      <c r="D98" s="37"/>
      <c r="E98" s="4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spans="1:50" ht="15.75" customHeight="1">
      <c r="A99" s="26" t="s">
        <v>20</v>
      </c>
      <c r="B99" s="37"/>
      <c r="C99" s="44"/>
      <c r="D99" s="37"/>
      <c r="E99" s="30">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spans="1:50" ht="15.75" customHeight="1">
      <c r="A100" s="203"/>
      <c r="B100" s="204"/>
      <c r="C100" s="205"/>
      <c r="D100" s="204"/>
      <c r="E100" s="206"/>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row r="101" spans="1:50" ht="15.75" customHeight="1">
      <c r="A101" s="234" t="s">
        <v>74</v>
      </c>
      <c r="B101" s="235"/>
      <c r="C101" s="235"/>
      <c r="D101" s="235"/>
      <c r="E101" s="235"/>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spans="1:50" ht="15.75" customHeight="1">
      <c r="A102" s="236" t="s">
        <v>1809</v>
      </c>
      <c r="B102" s="235"/>
      <c r="C102" s="235"/>
      <c r="D102" s="235"/>
      <c r="E102" s="235"/>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spans="1:50" ht="15.75" customHeight="1">
      <c r="A103" s="237" t="s">
        <v>128</v>
      </c>
      <c r="B103" s="238"/>
      <c r="C103" s="7" t="s">
        <v>1695</v>
      </c>
      <c r="D103" s="8" t="s">
        <v>130</v>
      </c>
      <c r="E103" s="9"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spans="1:50" ht="15.75" customHeight="1">
      <c r="A104" s="239" t="s">
        <v>8</v>
      </c>
      <c r="B104" s="55" t="s">
        <v>9</v>
      </c>
      <c r="C104" s="147"/>
      <c r="D104" s="239" t="s">
        <v>10</v>
      </c>
      <c r="E104" s="242"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spans="1:50" ht="15.75" customHeight="1">
      <c r="A105" s="240"/>
      <c r="B105" s="12" t="s">
        <v>12</v>
      </c>
      <c r="C105" s="13" t="s">
        <v>13</v>
      </c>
      <c r="D105" s="240"/>
      <c r="E105" s="240"/>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spans="1:50" ht="15.75" customHeight="1">
      <c r="A106" s="46"/>
      <c r="B106" s="47"/>
      <c r="C106" s="155"/>
      <c r="D106" s="37"/>
      <c r="E106" s="4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spans="1:50" ht="15.75" customHeight="1">
      <c r="A107" s="46"/>
      <c r="B107" s="47"/>
      <c r="C107" s="155"/>
      <c r="D107" s="37"/>
      <c r="E107" s="4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0" ht="15.75" customHeight="1">
      <c r="A108" s="26" t="s">
        <v>20</v>
      </c>
      <c r="B108" s="37"/>
      <c r="C108" s="44"/>
      <c r="D108" s="37"/>
      <c r="E108" s="30">
        <f>SUM(E106:E107)</f>
        <v>0</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spans="1:50" ht="15.75" customHeight="1">
      <c r="A109" s="203"/>
      <c r="B109" s="204"/>
      <c r="C109" s="205"/>
      <c r="D109" s="204"/>
      <c r="E109" s="206"/>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spans="1:50" ht="15.75" customHeight="1">
      <c r="A110" s="234" t="s">
        <v>2</v>
      </c>
      <c r="B110" s="235"/>
      <c r="C110" s="235"/>
      <c r="D110" s="235"/>
      <c r="E110" s="235"/>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0" ht="13.5" customHeight="1">
      <c r="A111" s="236" t="s">
        <v>1810</v>
      </c>
      <c r="B111" s="235"/>
      <c r="C111" s="235"/>
      <c r="D111" s="235"/>
      <c r="E111" s="235"/>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0" ht="28.5" customHeight="1">
      <c r="A112" s="237" t="s">
        <v>1811</v>
      </c>
      <c r="B112" s="238"/>
      <c r="C112" s="7" t="s">
        <v>1812</v>
      </c>
      <c r="D112" s="8" t="s">
        <v>78</v>
      </c>
      <c r="E112" s="9"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1:50" ht="17.25" customHeight="1">
      <c r="A113" s="239" t="s">
        <v>8</v>
      </c>
      <c r="B113" s="55" t="s">
        <v>9</v>
      </c>
      <c r="C113" s="147"/>
      <c r="D113" s="239" t="s">
        <v>10</v>
      </c>
      <c r="E113" s="24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1:50" ht="13.5" customHeight="1">
      <c r="A114" s="240"/>
      <c r="B114" s="12" t="s">
        <v>12</v>
      </c>
      <c r="C114" s="13" t="s">
        <v>13</v>
      </c>
      <c r="D114" s="240"/>
      <c r="E114" s="240"/>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1:50" ht="15.75" customHeight="1">
      <c r="A115" s="14">
        <v>45434</v>
      </c>
      <c r="B115" s="37" t="s">
        <v>1813</v>
      </c>
      <c r="C115" s="37"/>
      <c r="D115" s="23" t="s">
        <v>1814</v>
      </c>
      <c r="E115" s="45">
        <v>5000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1:50" ht="15.75" customHeight="1">
      <c r="A116" s="207" t="s">
        <v>20</v>
      </c>
      <c r="B116" s="49"/>
      <c r="C116" s="50"/>
      <c r="D116" s="208"/>
      <c r="E116" s="30">
        <f>SUM(E114:E115)</f>
        <v>5000</v>
      </c>
      <c r="F116" s="32"/>
      <c r="G116" s="32"/>
      <c r="H116" s="32"/>
      <c r="I116" s="32"/>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1:50" ht="15.75" customHeight="1">
      <c r="A117" s="203"/>
      <c r="B117" s="204"/>
      <c r="C117" s="205"/>
      <c r="D117" s="204"/>
      <c r="E117" s="206"/>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1:50" ht="15.75" customHeight="1">
      <c r="A118" s="234" t="s">
        <v>188</v>
      </c>
      <c r="B118" s="235"/>
      <c r="C118" s="235"/>
      <c r="D118" s="235"/>
      <c r="E118" s="235"/>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1:50" ht="13.5" customHeight="1">
      <c r="A119" s="236" t="s">
        <v>1810</v>
      </c>
      <c r="B119" s="235"/>
      <c r="C119" s="235"/>
      <c r="D119" s="235"/>
      <c r="E119" s="235"/>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1:50" ht="28.5" customHeight="1">
      <c r="A120" s="237" t="s">
        <v>1811</v>
      </c>
      <c r="B120" s="238"/>
      <c r="C120" s="7" t="s">
        <v>1812</v>
      </c>
      <c r="D120" s="8" t="s">
        <v>78</v>
      </c>
      <c r="E120" s="9"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1:50" ht="18" customHeight="1">
      <c r="A121" s="239" t="s">
        <v>8</v>
      </c>
      <c r="B121" s="55" t="s">
        <v>9</v>
      </c>
      <c r="C121" s="147"/>
      <c r="D121" s="239" t="s">
        <v>10</v>
      </c>
      <c r="E121" s="242"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1:50" ht="13.5" customHeight="1">
      <c r="A122" s="240"/>
      <c r="B122" s="12" t="s">
        <v>12</v>
      </c>
      <c r="C122" s="13" t="s">
        <v>13</v>
      </c>
      <c r="D122" s="240"/>
      <c r="E122" s="240"/>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spans="1:50" ht="15.75" customHeight="1">
      <c r="A123" s="14">
        <v>45434</v>
      </c>
      <c r="B123" s="37" t="s">
        <v>1813</v>
      </c>
      <c r="C123" s="37"/>
      <c r="D123" s="23" t="s">
        <v>1814</v>
      </c>
      <c r="E123" s="45">
        <v>5000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spans="1:50" ht="15.75" customHeight="1">
      <c r="A124" s="207" t="s">
        <v>20</v>
      </c>
      <c r="B124" s="49"/>
      <c r="C124" s="50"/>
      <c r="D124" s="208"/>
      <c r="E124" s="30">
        <f>SUM(E122:E123)</f>
        <v>5000</v>
      </c>
      <c r="F124" s="32"/>
      <c r="G124" s="32"/>
      <c r="H124" s="32"/>
      <c r="I124" s="32"/>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spans="1:50" ht="15.75" customHeight="1">
      <c r="A125" s="203"/>
      <c r="B125" s="204"/>
      <c r="C125" s="205"/>
      <c r="D125" s="204"/>
      <c r="E125" s="206"/>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spans="1:50" ht="15.75" customHeight="1">
      <c r="A126" s="234" t="s">
        <v>188</v>
      </c>
      <c r="B126" s="235"/>
      <c r="C126" s="235"/>
      <c r="D126" s="235"/>
      <c r="E126" s="235"/>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spans="1:50" ht="13.5" customHeight="1">
      <c r="A127" s="236" t="s">
        <v>189</v>
      </c>
      <c r="B127" s="235"/>
      <c r="C127" s="235"/>
      <c r="D127" s="235"/>
      <c r="E127" s="235"/>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spans="1:50" ht="28.5" customHeight="1">
      <c r="A128" s="237" t="s">
        <v>190</v>
      </c>
      <c r="B128" s="238"/>
      <c r="C128" s="7" t="s">
        <v>1696</v>
      </c>
      <c r="D128" s="8" t="s">
        <v>192</v>
      </c>
      <c r="E128" s="9"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spans="1:50" ht="18" customHeight="1">
      <c r="A129" s="239" t="s">
        <v>8</v>
      </c>
      <c r="B129" s="55" t="s">
        <v>9</v>
      </c>
      <c r="C129" s="147"/>
      <c r="D129" s="239" t="s">
        <v>10</v>
      </c>
      <c r="E129" s="242"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spans="1:50" ht="13.5" customHeight="1">
      <c r="A130" s="240"/>
      <c r="B130" s="12" t="s">
        <v>12</v>
      </c>
      <c r="C130" s="13" t="s">
        <v>13</v>
      </c>
      <c r="D130" s="240"/>
      <c r="E130" s="240"/>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spans="1:50" ht="15.75" customHeight="1">
      <c r="A131" s="14">
        <v>45024</v>
      </c>
      <c r="B131" s="23" t="s">
        <v>193</v>
      </c>
      <c r="C131" s="23" t="s">
        <v>194</v>
      </c>
      <c r="D131" s="37" t="s">
        <v>195</v>
      </c>
      <c r="E131" s="45">
        <v>2000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spans="1:50" ht="15.75" customHeight="1">
      <c r="A132" s="14"/>
      <c r="B132" s="37"/>
      <c r="C132" s="44"/>
      <c r="D132" s="37"/>
      <c r="E132" s="45"/>
      <c r="F132" s="32"/>
      <c r="G132" s="32"/>
      <c r="H132" s="32"/>
      <c r="I132" s="32"/>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spans="1:50" ht="15.75" customHeight="1">
      <c r="A133" s="207" t="s">
        <v>20</v>
      </c>
      <c r="B133" s="49"/>
      <c r="C133" s="50"/>
      <c r="D133" s="208"/>
      <c r="E133" s="30">
        <f>SUM(E130:E132)</f>
        <v>2000</v>
      </c>
      <c r="F133" s="32"/>
      <c r="G133" s="32"/>
      <c r="H133" s="32"/>
      <c r="I133" s="32"/>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spans="1:50" ht="15.75" customHeight="1">
      <c r="A134" s="203"/>
      <c r="B134" s="204"/>
      <c r="C134" s="205"/>
      <c r="D134" s="204"/>
      <c r="E134" s="206"/>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spans="1:50" ht="15.75" customHeight="1">
      <c r="A135" s="243" t="s">
        <v>74</v>
      </c>
      <c r="B135" s="244"/>
      <c r="C135" s="244"/>
      <c r="D135" s="244"/>
      <c r="E135" s="244"/>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spans="1:50" ht="15.75" customHeight="1">
      <c r="A136" s="245" t="s">
        <v>196</v>
      </c>
      <c r="B136" s="246"/>
      <c r="C136" s="246"/>
      <c r="D136" s="246"/>
      <c r="E136" s="24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spans="1:50" ht="15.75" customHeight="1">
      <c r="A137" s="237" t="s">
        <v>197</v>
      </c>
      <c r="B137" s="238"/>
      <c r="C137" s="7" t="s">
        <v>1697</v>
      </c>
      <c r="D137" s="8" t="s">
        <v>199</v>
      </c>
      <c r="E137" s="9"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spans="1:50" ht="15.75" customHeight="1">
      <c r="A138" s="239" t="s">
        <v>8</v>
      </c>
      <c r="B138" s="55" t="s">
        <v>9</v>
      </c>
      <c r="C138" s="147"/>
      <c r="D138" s="239" t="s">
        <v>10</v>
      </c>
      <c r="E138" s="242"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spans="1:50" ht="15.75" customHeight="1">
      <c r="A139" s="240"/>
      <c r="B139" s="12" t="s">
        <v>12</v>
      </c>
      <c r="C139" s="12" t="s">
        <v>13</v>
      </c>
      <c r="D139" s="240"/>
      <c r="E139" s="240"/>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t="15.75" customHeight="1">
      <c r="A140" s="14">
        <v>45324</v>
      </c>
      <c r="B140" s="23" t="s">
        <v>200</v>
      </c>
      <c r="C140" s="23" t="s">
        <v>201</v>
      </c>
      <c r="D140" s="23" t="s">
        <v>202</v>
      </c>
      <c r="E140" s="45">
        <v>7000</v>
      </c>
      <c r="F140" s="2"/>
      <c r="G140" s="51"/>
      <c r="H140" s="2"/>
      <c r="I140" s="52"/>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spans="1:50" ht="15.75" customHeight="1">
      <c r="A141" s="14">
        <v>45349</v>
      </c>
      <c r="B141" s="23" t="s">
        <v>203</v>
      </c>
      <c r="C141" s="23" t="s">
        <v>204</v>
      </c>
      <c r="D141" s="23" t="s">
        <v>205</v>
      </c>
      <c r="E141" s="45">
        <v>50</v>
      </c>
      <c r="F141" s="2"/>
      <c r="G141" s="2"/>
      <c r="H141" s="2"/>
      <c r="I141" s="52"/>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spans="1:50" ht="15.75" customHeight="1">
      <c r="A142" s="14">
        <v>45349</v>
      </c>
      <c r="B142" s="23" t="s">
        <v>206</v>
      </c>
      <c r="C142" s="23" t="s">
        <v>207</v>
      </c>
      <c r="D142" s="23" t="s">
        <v>208</v>
      </c>
      <c r="E142" s="45">
        <v>50</v>
      </c>
      <c r="F142" s="2"/>
      <c r="G142" s="2"/>
      <c r="H142" s="2"/>
      <c r="I142" s="52"/>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spans="1:50" ht="15.75" customHeight="1">
      <c r="A143" s="14">
        <v>45349</v>
      </c>
      <c r="B143" s="23" t="s">
        <v>209</v>
      </c>
      <c r="C143" s="23" t="s">
        <v>210</v>
      </c>
      <c r="D143" s="23" t="s">
        <v>211</v>
      </c>
      <c r="E143" s="45">
        <v>50</v>
      </c>
      <c r="F143" s="2"/>
      <c r="G143" s="2"/>
      <c r="H143" s="2"/>
      <c r="I143" s="52"/>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spans="1:50" ht="15.75" customHeight="1">
      <c r="A144" s="14">
        <v>45350</v>
      </c>
      <c r="B144" s="23" t="s">
        <v>212</v>
      </c>
      <c r="C144" s="23" t="s">
        <v>213</v>
      </c>
      <c r="D144" s="23" t="s">
        <v>214</v>
      </c>
      <c r="E144" s="45">
        <v>100</v>
      </c>
      <c r="F144" s="2"/>
      <c r="G144" s="2"/>
      <c r="H144" s="2"/>
      <c r="I144" s="52"/>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spans="1:50" ht="15.75" customHeight="1">
      <c r="A145" s="14">
        <v>45369</v>
      </c>
      <c r="B145" s="23" t="s">
        <v>215</v>
      </c>
      <c r="C145" s="23" t="s">
        <v>204</v>
      </c>
      <c r="D145" s="23" t="s">
        <v>216</v>
      </c>
      <c r="E145" s="45">
        <v>50</v>
      </c>
      <c r="F145" s="2"/>
      <c r="G145" s="2"/>
      <c r="H145" s="2"/>
      <c r="I145" s="52"/>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spans="1:50" ht="15.75" customHeight="1">
      <c r="A146" s="14">
        <v>45369</v>
      </c>
      <c r="B146" s="23" t="s">
        <v>217</v>
      </c>
      <c r="C146" s="23" t="s">
        <v>218</v>
      </c>
      <c r="D146" s="23" t="s">
        <v>219</v>
      </c>
      <c r="E146" s="45">
        <v>30</v>
      </c>
      <c r="F146" s="2"/>
      <c r="G146" s="2"/>
      <c r="H146" s="2"/>
      <c r="I146" s="52"/>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spans="1:50" ht="15.75" customHeight="1">
      <c r="A147" s="14">
        <v>45370</v>
      </c>
      <c r="B147" s="23" t="s">
        <v>220</v>
      </c>
      <c r="C147" s="23" t="s">
        <v>221</v>
      </c>
      <c r="D147" s="23" t="s">
        <v>222</v>
      </c>
      <c r="E147" s="45">
        <v>30</v>
      </c>
      <c r="F147" s="2"/>
      <c r="G147" s="2"/>
      <c r="H147" s="2"/>
      <c r="I147" s="52"/>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spans="1:50" ht="15.75" customHeight="1">
      <c r="A148" s="14">
        <v>45372</v>
      </c>
      <c r="B148" s="23" t="s">
        <v>220</v>
      </c>
      <c r="C148" s="23" t="s">
        <v>221</v>
      </c>
      <c r="D148" s="23" t="s">
        <v>223</v>
      </c>
      <c r="E148" s="45">
        <v>35</v>
      </c>
      <c r="F148" s="2"/>
      <c r="G148" s="2"/>
      <c r="H148" s="2"/>
      <c r="I148" s="52"/>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spans="1:50" ht="15.75" customHeight="1">
      <c r="A149" s="14">
        <v>45373</v>
      </c>
      <c r="B149" s="23" t="s">
        <v>217</v>
      </c>
      <c r="C149" s="23" t="s">
        <v>224</v>
      </c>
      <c r="D149" s="23" t="s">
        <v>225</v>
      </c>
      <c r="E149" s="45">
        <v>30</v>
      </c>
      <c r="F149" s="2"/>
      <c r="G149" s="2"/>
      <c r="H149" s="2"/>
      <c r="I149" s="52"/>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spans="1:50" ht="15.75" customHeight="1">
      <c r="A150" s="14">
        <v>45373</v>
      </c>
      <c r="B150" s="23" t="s">
        <v>215</v>
      </c>
      <c r="C150" s="23" t="s">
        <v>204</v>
      </c>
      <c r="D150" s="23" t="s">
        <v>226</v>
      </c>
      <c r="E150" s="45">
        <v>50</v>
      </c>
      <c r="F150" s="2"/>
      <c r="G150" s="2"/>
      <c r="H150" s="2"/>
      <c r="I150" s="52"/>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spans="1:50" ht="15.75" customHeight="1">
      <c r="A151" s="14">
        <v>45376</v>
      </c>
      <c r="B151" s="23" t="s">
        <v>227</v>
      </c>
      <c r="C151" s="23" t="s">
        <v>228</v>
      </c>
      <c r="D151" s="23" t="s">
        <v>229</v>
      </c>
      <c r="E151" s="45">
        <v>50</v>
      </c>
      <c r="F151" s="2"/>
      <c r="G151" s="2"/>
      <c r="H151" s="2"/>
      <c r="I151" s="52"/>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spans="1:50" ht="15.75" customHeight="1">
      <c r="A152" s="14">
        <v>45377</v>
      </c>
      <c r="B152" s="23" t="s">
        <v>227</v>
      </c>
      <c r="C152" s="23" t="s">
        <v>228</v>
      </c>
      <c r="D152" s="23" t="s">
        <v>230</v>
      </c>
      <c r="E152" s="45">
        <v>50</v>
      </c>
      <c r="F152" s="2"/>
      <c r="G152" s="2"/>
      <c r="H152" s="2"/>
      <c r="I152" s="52"/>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spans="1:50" ht="15.75" customHeight="1">
      <c r="A153" s="14">
        <v>45399</v>
      </c>
      <c r="B153" s="23" t="s">
        <v>231</v>
      </c>
      <c r="C153" s="23" t="s">
        <v>232</v>
      </c>
      <c r="D153" s="23" t="s">
        <v>233</v>
      </c>
      <c r="E153" s="45">
        <v>574.75</v>
      </c>
      <c r="F153" s="2"/>
      <c r="G153" s="2"/>
      <c r="H153" s="2"/>
      <c r="I153" s="52"/>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spans="1:50" ht="15.75" customHeight="1">
      <c r="A154" s="14">
        <v>45399</v>
      </c>
      <c r="B154" s="23" t="s">
        <v>234</v>
      </c>
      <c r="C154" s="23" t="s">
        <v>235</v>
      </c>
      <c r="D154" s="23" t="s">
        <v>236</v>
      </c>
      <c r="E154" s="45">
        <v>30.25</v>
      </c>
      <c r="F154" s="2"/>
      <c r="G154" s="2"/>
      <c r="H154" s="2"/>
      <c r="I154" s="52"/>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spans="1:50" ht="15.75" customHeight="1">
      <c r="A155" s="14">
        <v>45401</v>
      </c>
      <c r="B155" s="23" t="s">
        <v>131</v>
      </c>
      <c r="C155" s="23" t="s">
        <v>237</v>
      </c>
      <c r="D155" s="23" t="s">
        <v>238</v>
      </c>
      <c r="E155" s="45">
        <v>263.98</v>
      </c>
      <c r="F155" s="2"/>
      <c r="G155" s="2"/>
      <c r="H155" s="2"/>
      <c r="I155" s="52"/>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spans="1:50" ht="15.75" customHeight="1">
      <c r="A156" s="14">
        <v>45401</v>
      </c>
      <c r="B156" s="23" t="s">
        <v>234</v>
      </c>
      <c r="C156" s="52" t="s">
        <v>235</v>
      </c>
      <c r="D156" s="23" t="s">
        <v>239</v>
      </c>
      <c r="E156" s="45">
        <v>5.39</v>
      </c>
      <c r="F156" s="2"/>
      <c r="G156" s="2"/>
      <c r="H156" s="2"/>
      <c r="I156" s="52"/>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spans="1:50" ht="15.75" customHeight="1">
      <c r="A157" s="207" t="s">
        <v>20</v>
      </c>
      <c r="B157" s="49"/>
      <c r="C157" s="50"/>
      <c r="D157" s="208"/>
      <c r="E157" s="30">
        <f>SUM(E140:E156)</f>
        <v>8449.369999999999</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spans="1:50" ht="15.75" customHeight="1">
      <c r="A158" s="203"/>
      <c r="B158" s="204"/>
      <c r="C158" s="205"/>
      <c r="D158" s="204"/>
      <c r="E158" s="206"/>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spans="1:50" ht="15.75" customHeight="1">
      <c r="A159" s="234" t="s">
        <v>74</v>
      </c>
      <c r="B159" s="235"/>
      <c r="C159" s="235"/>
      <c r="D159" s="235"/>
      <c r="E159" s="235"/>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ht="13.5" customHeight="1">
      <c r="A160" s="236" t="s">
        <v>240</v>
      </c>
      <c r="B160" s="235"/>
      <c r="C160" s="235"/>
      <c r="D160" s="235"/>
      <c r="E160" s="235"/>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spans="1:50" ht="15.75" customHeight="1">
      <c r="A161" s="237" t="s">
        <v>241</v>
      </c>
      <c r="B161" s="238"/>
      <c r="C161" s="7" t="s">
        <v>1698</v>
      </c>
      <c r="D161" s="8" t="s">
        <v>243</v>
      </c>
      <c r="E161" s="9"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spans="1:50" ht="16.5" customHeight="1">
      <c r="A162" s="239" t="s">
        <v>8</v>
      </c>
      <c r="B162" s="55" t="s">
        <v>9</v>
      </c>
      <c r="C162" s="147"/>
      <c r="D162" s="239" t="s">
        <v>10</v>
      </c>
      <c r="E162" s="242"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spans="1:50" ht="15.75" customHeight="1">
      <c r="A163" s="240"/>
      <c r="B163" s="12" t="s">
        <v>12</v>
      </c>
      <c r="C163" s="12" t="s">
        <v>13</v>
      </c>
      <c r="D163" s="240"/>
      <c r="E163" s="240"/>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spans="1:50" ht="15.75" customHeight="1">
      <c r="A164" s="14">
        <v>45348</v>
      </c>
      <c r="B164" s="23" t="s">
        <v>244</v>
      </c>
      <c r="C164" s="23" t="s">
        <v>245</v>
      </c>
      <c r="D164" s="23" t="s">
        <v>246</v>
      </c>
      <c r="E164" s="45">
        <v>4845</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spans="1:50" ht="15.75" customHeight="1">
      <c r="A165" s="14">
        <v>45348</v>
      </c>
      <c r="B165" s="23" t="s">
        <v>247</v>
      </c>
      <c r="C165" s="23" t="s">
        <v>154</v>
      </c>
      <c r="D165" s="23" t="s">
        <v>248</v>
      </c>
      <c r="E165" s="45">
        <v>255</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spans="1:50" ht="15.75" customHeight="1">
      <c r="A166" s="14">
        <v>45387</v>
      </c>
      <c r="B166" s="23" t="s">
        <v>244</v>
      </c>
      <c r="C166" s="23" t="s">
        <v>245</v>
      </c>
      <c r="D166" s="23" t="s">
        <v>249</v>
      </c>
      <c r="E166" s="45">
        <v>3230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spans="1:50" ht="15.75" customHeight="1">
      <c r="A167" s="209">
        <v>45387</v>
      </c>
      <c r="B167" s="23" t="s">
        <v>247</v>
      </c>
      <c r="C167" s="23" t="s">
        <v>154</v>
      </c>
      <c r="D167" s="23" t="s">
        <v>250</v>
      </c>
      <c r="E167" s="45">
        <v>170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spans="1:50" ht="15.75" customHeight="1">
      <c r="A168" s="207" t="s">
        <v>20</v>
      </c>
      <c r="B168" s="14"/>
      <c r="C168" s="50"/>
      <c r="D168" s="208"/>
      <c r="E168" s="30">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spans="1:50" ht="15.75" customHeight="1">
      <c r="A169" s="203"/>
      <c r="B169" s="204"/>
      <c r="C169" s="205"/>
      <c r="D169" s="204"/>
      <c r="E169" s="206"/>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spans="1:50" ht="15.75" customHeight="1">
      <c r="A170" s="234" t="s">
        <v>2</v>
      </c>
      <c r="B170" s="235"/>
      <c r="C170" s="235"/>
      <c r="D170" s="235"/>
      <c r="E170" s="235"/>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spans="1:50" ht="15.75" customHeight="1">
      <c r="A171" s="236" t="s">
        <v>251</v>
      </c>
      <c r="B171" s="235"/>
      <c r="C171" s="235"/>
      <c r="D171" s="235"/>
      <c r="E171" s="235"/>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spans="1:50" ht="15.75" customHeight="1">
      <c r="A172" s="237" t="s">
        <v>252</v>
      </c>
      <c r="B172" s="238"/>
      <c r="C172" s="7" t="s">
        <v>1699</v>
      </c>
      <c r="D172" s="8" t="s">
        <v>78</v>
      </c>
      <c r="E172" s="9"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spans="1:50" ht="15.75" customHeight="1">
      <c r="A173" s="239" t="s">
        <v>8</v>
      </c>
      <c r="B173" s="55" t="s">
        <v>9</v>
      </c>
      <c r="C173" s="147"/>
      <c r="D173" s="239" t="s">
        <v>10</v>
      </c>
      <c r="E173" s="242"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spans="1:50" ht="15.75" customHeight="1">
      <c r="A174" s="240"/>
      <c r="B174" s="12" t="s">
        <v>12</v>
      </c>
      <c r="C174" s="13" t="s">
        <v>13</v>
      </c>
      <c r="D174" s="240"/>
      <c r="E174" s="240"/>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spans="1:50" ht="15.75" customHeight="1">
      <c r="A175" s="19">
        <v>45350</v>
      </c>
      <c r="B175" s="33" t="s">
        <v>254</v>
      </c>
      <c r="C175" s="42" t="s">
        <v>255</v>
      </c>
      <c r="D175" s="23" t="s">
        <v>256</v>
      </c>
      <c r="E175" s="45">
        <v>200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spans="1:50" ht="15.75" customHeight="1">
      <c r="A176" s="19">
        <v>45350</v>
      </c>
      <c r="B176" s="33" t="s">
        <v>257</v>
      </c>
      <c r="C176" s="44" t="s">
        <v>258</v>
      </c>
      <c r="D176" s="23" t="s">
        <v>259</v>
      </c>
      <c r="E176" s="45">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ht="15.75" customHeight="1">
      <c r="A177" s="19">
        <v>45350</v>
      </c>
      <c r="B177" s="33" t="s">
        <v>260</v>
      </c>
      <c r="C177" s="44" t="s">
        <v>261</v>
      </c>
      <c r="D177" s="23" t="s">
        <v>262</v>
      </c>
      <c r="E177" s="45">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spans="1:50" ht="15.75" customHeight="1">
      <c r="A178" s="19">
        <v>45377</v>
      </c>
      <c r="B178" s="33" t="s">
        <v>263</v>
      </c>
      <c r="C178" s="42" t="s">
        <v>264</v>
      </c>
      <c r="D178" s="23" t="s">
        <v>265</v>
      </c>
      <c r="E178" s="45">
        <v>3000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spans="1:50" ht="15.75" customHeight="1">
      <c r="A179" s="26" t="s">
        <v>20</v>
      </c>
      <c r="B179" s="53"/>
      <c r="C179" s="54"/>
      <c r="D179" s="53"/>
      <c r="E179" s="30">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spans="1:50" ht="15.75" customHeight="1">
      <c r="A180" s="203"/>
      <c r="B180" s="204"/>
      <c r="C180" s="205"/>
      <c r="D180" s="204"/>
      <c r="E180" s="206"/>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spans="1:50" ht="15.75" customHeight="1">
      <c r="A181" s="234" t="s">
        <v>74</v>
      </c>
      <c r="B181" s="235"/>
      <c r="C181" s="235"/>
      <c r="D181" s="235"/>
      <c r="E181" s="235"/>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spans="1:50" ht="15.75" customHeight="1">
      <c r="A182" s="236" t="s">
        <v>266</v>
      </c>
      <c r="B182" s="235"/>
      <c r="C182" s="235"/>
      <c r="D182" s="235"/>
      <c r="E182" s="235"/>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spans="1:50" ht="15.75" customHeight="1">
      <c r="A183" s="237" t="s">
        <v>252</v>
      </c>
      <c r="B183" s="238"/>
      <c r="C183" s="7" t="s">
        <v>1699</v>
      </c>
      <c r="D183" s="8" t="s">
        <v>78</v>
      </c>
      <c r="E183" s="9"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spans="1:50" ht="15.75" customHeight="1">
      <c r="A184" s="239" t="s">
        <v>8</v>
      </c>
      <c r="B184" s="55" t="s">
        <v>9</v>
      </c>
      <c r="C184" s="56"/>
      <c r="D184" s="248" t="s">
        <v>10</v>
      </c>
      <c r="E184" s="242"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spans="1:50" ht="15.75" customHeight="1">
      <c r="A185" s="240"/>
      <c r="B185" s="12" t="s">
        <v>12</v>
      </c>
      <c r="C185" s="13" t="s">
        <v>13</v>
      </c>
      <c r="D185" s="240"/>
      <c r="E185" s="240"/>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t="15.75" customHeight="1">
      <c r="A186" s="14">
        <v>45350</v>
      </c>
      <c r="B186" s="33" t="s">
        <v>267</v>
      </c>
      <c r="C186" s="42" t="s">
        <v>68</v>
      </c>
      <c r="D186" s="23" t="s">
        <v>268</v>
      </c>
      <c r="E186" s="45">
        <v>240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spans="1:50" ht="15.75" customHeight="1">
      <c r="A187" s="14">
        <v>45355</v>
      </c>
      <c r="B187" s="33" t="s">
        <v>267</v>
      </c>
      <c r="C187" s="42" t="s">
        <v>68</v>
      </c>
      <c r="D187" s="42" t="s">
        <v>269</v>
      </c>
      <c r="E187" s="45">
        <v>1132</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spans="1:50" ht="15.75" customHeight="1">
      <c r="A188" s="14">
        <v>45372</v>
      </c>
      <c r="B188" s="33" t="s">
        <v>270</v>
      </c>
      <c r="C188" s="42" t="s">
        <v>271</v>
      </c>
      <c r="D188" s="23" t="s">
        <v>272</v>
      </c>
      <c r="E188" s="45">
        <v>4000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spans="1:50" ht="15.75" customHeight="1">
      <c r="A189" s="14">
        <v>45373</v>
      </c>
      <c r="B189" s="33" t="s">
        <v>273</v>
      </c>
      <c r="C189" s="42" t="s">
        <v>274</v>
      </c>
      <c r="D189" s="23" t="s">
        <v>275</v>
      </c>
      <c r="E189" s="45">
        <v>2050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spans="1:50" ht="15.75" customHeight="1">
      <c r="A190" s="207" t="s">
        <v>20</v>
      </c>
      <c r="B190" s="49"/>
      <c r="C190" s="50"/>
      <c r="D190" s="208"/>
      <c r="E190" s="30">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spans="1:50" ht="15.75" customHeight="1">
      <c r="A191" s="203"/>
      <c r="B191" s="204"/>
      <c r="C191" s="205"/>
      <c r="D191" s="204"/>
      <c r="E191" s="206"/>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spans="1:50" ht="13.5" customHeight="1">
      <c r="A192" s="234" t="s">
        <v>2</v>
      </c>
      <c r="B192" s="235"/>
      <c r="C192" s="235"/>
      <c r="D192" s="235"/>
      <c r="E192" s="235"/>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spans="1:50" ht="13.5" customHeight="1">
      <c r="A193" s="236" t="s">
        <v>276</v>
      </c>
      <c r="B193" s="235"/>
      <c r="C193" s="235"/>
      <c r="D193" s="235"/>
      <c r="E193" s="235"/>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row>
    <row r="194" spans="1:50" ht="15.75" customHeight="1">
      <c r="A194" s="237" t="s">
        <v>277</v>
      </c>
      <c r="B194" s="238"/>
      <c r="C194" s="7" t="s">
        <v>1700</v>
      </c>
      <c r="D194" s="8" t="s">
        <v>130</v>
      </c>
      <c r="E194" s="9"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spans="1:50" ht="13.5" customHeight="1">
      <c r="A195" s="239" t="s">
        <v>8</v>
      </c>
      <c r="B195" s="55" t="s">
        <v>9</v>
      </c>
      <c r="C195" s="56"/>
      <c r="D195" s="239" t="s">
        <v>10</v>
      </c>
      <c r="E195" s="242"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spans="1:50" ht="15.75" customHeight="1">
      <c r="A196" s="240"/>
      <c r="B196" s="12" t="s">
        <v>12</v>
      </c>
      <c r="C196" s="13" t="s">
        <v>13</v>
      </c>
      <c r="D196" s="240"/>
      <c r="E196" s="240"/>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spans="1:50" ht="15.75" customHeight="1">
      <c r="A197" s="58"/>
      <c r="B197" s="58"/>
      <c r="C197" s="58"/>
      <c r="D197" s="58"/>
      <c r="E197" s="45"/>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spans="1:50" ht="15.75" customHeight="1">
      <c r="A198" s="26" t="s">
        <v>20</v>
      </c>
      <c r="B198" s="37"/>
      <c r="C198" s="44"/>
      <c r="D198" s="37"/>
      <c r="E198" s="30">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spans="1:50" ht="15.75" customHeight="1">
      <c r="A199" s="203"/>
      <c r="B199" s="204"/>
      <c r="C199" s="205"/>
      <c r="D199" s="204"/>
      <c r="E199" s="206"/>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spans="1:50" ht="13.5" customHeight="1">
      <c r="A200" s="234" t="s">
        <v>188</v>
      </c>
      <c r="B200" s="235"/>
      <c r="C200" s="235"/>
      <c r="D200" s="235"/>
      <c r="E200" s="235"/>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spans="1:50" ht="13.5" customHeight="1">
      <c r="A201" s="236" t="s">
        <v>280</v>
      </c>
      <c r="B201" s="235"/>
      <c r="C201" s="235"/>
      <c r="D201" s="235"/>
      <c r="E201" s="235"/>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row>
    <row r="202" spans="1:50" ht="15.75" customHeight="1">
      <c r="A202" s="237" t="s">
        <v>277</v>
      </c>
      <c r="B202" s="238"/>
      <c r="C202" s="7" t="s">
        <v>1700</v>
      </c>
      <c r="D202" s="8" t="s">
        <v>130</v>
      </c>
      <c r="E202" s="9" t="s">
        <v>279</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3.5" customHeight="1">
      <c r="A203" s="239" t="s">
        <v>8</v>
      </c>
      <c r="B203" s="55" t="s">
        <v>9</v>
      </c>
      <c r="C203" s="56"/>
      <c r="D203" s="239" t="s">
        <v>10</v>
      </c>
      <c r="E203" s="242"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spans="1:50" ht="15.75" customHeight="1">
      <c r="A204" s="240"/>
      <c r="B204" s="12" t="s">
        <v>12</v>
      </c>
      <c r="C204" s="13" t="s">
        <v>13</v>
      </c>
      <c r="D204" s="240"/>
      <c r="E204" s="240"/>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spans="1:50" ht="15.75" customHeight="1">
      <c r="A205" s="14"/>
      <c r="B205" s="37"/>
      <c r="C205" s="42"/>
      <c r="D205" s="23"/>
      <c r="E205" s="45"/>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spans="1:50" ht="15.75" customHeight="1">
      <c r="A206" s="14"/>
      <c r="B206" s="33"/>
      <c r="C206" s="23"/>
      <c r="D206" s="59"/>
      <c r="E206" s="45"/>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spans="1:50" ht="15.75" customHeight="1">
      <c r="A207" s="26" t="s">
        <v>20</v>
      </c>
      <c r="B207" s="27"/>
      <c r="C207" s="28"/>
      <c r="D207" s="29"/>
      <c r="E207" s="30">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spans="1:50" ht="15.75" customHeight="1">
      <c r="A208" s="203"/>
      <c r="B208" s="204"/>
      <c r="C208" s="205"/>
      <c r="D208" s="204"/>
      <c r="E208" s="206"/>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spans="1:50" ht="15.75" customHeight="1">
      <c r="A209" s="234" t="s">
        <v>2</v>
      </c>
      <c r="B209" s="235"/>
      <c r="C209" s="235"/>
      <c r="D209" s="235"/>
      <c r="E209" s="235"/>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spans="1:50" ht="15.75" customHeight="1">
      <c r="A210" s="236" t="s">
        <v>281</v>
      </c>
      <c r="B210" s="235"/>
      <c r="C210" s="235"/>
      <c r="D210" s="235"/>
      <c r="E210" s="235"/>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spans="1:50" ht="15.75" customHeight="1">
      <c r="A211" s="237" t="s">
        <v>282</v>
      </c>
      <c r="B211" s="238"/>
      <c r="C211" s="7" t="s">
        <v>1701</v>
      </c>
      <c r="D211" s="8" t="s">
        <v>284</v>
      </c>
      <c r="E211" s="9"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spans="1:50" ht="15.75" customHeight="1">
      <c r="A212" s="239" t="s">
        <v>8</v>
      </c>
      <c r="B212" s="55" t="s">
        <v>9</v>
      </c>
      <c r="C212" s="56"/>
      <c r="D212" s="239" t="s">
        <v>10</v>
      </c>
      <c r="E212" s="242"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spans="1:50" ht="15.75" customHeight="1">
      <c r="A213" s="240"/>
      <c r="B213" s="12" t="s">
        <v>12</v>
      </c>
      <c r="C213" s="13" t="s">
        <v>13</v>
      </c>
      <c r="D213" s="240"/>
      <c r="E213" s="240"/>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spans="1:50" ht="15.75" customHeight="1">
      <c r="A214" s="19">
        <v>45324</v>
      </c>
      <c r="B214" s="17" t="s">
        <v>115</v>
      </c>
      <c r="C214" s="20" t="s">
        <v>116</v>
      </c>
      <c r="D214" s="15" t="s">
        <v>285</v>
      </c>
      <c r="E214" s="18">
        <v>800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spans="1:50" ht="16.5" customHeight="1">
      <c r="A215" s="19">
        <v>45363</v>
      </c>
      <c r="B215" s="17" t="s">
        <v>286</v>
      </c>
      <c r="C215" s="20"/>
      <c r="D215" s="15" t="s">
        <v>287</v>
      </c>
      <c r="E215" s="18">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spans="1:50" ht="16.5" customHeight="1">
      <c r="A216" s="19">
        <v>45330</v>
      </c>
      <c r="B216" s="17" t="s">
        <v>288</v>
      </c>
      <c r="C216" s="20" t="s">
        <v>289</v>
      </c>
      <c r="D216" s="15" t="s">
        <v>290</v>
      </c>
      <c r="E216" s="18">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spans="1:50" ht="16.5" customHeight="1">
      <c r="A217" s="19">
        <v>45352</v>
      </c>
      <c r="B217" s="17" t="s">
        <v>286</v>
      </c>
      <c r="C217" s="20"/>
      <c r="D217" s="15" t="s">
        <v>291</v>
      </c>
      <c r="E217" s="18">
        <v>32.479999999999997</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spans="1:50" ht="15.75" customHeight="1">
      <c r="A218" s="19">
        <v>45352</v>
      </c>
      <c r="B218" s="17" t="s">
        <v>292</v>
      </c>
      <c r="C218" s="20" t="s">
        <v>293</v>
      </c>
      <c r="D218" s="15" t="s">
        <v>294</v>
      </c>
      <c r="E218" s="18">
        <v>950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spans="1:50" ht="15.75" customHeight="1">
      <c r="A219" s="19">
        <v>45363</v>
      </c>
      <c r="B219" s="15" t="s">
        <v>295</v>
      </c>
      <c r="C219" s="20" t="s">
        <v>296</v>
      </c>
      <c r="D219" s="15" t="s">
        <v>297</v>
      </c>
      <c r="E219" s="18">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spans="1:50" ht="15.75" customHeight="1">
      <c r="A220" s="19">
        <v>45364</v>
      </c>
      <c r="B220" s="17" t="s">
        <v>286</v>
      </c>
      <c r="C220" s="20"/>
      <c r="D220" s="15" t="s">
        <v>298</v>
      </c>
      <c r="E220" s="45">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spans="1:50" ht="15.75" customHeight="1">
      <c r="A221" s="207" t="s">
        <v>20</v>
      </c>
      <c r="B221" s="27"/>
      <c r="C221" s="28"/>
      <c r="D221" s="29"/>
      <c r="E221" s="30">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spans="1:50" ht="15.75" customHeight="1">
      <c r="A222" s="203"/>
      <c r="B222" s="204"/>
      <c r="C222" s="205"/>
      <c r="D222" s="204"/>
      <c r="E222" s="206"/>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spans="1:50" ht="15.75" customHeight="1">
      <c r="A223" s="234" t="s">
        <v>74</v>
      </c>
      <c r="B223" s="235"/>
      <c r="C223" s="235"/>
      <c r="D223" s="235"/>
      <c r="E223" s="235"/>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spans="1:50" ht="15.75" customHeight="1">
      <c r="A224" s="236" t="s">
        <v>281</v>
      </c>
      <c r="B224" s="235"/>
      <c r="C224" s="235"/>
      <c r="D224" s="235"/>
      <c r="E224" s="235"/>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spans="1:50" ht="15.75" customHeight="1">
      <c r="A225" s="237" t="s">
        <v>282</v>
      </c>
      <c r="B225" s="238"/>
      <c r="C225" s="7" t="s">
        <v>1701</v>
      </c>
      <c r="D225" s="8" t="s">
        <v>284</v>
      </c>
      <c r="E225" s="9"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spans="1:50" ht="15.75" customHeight="1">
      <c r="A226" s="239" t="s">
        <v>8</v>
      </c>
      <c r="B226" s="55" t="s">
        <v>9</v>
      </c>
      <c r="C226" s="56"/>
      <c r="D226" s="239" t="s">
        <v>10</v>
      </c>
      <c r="E226" s="242"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spans="1:50" ht="15.75" customHeight="1">
      <c r="A227" s="240"/>
      <c r="B227" s="12" t="s">
        <v>12</v>
      </c>
      <c r="C227" s="13" t="s">
        <v>13</v>
      </c>
      <c r="D227" s="240"/>
      <c r="E227" s="240"/>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spans="1:50" ht="16.5" customHeight="1">
      <c r="A228" s="19">
        <v>45320</v>
      </c>
      <c r="B228" s="17" t="s">
        <v>299</v>
      </c>
      <c r="C228" s="20" t="s">
        <v>300</v>
      </c>
      <c r="D228" s="17" t="s">
        <v>301</v>
      </c>
      <c r="E228" s="21">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spans="1:50" ht="16.5" customHeight="1">
      <c r="A229" s="19">
        <v>45322</v>
      </c>
      <c r="B229" s="17" t="s">
        <v>302</v>
      </c>
      <c r="C229" s="20" t="s">
        <v>303</v>
      </c>
      <c r="D229" s="17" t="s">
        <v>304</v>
      </c>
      <c r="E229" s="21">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spans="1:50" ht="16.5" customHeight="1">
      <c r="A230" s="19">
        <v>45322</v>
      </c>
      <c r="B230" s="17" t="s">
        <v>302</v>
      </c>
      <c r="C230" s="20" t="s">
        <v>303</v>
      </c>
      <c r="D230" s="17" t="s">
        <v>305</v>
      </c>
      <c r="E230" s="21">
        <v>15</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spans="1:50" ht="16.5" customHeight="1">
      <c r="A231" s="19">
        <v>45322</v>
      </c>
      <c r="B231" s="17" t="s">
        <v>302</v>
      </c>
      <c r="C231" s="20" t="s">
        <v>303</v>
      </c>
      <c r="D231" s="17" t="s">
        <v>306</v>
      </c>
      <c r="E231" s="21">
        <v>12</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spans="1:50" ht="16.5" customHeight="1">
      <c r="A232" s="19">
        <v>45323</v>
      </c>
      <c r="B232" s="17" t="s">
        <v>299</v>
      </c>
      <c r="C232" s="20" t="s">
        <v>300</v>
      </c>
      <c r="D232" s="17" t="s">
        <v>307</v>
      </c>
      <c r="E232" s="21">
        <v>1299</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spans="1:50" ht="16.5" customHeight="1">
      <c r="A233" s="19">
        <v>45328</v>
      </c>
      <c r="B233" s="17" t="s">
        <v>308</v>
      </c>
      <c r="C233" s="20" t="s">
        <v>141</v>
      </c>
      <c r="D233" s="17" t="s">
        <v>309</v>
      </c>
      <c r="E233" s="21">
        <v>390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spans="1:50" ht="16.5" customHeight="1">
      <c r="A234" s="19">
        <v>45329</v>
      </c>
      <c r="B234" s="17" t="s">
        <v>308</v>
      </c>
      <c r="C234" s="20" t="s">
        <v>141</v>
      </c>
      <c r="D234" s="17" t="s">
        <v>310</v>
      </c>
      <c r="E234" s="21">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spans="1:50" ht="16.5" customHeight="1">
      <c r="A235" s="19">
        <v>45329</v>
      </c>
      <c r="B235" s="17" t="s">
        <v>311</v>
      </c>
      <c r="C235" s="20" t="s">
        <v>312</v>
      </c>
      <c r="D235" s="17" t="s">
        <v>313</v>
      </c>
      <c r="E235" s="21">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spans="1:50" ht="16.5" customHeight="1">
      <c r="A236" s="19">
        <v>45331</v>
      </c>
      <c r="B236" s="17" t="s">
        <v>311</v>
      </c>
      <c r="C236" s="20" t="s">
        <v>312</v>
      </c>
      <c r="D236" s="17" t="s">
        <v>314</v>
      </c>
      <c r="E236" s="21">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spans="1:50" ht="16.5" customHeight="1">
      <c r="A237" s="19">
        <v>45338</v>
      </c>
      <c r="B237" s="17" t="s">
        <v>302</v>
      </c>
      <c r="C237" s="20" t="s">
        <v>303</v>
      </c>
      <c r="D237" s="17" t="s">
        <v>315</v>
      </c>
      <c r="E237" s="21">
        <v>60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spans="1:50" ht="16.5" customHeight="1">
      <c r="A238" s="19">
        <v>45349</v>
      </c>
      <c r="B238" s="17" t="s">
        <v>302</v>
      </c>
      <c r="C238" s="20" t="s">
        <v>303</v>
      </c>
      <c r="D238" s="17" t="s">
        <v>316</v>
      </c>
      <c r="E238" s="21">
        <v>60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spans="1:50" ht="16.5" customHeight="1">
      <c r="A239" s="19">
        <v>45349</v>
      </c>
      <c r="B239" s="17" t="s">
        <v>302</v>
      </c>
      <c r="C239" s="20" t="s">
        <v>303</v>
      </c>
      <c r="D239" s="17" t="s">
        <v>317</v>
      </c>
      <c r="E239" s="21">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spans="1:50" ht="16.5" customHeight="1">
      <c r="A240" s="19">
        <v>45349</v>
      </c>
      <c r="B240" s="17" t="s">
        <v>302</v>
      </c>
      <c r="C240" s="20" t="s">
        <v>303</v>
      </c>
      <c r="D240" s="17" t="s">
        <v>318</v>
      </c>
      <c r="E240" s="21">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spans="1:50" ht="16.5" customHeight="1">
      <c r="A241" s="19">
        <v>45350</v>
      </c>
      <c r="B241" s="17" t="s">
        <v>302</v>
      </c>
      <c r="C241" s="20" t="s">
        <v>303</v>
      </c>
      <c r="D241" s="17" t="s">
        <v>319</v>
      </c>
      <c r="E241" s="21">
        <v>190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spans="1:50" ht="16.5" customHeight="1">
      <c r="A242" s="19">
        <v>45352</v>
      </c>
      <c r="B242" s="17" t="s">
        <v>308</v>
      </c>
      <c r="C242" s="20" t="s">
        <v>141</v>
      </c>
      <c r="D242" s="17" t="s">
        <v>320</v>
      </c>
      <c r="E242" s="21">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spans="1:50" ht="16.5" customHeight="1">
      <c r="A243" s="19">
        <v>45363</v>
      </c>
      <c r="B243" s="17" t="s">
        <v>308</v>
      </c>
      <c r="C243" s="20" t="s">
        <v>141</v>
      </c>
      <c r="D243" s="17" t="s">
        <v>321</v>
      </c>
      <c r="E243" s="21">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spans="1:50" ht="15.75" customHeight="1">
      <c r="A244" s="207" t="s">
        <v>20</v>
      </c>
      <c r="B244" s="27"/>
      <c r="C244" s="28"/>
      <c r="D244" s="29"/>
      <c r="E244" s="30">
        <f>SUM(E228:E243)</f>
        <v>8000.0000000000009</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spans="1:50" ht="15.75" customHeight="1">
      <c r="A245" s="203"/>
      <c r="B245" s="204"/>
      <c r="C245" s="205"/>
      <c r="D245" s="204"/>
      <c r="E245" s="206"/>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spans="1:50" ht="15.75" customHeight="1">
      <c r="A246" s="234" t="s">
        <v>74</v>
      </c>
      <c r="B246" s="235"/>
      <c r="C246" s="235"/>
      <c r="D246" s="235"/>
      <c r="E246" s="235"/>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spans="1:50" ht="13.5" customHeight="1">
      <c r="A247" s="236" t="s">
        <v>1702</v>
      </c>
      <c r="B247" s="235"/>
      <c r="C247" s="235"/>
      <c r="D247" s="235"/>
      <c r="E247" s="235"/>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spans="1:50" ht="29.25" customHeight="1">
      <c r="A248" s="237" t="s">
        <v>323</v>
      </c>
      <c r="B248" s="238"/>
      <c r="C248" s="7" t="s">
        <v>1703</v>
      </c>
      <c r="D248" s="8" t="s">
        <v>243</v>
      </c>
      <c r="E248" s="9"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spans="1:50" ht="15.75" customHeight="1">
      <c r="A249" s="239" t="s">
        <v>8</v>
      </c>
      <c r="B249" s="55" t="s">
        <v>9</v>
      </c>
      <c r="C249" s="56"/>
      <c r="D249" s="239" t="s">
        <v>10</v>
      </c>
      <c r="E249" s="242"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spans="1:50" ht="13.5" customHeight="1">
      <c r="A250" s="240"/>
      <c r="B250" s="12" t="s">
        <v>12</v>
      </c>
      <c r="C250" s="13" t="s">
        <v>13</v>
      </c>
      <c r="D250" s="240"/>
      <c r="E250" s="240"/>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spans="1:50" ht="15.75" customHeight="1">
      <c r="A251" s="14">
        <v>45329</v>
      </c>
      <c r="B251" s="23" t="s">
        <v>325</v>
      </c>
      <c r="C251" s="16" t="s">
        <v>326</v>
      </c>
      <c r="D251" s="37" t="s">
        <v>327</v>
      </c>
      <c r="E251" s="45">
        <v>1479.8</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5.75" customHeight="1">
      <c r="A252" s="14">
        <v>45357</v>
      </c>
      <c r="B252" s="37" t="s">
        <v>328</v>
      </c>
      <c r="C252" s="54"/>
      <c r="D252" s="37" t="s">
        <v>329</v>
      </c>
      <c r="E252" s="45">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spans="1:50" ht="15.75" customHeight="1">
      <c r="A253" s="26" t="s">
        <v>20</v>
      </c>
      <c r="B253" s="60"/>
      <c r="C253" s="61"/>
      <c r="D253" s="60"/>
      <c r="E253" s="30">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15.75" customHeight="1">
      <c r="A254" s="203"/>
      <c r="B254" s="204"/>
      <c r="C254" s="205"/>
      <c r="D254" s="204"/>
      <c r="E254" s="20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spans="1:50" ht="15.75" customHeight="1">
      <c r="A255" s="234" t="s">
        <v>2</v>
      </c>
      <c r="B255" s="235"/>
      <c r="C255" s="235"/>
      <c r="D255" s="235"/>
      <c r="E255" s="235"/>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spans="1:50" ht="15.75" customHeight="1">
      <c r="A256" s="236" t="s">
        <v>330</v>
      </c>
      <c r="B256" s="235"/>
      <c r="C256" s="235"/>
      <c r="D256" s="235"/>
      <c r="E256" s="235"/>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spans="1:50" ht="15.75" customHeight="1">
      <c r="A257" s="237" t="s">
        <v>331</v>
      </c>
      <c r="B257" s="238"/>
      <c r="C257" s="7" t="s">
        <v>1704</v>
      </c>
      <c r="D257" s="8" t="s">
        <v>333</v>
      </c>
      <c r="E257" s="9" t="s">
        <v>279</v>
      </c>
      <c r="F257" s="32"/>
      <c r="G257" s="32"/>
      <c r="H257" s="32"/>
      <c r="I257" s="32"/>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spans="1:50" ht="15.75" customHeight="1">
      <c r="A258" s="239" t="s">
        <v>8</v>
      </c>
      <c r="B258" s="55" t="s">
        <v>9</v>
      </c>
      <c r="C258" s="56"/>
      <c r="D258" s="249" t="s">
        <v>10</v>
      </c>
      <c r="E258" s="242" t="s">
        <v>11</v>
      </c>
      <c r="F258" s="32"/>
      <c r="G258" s="32"/>
      <c r="H258" s="32"/>
      <c r="I258" s="32"/>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spans="1:50" ht="13.5" customHeight="1">
      <c r="A259" s="240"/>
      <c r="B259" s="12" t="s">
        <v>12</v>
      </c>
      <c r="C259" s="13" t="s">
        <v>13</v>
      </c>
      <c r="D259" s="240"/>
      <c r="E259" s="240"/>
      <c r="F259" s="32"/>
      <c r="G259" s="32"/>
      <c r="H259" s="32"/>
      <c r="I259" s="32"/>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spans="1:50" ht="15.75" customHeight="1">
      <c r="A260" s="14">
        <v>45344</v>
      </c>
      <c r="B260" s="37" t="s">
        <v>334</v>
      </c>
      <c r="C260" s="44" t="s">
        <v>335</v>
      </c>
      <c r="D260" s="37" t="s">
        <v>336</v>
      </c>
      <c r="E260" s="21">
        <v>600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spans="1:50" ht="15.75" customHeight="1">
      <c r="A261" s="14">
        <v>45348</v>
      </c>
      <c r="B261" s="37" t="s">
        <v>337</v>
      </c>
      <c r="C261" s="42" t="s">
        <v>338</v>
      </c>
      <c r="D261" s="23" t="s">
        <v>339</v>
      </c>
      <c r="E261" s="18">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spans="1:50" ht="15.75" customHeight="1">
      <c r="A262" s="14">
        <v>45348</v>
      </c>
      <c r="B262" s="37" t="s">
        <v>340</v>
      </c>
      <c r="C262" s="44" t="s">
        <v>341</v>
      </c>
      <c r="D262" s="37" t="s">
        <v>342</v>
      </c>
      <c r="E262" s="21">
        <v>900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spans="1:50" ht="15.75" customHeight="1">
      <c r="A263" s="14">
        <v>45349</v>
      </c>
      <c r="B263" s="37" t="s">
        <v>343</v>
      </c>
      <c r="C263" s="44" t="s">
        <v>344</v>
      </c>
      <c r="D263" s="37" t="s">
        <v>345</v>
      </c>
      <c r="E263" s="21">
        <v>2800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spans="1:50" ht="15.75" customHeight="1">
      <c r="A264" s="14">
        <v>45358</v>
      </c>
      <c r="B264" s="23" t="s">
        <v>346</v>
      </c>
      <c r="C264" s="42" t="s">
        <v>347</v>
      </c>
      <c r="D264" s="23" t="s">
        <v>348</v>
      </c>
      <c r="E264" s="18">
        <v>203</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spans="1:50" ht="15.75" customHeight="1">
      <c r="A265" s="14">
        <v>45358</v>
      </c>
      <c r="B265" s="23" t="s">
        <v>349</v>
      </c>
      <c r="C265" s="42" t="s">
        <v>350</v>
      </c>
      <c r="D265" s="37" t="s">
        <v>351</v>
      </c>
      <c r="E265" s="18">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spans="1:50" ht="15.75" customHeight="1">
      <c r="A266" s="14">
        <v>45363</v>
      </c>
      <c r="B266" s="37" t="s">
        <v>352</v>
      </c>
      <c r="C266" s="44" t="s">
        <v>141</v>
      </c>
      <c r="D266" s="37" t="s">
        <v>353</v>
      </c>
      <c r="E266" s="18">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spans="1:50" ht="15.75" customHeight="1">
      <c r="A267" s="14">
        <v>45370</v>
      </c>
      <c r="B267" s="37" t="s">
        <v>334</v>
      </c>
      <c r="C267" s="44" t="s">
        <v>335</v>
      </c>
      <c r="D267" s="37" t="s">
        <v>336</v>
      </c>
      <c r="E267" s="21">
        <v>500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spans="1:50" ht="15.75" customHeight="1">
      <c r="A268" s="14">
        <v>45371</v>
      </c>
      <c r="B268" s="37" t="s">
        <v>354</v>
      </c>
      <c r="C268" s="42" t="s">
        <v>355</v>
      </c>
      <c r="D268" s="23" t="s">
        <v>356</v>
      </c>
      <c r="E268" s="18">
        <v>176</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spans="1:50" ht="15.75" customHeight="1">
      <c r="A269" s="14">
        <v>45372</v>
      </c>
      <c r="B269" s="37" t="s">
        <v>357</v>
      </c>
      <c r="C269" s="44" t="s">
        <v>358</v>
      </c>
      <c r="D269" s="37" t="s">
        <v>359</v>
      </c>
      <c r="E269" s="21">
        <v>134.80000000000001</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spans="1:50" ht="15.75" customHeight="1">
      <c r="A270" s="14">
        <v>45377</v>
      </c>
      <c r="B270" s="37" t="s">
        <v>334</v>
      </c>
      <c r="C270" s="44" t="s">
        <v>335</v>
      </c>
      <c r="D270" s="37" t="s">
        <v>360</v>
      </c>
      <c r="E270" s="21">
        <v>360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spans="1:50" ht="15.75" customHeight="1">
      <c r="A271" s="14">
        <v>45383</v>
      </c>
      <c r="B271" s="37" t="s">
        <v>334</v>
      </c>
      <c r="C271" s="44" t="s">
        <v>335</v>
      </c>
      <c r="D271" s="37" t="s">
        <v>336</v>
      </c>
      <c r="E271" s="21">
        <v>500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spans="1:50" ht="15.75" customHeight="1">
      <c r="A272" s="14">
        <v>45383</v>
      </c>
      <c r="B272" s="37" t="s">
        <v>334</v>
      </c>
      <c r="C272" s="44" t="s">
        <v>335</v>
      </c>
      <c r="D272" s="37" t="s">
        <v>336</v>
      </c>
      <c r="E272" s="21">
        <v>500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spans="1:50" ht="15.75" customHeight="1">
      <c r="A273" s="14">
        <v>45385</v>
      </c>
      <c r="B273" s="23" t="s">
        <v>361</v>
      </c>
      <c r="C273" s="42" t="s">
        <v>303</v>
      </c>
      <c r="D273" s="37" t="s">
        <v>362</v>
      </c>
      <c r="E273" s="18">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spans="1:50" ht="15.75" customHeight="1">
      <c r="A274" s="26" t="s">
        <v>20</v>
      </c>
      <c r="B274" s="60"/>
      <c r="C274" s="61"/>
      <c r="D274" s="60"/>
      <c r="E274" s="30">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spans="1:50" ht="15.75" customHeight="1">
      <c r="A275" s="163"/>
      <c r="B275" s="162"/>
      <c r="C275" s="189"/>
      <c r="D275" s="162"/>
      <c r="E275" s="16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spans="1:50" ht="15.75" customHeight="1">
      <c r="A276" s="234" t="s">
        <v>74</v>
      </c>
      <c r="B276" s="235"/>
      <c r="C276" s="235"/>
      <c r="D276" s="235"/>
      <c r="E276" s="235"/>
      <c r="F276" s="32"/>
      <c r="G276" s="32"/>
      <c r="H276" s="32"/>
      <c r="I276" s="32"/>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spans="1:50" ht="15.75" customHeight="1">
      <c r="A277" s="236" t="s">
        <v>363</v>
      </c>
      <c r="B277" s="235"/>
      <c r="C277" s="235"/>
      <c r="D277" s="235"/>
      <c r="E277" s="235"/>
      <c r="F277" s="32"/>
      <c r="G277" s="32"/>
      <c r="H277" s="32"/>
      <c r="I277" s="32"/>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spans="1:50" ht="15.75" customHeight="1">
      <c r="A278" s="193" t="s">
        <v>331</v>
      </c>
      <c r="B278" s="210"/>
      <c r="C278" s="7" t="s">
        <v>1704</v>
      </c>
      <c r="D278" s="8" t="s">
        <v>333</v>
      </c>
      <c r="E278" s="9" t="s">
        <v>279</v>
      </c>
      <c r="F278" s="32"/>
      <c r="G278" s="32"/>
      <c r="H278" s="32"/>
      <c r="I278" s="32"/>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spans="1:50" ht="15.75" customHeight="1">
      <c r="A279" s="239" t="s">
        <v>8</v>
      </c>
      <c r="B279" s="55" t="s">
        <v>9</v>
      </c>
      <c r="C279" s="56"/>
      <c r="D279" s="239" t="s">
        <v>10</v>
      </c>
      <c r="E279" s="242"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spans="1:50" ht="15.75" customHeight="1">
      <c r="A280" s="240"/>
      <c r="B280" s="12" t="s">
        <v>12</v>
      </c>
      <c r="C280" s="13" t="s">
        <v>13</v>
      </c>
      <c r="D280" s="240"/>
      <c r="E280" s="240"/>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spans="1:50" ht="15.75" customHeight="1">
      <c r="A281" s="211">
        <v>45344</v>
      </c>
      <c r="B281" s="37" t="s">
        <v>364</v>
      </c>
      <c r="C281" s="42" t="s">
        <v>365</v>
      </c>
      <c r="D281" s="37" t="s">
        <v>366</v>
      </c>
      <c r="E281" s="18">
        <v>78.319999999999993</v>
      </c>
      <c r="F281" s="62"/>
      <c r="G281" s="62"/>
      <c r="H281" s="62"/>
      <c r="I281" s="62"/>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spans="1:50" ht="15.75" customHeight="1">
      <c r="A282" s="211">
        <v>45344</v>
      </c>
      <c r="B282" s="37" t="s">
        <v>247</v>
      </c>
      <c r="C282" s="42" t="s">
        <v>154</v>
      </c>
      <c r="D282" s="23" t="s">
        <v>367</v>
      </c>
      <c r="E282" s="18">
        <v>1.68</v>
      </c>
      <c r="F282" s="3"/>
      <c r="G282" s="3"/>
      <c r="H282" s="3"/>
      <c r="I282" s="3"/>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row>
    <row r="283" spans="1:50" ht="15.75" customHeight="1">
      <c r="A283" s="211">
        <v>45348</v>
      </c>
      <c r="B283" s="37" t="s">
        <v>295</v>
      </c>
      <c r="C283" s="42" t="s">
        <v>296</v>
      </c>
      <c r="D283" s="23" t="s">
        <v>368</v>
      </c>
      <c r="E283" s="18">
        <v>2059.75</v>
      </c>
      <c r="F283" s="3"/>
      <c r="G283" s="3"/>
      <c r="H283" s="3"/>
      <c r="I283" s="3"/>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row>
    <row r="284" spans="1:50" ht="15.75" customHeight="1">
      <c r="A284" s="211">
        <v>45471</v>
      </c>
      <c r="B284" s="37" t="s">
        <v>247</v>
      </c>
      <c r="C284" s="42" t="s">
        <v>154</v>
      </c>
      <c r="D284" s="23" t="s">
        <v>369</v>
      </c>
      <c r="E284" s="18">
        <v>42.25</v>
      </c>
      <c r="F284" s="3"/>
      <c r="G284" s="3"/>
      <c r="H284" s="3"/>
      <c r="I284" s="3"/>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row>
    <row r="285" spans="1:50" ht="15.75" customHeight="1">
      <c r="A285" s="211">
        <v>45362</v>
      </c>
      <c r="B285" s="37" t="s">
        <v>370</v>
      </c>
      <c r="C285" s="42" t="s">
        <v>371</v>
      </c>
      <c r="D285" s="23" t="s">
        <v>372</v>
      </c>
      <c r="E285" s="18">
        <v>396.86</v>
      </c>
      <c r="F285" s="3"/>
      <c r="G285" s="3"/>
      <c r="H285" s="3"/>
      <c r="I285" s="3"/>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row>
    <row r="286" spans="1:50" ht="15.75" customHeight="1">
      <c r="A286" s="211">
        <v>45376</v>
      </c>
      <c r="B286" s="37" t="s">
        <v>247</v>
      </c>
      <c r="C286" s="42" t="s">
        <v>154</v>
      </c>
      <c r="D286" s="23" t="s">
        <v>373</v>
      </c>
      <c r="E286" s="18">
        <v>8.14</v>
      </c>
      <c r="F286" s="3"/>
      <c r="G286" s="3"/>
      <c r="H286" s="3"/>
      <c r="I286" s="3"/>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row>
    <row r="287" spans="1:50" ht="15.75" customHeight="1">
      <c r="A287" s="211">
        <v>45372</v>
      </c>
      <c r="B287" s="37" t="s">
        <v>295</v>
      </c>
      <c r="C287" s="42" t="s">
        <v>296</v>
      </c>
      <c r="D287" s="37" t="s">
        <v>374</v>
      </c>
      <c r="E287" s="18">
        <v>3419.85</v>
      </c>
      <c r="F287" s="3"/>
      <c r="G287" s="3"/>
      <c r="H287" s="3"/>
      <c r="I287" s="3"/>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row>
    <row r="288" spans="1:50" ht="15.75" customHeight="1">
      <c r="A288" s="211">
        <v>45372</v>
      </c>
      <c r="B288" s="37" t="s">
        <v>247</v>
      </c>
      <c r="C288" s="42" t="s">
        <v>154</v>
      </c>
      <c r="D288" s="23" t="s">
        <v>375</v>
      </c>
      <c r="E288" s="18">
        <v>70.150000000000006</v>
      </c>
      <c r="F288" s="3"/>
      <c r="G288" s="3"/>
      <c r="H288" s="3"/>
      <c r="I288" s="3"/>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row>
    <row r="289" spans="1:50" ht="15.75" customHeight="1">
      <c r="A289" s="211">
        <v>45399</v>
      </c>
      <c r="B289" s="37" t="s">
        <v>376</v>
      </c>
      <c r="C289" s="42" t="s">
        <v>377</v>
      </c>
      <c r="D289" s="23" t="s">
        <v>378</v>
      </c>
      <c r="E289" s="18">
        <v>164</v>
      </c>
      <c r="F289" s="3"/>
      <c r="G289" s="3"/>
      <c r="H289" s="3"/>
      <c r="I289" s="3"/>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row>
    <row r="290" spans="1:50" ht="15.75" customHeight="1">
      <c r="A290" s="211">
        <v>45407</v>
      </c>
      <c r="B290" s="37" t="s">
        <v>379</v>
      </c>
      <c r="C290" s="42" t="s">
        <v>380</v>
      </c>
      <c r="D290" s="23" t="s">
        <v>381</v>
      </c>
      <c r="E290" s="18">
        <v>65</v>
      </c>
      <c r="F290" s="3"/>
      <c r="G290" s="3"/>
      <c r="H290" s="3"/>
      <c r="I290" s="3"/>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row>
    <row r="291" spans="1:50" ht="15.75" customHeight="1">
      <c r="A291" s="211">
        <v>45408</v>
      </c>
      <c r="B291" s="37" t="s">
        <v>382</v>
      </c>
      <c r="C291" s="42" t="s">
        <v>383</v>
      </c>
      <c r="D291" s="23" t="s">
        <v>384</v>
      </c>
      <c r="E291" s="18">
        <v>65</v>
      </c>
      <c r="F291" s="3"/>
      <c r="G291" s="3"/>
      <c r="H291" s="3"/>
      <c r="I291" s="3"/>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row>
    <row r="292" spans="1:50" ht="15.75" customHeight="1">
      <c r="A292" s="211">
        <v>45411</v>
      </c>
      <c r="B292" s="37" t="s">
        <v>385</v>
      </c>
      <c r="C292" s="42" t="s">
        <v>386</v>
      </c>
      <c r="D292" s="23" t="s">
        <v>387</v>
      </c>
      <c r="E292" s="18">
        <v>743.74</v>
      </c>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row>
    <row r="293" spans="1:50" ht="15.75" customHeight="1">
      <c r="A293" s="211">
        <v>45411</v>
      </c>
      <c r="B293" s="37" t="s">
        <v>247</v>
      </c>
      <c r="C293" s="42" t="s">
        <v>154</v>
      </c>
      <c r="D293" s="23" t="s">
        <v>388</v>
      </c>
      <c r="E293" s="18">
        <v>15.26</v>
      </c>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row>
    <row r="294" spans="1:50" ht="15.75" customHeight="1">
      <c r="A294" s="211">
        <v>45417</v>
      </c>
      <c r="B294" s="37" t="s">
        <v>389</v>
      </c>
      <c r="C294" s="42" t="s">
        <v>390</v>
      </c>
      <c r="D294" s="23" t="s">
        <v>391</v>
      </c>
      <c r="E294" s="18">
        <v>750</v>
      </c>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row>
    <row r="295" spans="1:50" ht="15.75" customHeight="1">
      <c r="A295" s="211">
        <v>45418</v>
      </c>
      <c r="B295" s="37" t="s">
        <v>392</v>
      </c>
      <c r="C295" s="42" t="s">
        <v>393</v>
      </c>
      <c r="D295" s="23" t="s">
        <v>394</v>
      </c>
      <c r="E295" s="18">
        <v>388.32</v>
      </c>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row>
    <row r="296" spans="1:50" ht="15.75" customHeight="1">
      <c r="A296" s="211">
        <v>45418</v>
      </c>
      <c r="B296" s="37" t="s">
        <v>247</v>
      </c>
      <c r="C296" s="42" t="s">
        <v>154</v>
      </c>
      <c r="D296" s="23" t="s">
        <v>395</v>
      </c>
      <c r="E296" s="18">
        <v>11.68</v>
      </c>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row>
    <row r="297" spans="1:50" ht="15.75" customHeight="1">
      <c r="A297" s="211">
        <v>45421</v>
      </c>
      <c r="B297" s="37" t="s">
        <v>396</v>
      </c>
      <c r="C297" s="42" t="s">
        <v>397</v>
      </c>
      <c r="D297" s="23" t="s">
        <v>398</v>
      </c>
      <c r="E297" s="18">
        <v>30</v>
      </c>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row>
    <row r="298" spans="1:50" ht="15.75" customHeight="1">
      <c r="A298" s="207" t="s">
        <v>20</v>
      </c>
      <c r="B298" s="49"/>
      <c r="C298" s="50"/>
      <c r="D298" s="208"/>
      <c r="E298" s="30">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spans="1:50" ht="15.75" customHeight="1">
      <c r="A299" s="203"/>
      <c r="B299" s="204"/>
      <c r="C299" s="205"/>
      <c r="D299" s="204"/>
      <c r="E299" s="206"/>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row>
    <row r="300" spans="1:50" ht="15.75" customHeight="1">
      <c r="A300" s="234" t="s">
        <v>2</v>
      </c>
      <c r="B300" s="235"/>
      <c r="C300" s="235"/>
      <c r="D300" s="235"/>
      <c r="E300" s="235"/>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spans="1:50" ht="15.75" customHeight="1">
      <c r="A301" s="236" t="s">
        <v>399</v>
      </c>
      <c r="B301" s="235"/>
      <c r="C301" s="235"/>
      <c r="D301" s="235"/>
      <c r="E301" s="235"/>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spans="1:50" ht="15.75" customHeight="1">
      <c r="A302" s="237" t="s">
        <v>400</v>
      </c>
      <c r="B302" s="238"/>
      <c r="C302" s="7" t="s">
        <v>1705</v>
      </c>
      <c r="D302" s="8" t="s">
        <v>78</v>
      </c>
      <c r="E302" s="9" t="s">
        <v>279</v>
      </c>
      <c r="F302" s="32"/>
      <c r="G302" s="32"/>
      <c r="H302" s="32"/>
      <c r="I302" s="32"/>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spans="1:50" ht="15.75" customHeight="1">
      <c r="A303" s="239" t="s">
        <v>8</v>
      </c>
      <c r="B303" s="55" t="s">
        <v>9</v>
      </c>
      <c r="C303" s="56"/>
      <c r="D303" s="239" t="s">
        <v>10</v>
      </c>
      <c r="E303" s="242" t="s">
        <v>11</v>
      </c>
      <c r="F303" s="32"/>
      <c r="G303" s="32"/>
      <c r="H303" s="32"/>
      <c r="I303" s="32"/>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spans="1:50" ht="13.5" customHeight="1">
      <c r="A304" s="240"/>
      <c r="B304" s="12" t="s">
        <v>12</v>
      </c>
      <c r="C304" s="13" t="s">
        <v>13</v>
      </c>
      <c r="D304" s="240"/>
      <c r="E304" s="240"/>
      <c r="F304" s="32"/>
      <c r="G304" s="32"/>
      <c r="H304" s="32"/>
      <c r="I304" s="32"/>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spans="1:50" ht="14.25" customHeight="1">
      <c r="A305" s="156">
        <v>45370</v>
      </c>
      <c r="B305" s="157" t="s">
        <v>402</v>
      </c>
      <c r="C305" s="157" t="s">
        <v>403</v>
      </c>
      <c r="D305" s="157" t="s">
        <v>404</v>
      </c>
      <c r="E305" s="158">
        <v>315</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spans="1:50" ht="15.75" customHeight="1">
      <c r="A306" s="156">
        <v>45376</v>
      </c>
      <c r="B306" s="157" t="s">
        <v>405</v>
      </c>
      <c r="C306" s="157" t="s">
        <v>406</v>
      </c>
      <c r="D306" s="157" t="s">
        <v>407</v>
      </c>
      <c r="E306" s="158">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spans="1:50" ht="15.75" customHeight="1">
      <c r="A307" s="156">
        <v>45397</v>
      </c>
      <c r="B307" s="157" t="s">
        <v>408</v>
      </c>
      <c r="C307" s="157" t="s">
        <v>409</v>
      </c>
      <c r="D307" s="157" t="s">
        <v>410</v>
      </c>
      <c r="E307" s="158">
        <v>513.54999999999995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spans="1:50" ht="15.75" customHeight="1">
      <c r="A308" s="156">
        <v>45404</v>
      </c>
      <c r="B308" s="157" t="s">
        <v>411</v>
      </c>
      <c r="C308" s="157" t="s">
        <v>335</v>
      </c>
      <c r="D308" s="157" t="s">
        <v>412</v>
      </c>
      <c r="E308" s="158">
        <v>500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spans="1:50" ht="15.75" customHeight="1">
      <c r="A309" s="156">
        <v>45408</v>
      </c>
      <c r="B309" s="157" t="s">
        <v>413</v>
      </c>
      <c r="C309" s="157" t="s">
        <v>414</v>
      </c>
      <c r="D309" s="157" t="s">
        <v>415</v>
      </c>
      <c r="E309" s="158">
        <v>500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spans="1:50" ht="15.75" customHeight="1">
      <c r="A310" s="156">
        <v>45411</v>
      </c>
      <c r="B310" s="157" t="s">
        <v>416</v>
      </c>
      <c r="C310" s="157" t="s">
        <v>417</v>
      </c>
      <c r="D310" s="157" t="s">
        <v>418</v>
      </c>
      <c r="E310" s="158">
        <v>1155</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spans="1:50" ht="15.75" customHeight="1">
      <c r="A311" s="156">
        <v>45418</v>
      </c>
      <c r="B311" s="157" t="s">
        <v>419</v>
      </c>
      <c r="C311" s="157" t="s">
        <v>420</v>
      </c>
      <c r="D311" s="157" t="s">
        <v>421</v>
      </c>
      <c r="E311" s="158">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spans="1:50" ht="15.75" customHeight="1">
      <c r="A312" s="156">
        <v>45418</v>
      </c>
      <c r="B312" s="157" t="s">
        <v>422</v>
      </c>
      <c r="C312" s="157" t="s">
        <v>393</v>
      </c>
      <c r="D312" s="157" t="s">
        <v>423</v>
      </c>
      <c r="E312" s="158">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spans="1:50" ht="15.75" customHeight="1">
      <c r="A313" s="156">
        <v>45420</v>
      </c>
      <c r="B313" s="157" t="s">
        <v>422</v>
      </c>
      <c r="C313" s="157" t="s">
        <v>393</v>
      </c>
      <c r="D313" s="157" t="s">
        <v>424</v>
      </c>
      <c r="E313" s="158">
        <v>82</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spans="1:50" ht="15.75" customHeight="1">
      <c r="A314" s="156">
        <v>45425</v>
      </c>
      <c r="B314" s="157" t="s">
        <v>425</v>
      </c>
      <c r="C314" s="157" t="s">
        <v>426</v>
      </c>
      <c r="D314" s="157" t="s">
        <v>427</v>
      </c>
      <c r="E314" s="158">
        <v>260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spans="1:50" ht="15.75" customHeight="1">
      <c r="A315" s="156">
        <v>45433</v>
      </c>
      <c r="B315" s="157" t="s">
        <v>428</v>
      </c>
      <c r="C315" s="157" t="s">
        <v>429</v>
      </c>
      <c r="D315" s="157" t="s">
        <v>430</v>
      </c>
      <c r="E315" s="158">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spans="1:50" ht="15.75" customHeight="1">
      <c r="A316" s="14"/>
      <c r="B316" s="23"/>
      <c r="C316" s="42"/>
      <c r="D316" s="70"/>
      <c r="E316" s="45">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spans="1:50" ht="15.75" customHeight="1">
      <c r="A317" s="26" t="s">
        <v>20</v>
      </c>
      <c r="B317" s="60"/>
      <c r="C317" s="61"/>
      <c r="D317" s="60"/>
      <c r="E317" s="30">
        <f>SUM(E305:E316)</f>
        <v>3999.9999999999995</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spans="1:50" ht="15.75" customHeight="1">
      <c r="A318" s="63"/>
      <c r="B318" s="64"/>
      <c r="C318" s="65"/>
      <c r="D318" s="64"/>
      <c r="E318" s="66"/>
      <c r="F318" s="32"/>
      <c r="G318" s="32"/>
      <c r="H318" s="32"/>
      <c r="I318" s="32"/>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spans="1:50" ht="15.75" customHeight="1">
      <c r="A319" s="234" t="s">
        <v>2</v>
      </c>
      <c r="B319" s="235"/>
      <c r="C319" s="235"/>
      <c r="D319" s="235"/>
      <c r="E319" s="235"/>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5.75" customHeight="1">
      <c r="A320" s="236" t="s">
        <v>1815</v>
      </c>
      <c r="B320" s="235"/>
      <c r="C320" s="235"/>
      <c r="D320" s="235"/>
      <c r="E320" s="235"/>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5.75" customHeight="1">
      <c r="A321" s="237" t="s">
        <v>432</v>
      </c>
      <c r="B321" s="238"/>
      <c r="C321" s="7" t="s">
        <v>1706</v>
      </c>
      <c r="D321" s="8" t="s">
        <v>78</v>
      </c>
      <c r="E321" s="9" t="s">
        <v>279</v>
      </c>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5.75" customHeight="1">
      <c r="A322" s="239" t="s">
        <v>8</v>
      </c>
      <c r="B322" s="55" t="s">
        <v>9</v>
      </c>
      <c r="C322" s="56"/>
      <c r="D322" s="239" t="s">
        <v>10</v>
      </c>
      <c r="E322" s="242" t="s">
        <v>11</v>
      </c>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5.75" customHeight="1">
      <c r="A323" s="240"/>
      <c r="B323" s="12" t="s">
        <v>12</v>
      </c>
      <c r="C323" s="13" t="s">
        <v>13</v>
      </c>
      <c r="D323" s="240"/>
      <c r="E323" s="24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5.75" customHeight="1">
      <c r="A324" s="46"/>
      <c r="B324" s="47"/>
      <c r="C324" s="42"/>
      <c r="D324" s="23"/>
      <c r="E324" s="4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5.75" customHeight="1">
      <c r="A325" s="46"/>
      <c r="B325" s="47"/>
      <c r="C325" s="42"/>
      <c r="D325" s="23"/>
      <c r="E325" s="4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5.75" customHeight="1">
      <c r="A326" s="14"/>
      <c r="B326" s="37"/>
      <c r="C326" s="44"/>
      <c r="D326" s="37"/>
      <c r="E326" s="45"/>
      <c r="F326" s="32"/>
      <c r="G326" s="32"/>
      <c r="H326" s="32"/>
      <c r="I326" s="32"/>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spans="1:50" ht="15.75" customHeight="1">
      <c r="A327" s="67" t="s">
        <v>20</v>
      </c>
      <c r="B327" s="68"/>
      <c r="C327" s="69"/>
      <c r="D327" s="3"/>
      <c r="E327" s="30">
        <f>SUM(E326)</f>
        <v>0</v>
      </c>
      <c r="F327" s="32"/>
      <c r="G327" s="32"/>
      <c r="H327" s="32"/>
      <c r="I327" s="32"/>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spans="1:50" ht="15.75" customHeight="1">
      <c r="A328" s="203"/>
      <c r="B328" s="204"/>
      <c r="C328" s="205"/>
      <c r="D328" s="204"/>
      <c r="E328" s="206"/>
      <c r="F328" s="32"/>
      <c r="G328" s="32"/>
      <c r="H328" s="32"/>
      <c r="I328" s="32"/>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spans="1:50" ht="15.75" customHeight="1">
      <c r="A329" s="234" t="s">
        <v>2</v>
      </c>
      <c r="B329" s="235"/>
      <c r="C329" s="235"/>
      <c r="D329" s="235"/>
      <c r="E329" s="235"/>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spans="1:50" ht="15.75" customHeight="1">
      <c r="A330" s="236" t="s">
        <v>438</v>
      </c>
      <c r="B330" s="235"/>
      <c r="C330" s="235"/>
      <c r="D330" s="235"/>
      <c r="E330" s="235"/>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spans="1:50" ht="15.75" customHeight="1">
      <c r="A331" s="237" t="s">
        <v>439</v>
      </c>
      <c r="B331" s="238"/>
      <c r="C331" s="7" t="s">
        <v>1707</v>
      </c>
      <c r="D331" s="8" t="s">
        <v>78</v>
      </c>
      <c r="E331" s="9" t="s">
        <v>279</v>
      </c>
      <c r="F331" s="32"/>
      <c r="G331" s="32"/>
      <c r="H331" s="32"/>
      <c r="I331" s="32"/>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spans="1:50" ht="15.75" customHeight="1">
      <c r="A332" s="239" t="s">
        <v>8</v>
      </c>
      <c r="B332" s="55" t="s">
        <v>9</v>
      </c>
      <c r="C332" s="56"/>
      <c r="D332" s="249" t="s">
        <v>10</v>
      </c>
      <c r="E332" s="242" t="s">
        <v>11</v>
      </c>
      <c r="F332" s="32"/>
      <c r="G332" s="32"/>
      <c r="H332" s="32"/>
      <c r="I332" s="32"/>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spans="1:50" ht="13.5" customHeight="1">
      <c r="A333" s="240"/>
      <c r="B333" s="12" t="s">
        <v>12</v>
      </c>
      <c r="C333" s="13" t="s">
        <v>13</v>
      </c>
      <c r="D333" s="240"/>
      <c r="E333" s="240"/>
      <c r="F333" s="32"/>
      <c r="G333" s="32"/>
      <c r="H333" s="32"/>
      <c r="I333" s="32"/>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spans="1:50" ht="13.5" customHeight="1">
      <c r="A334" s="211">
        <v>45349</v>
      </c>
      <c r="B334" s="37" t="s">
        <v>441</v>
      </c>
      <c r="C334" s="42" t="s">
        <v>442</v>
      </c>
      <c r="D334" s="23" t="s">
        <v>443</v>
      </c>
      <c r="E334" s="45">
        <v>1100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spans="1:50" ht="15.75" customHeight="1">
      <c r="A335" s="14">
        <v>45356</v>
      </c>
      <c r="B335" s="37" t="s">
        <v>441</v>
      </c>
      <c r="C335" s="42" t="s">
        <v>442</v>
      </c>
      <c r="D335" s="23" t="s">
        <v>443</v>
      </c>
      <c r="E335" s="45">
        <v>1100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spans="1:50" ht="15.75" customHeight="1">
      <c r="A336" s="14">
        <v>45364</v>
      </c>
      <c r="B336" s="37" t="s">
        <v>441</v>
      </c>
      <c r="C336" s="42" t="s">
        <v>442</v>
      </c>
      <c r="D336" s="23" t="s">
        <v>444</v>
      </c>
      <c r="E336" s="45">
        <v>1200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spans="1:50" ht="15.75" customHeight="1">
      <c r="A337" s="14">
        <v>45351</v>
      </c>
      <c r="B337" s="37" t="s">
        <v>445</v>
      </c>
      <c r="C337" s="42" t="s">
        <v>185</v>
      </c>
      <c r="D337" s="23" t="s">
        <v>446</v>
      </c>
      <c r="E337" s="45">
        <v>650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0" ht="15.75" customHeight="1">
      <c r="A338" s="14">
        <v>45348</v>
      </c>
      <c r="B338" s="37" t="s">
        <v>447</v>
      </c>
      <c r="C338" s="42" t="s">
        <v>448</v>
      </c>
      <c r="D338" s="23" t="s">
        <v>449</v>
      </c>
      <c r="E338" s="45">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0" ht="15.75" customHeight="1">
      <c r="A339" s="14">
        <v>45393</v>
      </c>
      <c r="B339" s="37" t="s">
        <v>441</v>
      </c>
      <c r="C339" s="42" t="s">
        <v>442</v>
      </c>
      <c r="D339" s="23" t="s">
        <v>450</v>
      </c>
      <c r="E339" s="45">
        <v>520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spans="1:50" ht="15.75" customHeight="1">
      <c r="A340" s="14">
        <v>45398</v>
      </c>
      <c r="B340" s="37" t="s">
        <v>445</v>
      </c>
      <c r="C340" s="42" t="s">
        <v>185</v>
      </c>
      <c r="D340" s="70" t="s">
        <v>451</v>
      </c>
      <c r="E340" s="45">
        <v>350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spans="1:50" ht="15.75" customHeight="1">
      <c r="A341" s="26" t="s">
        <v>20</v>
      </c>
      <c r="B341" s="60"/>
      <c r="C341" s="61"/>
      <c r="D341" s="60"/>
      <c r="E341" s="30">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spans="1:50" ht="15.75" customHeight="1">
      <c r="A342" s="163"/>
      <c r="B342" s="162"/>
      <c r="C342" s="189"/>
      <c r="D342" s="162"/>
      <c r="E342" s="16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spans="1:50" ht="15.75" customHeight="1">
      <c r="A343" s="234" t="s">
        <v>74</v>
      </c>
      <c r="B343" s="235"/>
      <c r="C343" s="235"/>
      <c r="D343" s="235"/>
      <c r="E343" s="235"/>
      <c r="F343" s="32"/>
      <c r="G343" s="32"/>
      <c r="H343" s="32"/>
      <c r="I343" s="32"/>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spans="1:50" ht="15.75" customHeight="1">
      <c r="A344" s="236" t="s">
        <v>452</v>
      </c>
      <c r="B344" s="235"/>
      <c r="C344" s="235"/>
      <c r="D344" s="235"/>
      <c r="E344" s="235"/>
      <c r="F344" s="32"/>
      <c r="G344" s="32"/>
      <c r="H344" s="32"/>
      <c r="I344" s="32"/>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spans="1:50" ht="15.75" customHeight="1">
      <c r="A345" s="237" t="s">
        <v>439</v>
      </c>
      <c r="B345" s="238"/>
      <c r="C345" s="7" t="s">
        <v>1707</v>
      </c>
      <c r="D345" s="8" t="s">
        <v>78</v>
      </c>
      <c r="E345" s="9" t="s">
        <v>279</v>
      </c>
      <c r="F345" s="32"/>
      <c r="G345" s="32"/>
      <c r="H345" s="32"/>
      <c r="I345" s="32"/>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spans="1:50" ht="15.75" customHeight="1">
      <c r="A346" s="239" t="s">
        <v>8</v>
      </c>
      <c r="B346" s="55" t="s">
        <v>9</v>
      </c>
      <c r="C346" s="56"/>
      <c r="D346" s="239" t="s">
        <v>10</v>
      </c>
      <c r="E346" s="242"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spans="1:50" ht="15.75" customHeight="1">
      <c r="A347" s="240"/>
      <c r="B347" s="12" t="s">
        <v>12</v>
      </c>
      <c r="C347" s="13" t="s">
        <v>13</v>
      </c>
      <c r="D347" s="240"/>
      <c r="E347" s="240"/>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spans="1:50" ht="15.75" customHeight="1">
      <c r="A348" s="211">
        <v>45358</v>
      </c>
      <c r="B348" s="23" t="s">
        <v>453</v>
      </c>
      <c r="C348" s="42" t="s">
        <v>454</v>
      </c>
      <c r="D348" s="70" t="s">
        <v>455</v>
      </c>
      <c r="E348" s="45">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spans="1:50" ht="15.75" customHeight="1">
      <c r="A349" s="211">
        <v>45358</v>
      </c>
      <c r="B349" s="23" t="s">
        <v>456</v>
      </c>
      <c r="C349" s="42"/>
      <c r="D349" s="70" t="s">
        <v>457</v>
      </c>
      <c r="E349" s="45">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spans="1:50" ht="15.75" customHeight="1">
      <c r="A350" s="211">
        <v>45363</v>
      </c>
      <c r="B350" s="23" t="s">
        <v>458</v>
      </c>
      <c r="C350" s="42" t="s">
        <v>459</v>
      </c>
      <c r="D350" s="70" t="s">
        <v>460</v>
      </c>
      <c r="E350" s="45">
        <v>587.94000000000005</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spans="1:50" ht="15.75" customHeight="1">
      <c r="A351" s="211">
        <v>45363</v>
      </c>
      <c r="B351" s="23" t="s">
        <v>456</v>
      </c>
      <c r="C351" s="42"/>
      <c r="D351" s="71" t="s">
        <v>461</v>
      </c>
      <c r="E351" s="45">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spans="1:50" ht="15.75" customHeight="1">
      <c r="A352" s="211">
        <v>45357</v>
      </c>
      <c r="B352" s="23" t="s">
        <v>462</v>
      </c>
      <c r="C352" s="42" t="s">
        <v>463</v>
      </c>
      <c r="D352" s="70" t="s">
        <v>464</v>
      </c>
      <c r="E352" s="45">
        <v>100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spans="1:50" ht="15.75" customHeight="1">
      <c r="A353" s="211">
        <v>45394</v>
      </c>
      <c r="B353" s="23" t="s">
        <v>458</v>
      </c>
      <c r="C353" s="42" t="s">
        <v>459</v>
      </c>
      <c r="D353" s="70" t="s">
        <v>465</v>
      </c>
      <c r="E353" s="45">
        <v>587.94000000000005</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spans="1:50" ht="15.75" customHeight="1">
      <c r="A354" s="211">
        <v>45394</v>
      </c>
      <c r="B354" s="23" t="s">
        <v>456</v>
      </c>
      <c r="C354" s="42"/>
      <c r="D354" s="70" t="s">
        <v>466</v>
      </c>
      <c r="E354" s="45">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spans="1:50" ht="15.75" customHeight="1">
      <c r="A355" s="211">
        <v>45399</v>
      </c>
      <c r="B355" s="23" t="s">
        <v>462</v>
      </c>
      <c r="C355" s="42" t="s">
        <v>463</v>
      </c>
      <c r="D355" s="23" t="s">
        <v>467</v>
      </c>
      <c r="E355" s="45">
        <v>100</v>
      </c>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row>
    <row r="356" spans="1:50" ht="15.75" customHeight="1">
      <c r="A356" s="207" t="s">
        <v>20</v>
      </c>
      <c r="B356" s="49"/>
      <c r="C356" s="50"/>
      <c r="D356" s="208"/>
      <c r="E356" s="30">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spans="1:50" ht="15.75" customHeight="1">
      <c r="A357" s="203"/>
      <c r="B357" s="204"/>
      <c r="C357" s="205"/>
      <c r="D357" s="204"/>
      <c r="E357" s="206"/>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row>
    <row r="358" spans="1:50" ht="15.75" customHeight="1">
      <c r="A358" s="234" t="s">
        <v>2</v>
      </c>
      <c r="B358" s="235"/>
      <c r="C358" s="235"/>
      <c r="D358" s="235"/>
      <c r="E358" s="235"/>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spans="1:50" ht="15.75" customHeight="1">
      <c r="A359" s="236" t="s">
        <v>468</v>
      </c>
      <c r="B359" s="235"/>
      <c r="C359" s="235"/>
      <c r="D359" s="235"/>
      <c r="E359" s="235"/>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spans="1:50" ht="15.75" customHeight="1">
      <c r="A360" s="237" t="s">
        <v>469</v>
      </c>
      <c r="B360" s="238"/>
      <c r="C360" s="7" t="s">
        <v>1708</v>
      </c>
      <c r="D360" s="8" t="s">
        <v>471</v>
      </c>
      <c r="E360" s="9" t="s">
        <v>7</v>
      </c>
      <c r="F360" s="32"/>
      <c r="G360" s="32"/>
      <c r="H360" s="32"/>
      <c r="I360" s="32"/>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spans="1:50" ht="15.75" customHeight="1">
      <c r="A361" s="239" t="s">
        <v>8</v>
      </c>
      <c r="B361" s="55" t="s">
        <v>9</v>
      </c>
      <c r="C361" s="56"/>
      <c r="D361" s="249" t="s">
        <v>10</v>
      </c>
      <c r="E361" s="242" t="s">
        <v>11</v>
      </c>
      <c r="F361" s="32"/>
      <c r="G361" s="32"/>
      <c r="H361" s="32"/>
      <c r="I361" s="32"/>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spans="1:50" ht="13.5" customHeight="1">
      <c r="A362" s="240"/>
      <c r="B362" s="12" t="s">
        <v>12</v>
      </c>
      <c r="C362" s="13" t="s">
        <v>13</v>
      </c>
      <c r="D362" s="240"/>
      <c r="E362" s="240"/>
      <c r="F362" s="32"/>
      <c r="G362" s="32"/>
      <c r="H362" s="32"/>
      <c r="I362" s="32"/>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spans="1:50" ht="15.75" customHeight="1">
      <c r="A363" s="211">
        <v>45385</v>
      </c>
      <c r="B363" s="23" t="s">
        <v>472</v>
      </c>
      <c r="C363" s="42" t="s">
        <v>473</v>
      </c>
      <c r="D363" s="70" t="s">
        <v>474</v>
      </c>
      <c r="E363" s="45">
        <v>634.04999999999995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spans="1:50" ht="15.75" customHeight="1">
      <c r="A364" s="211">
        <v>45385</v>
      </c>
      <c r="B364" s="23" t="s">
        <v>475</v>
      </c>
      <c r="C364" s="42" t="s">
        <v>476</v>
      </c>
      <c r="D364" s="70" t="s">
        <v>477</v>
      </c>
      <c r="E364" s="45">
        <v>572</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spans="1:50" ht="15.75" customHeight="1">
      <c r="A365" s="211">
        <v>45387</v>
      </c>
      <c r="B365" s="23" t="s">
        <v>478</v>
      </c>
      <c r="C365" s="42" t="s">
        <v>479</v>
      </c>
      <c r="D365" s="70" t="s">
        <v>480</v>
      </c>
      <c r="E365" s="45">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spans="1:50" ht="15.75" customHeight="1">
      <c r="A366" s="211">
        <v>45387</v>
      </c>
      <c r="B366" s="23" t="s">
        <v>481</v>
      </c>
      <c r="C366" s="42" t="s">
        <v>482</v>
      </c>
      <c r="D366" s="70" t="s">
        <v>483</v>
      </c>
      <c r="E366" s="45">
        <v>272</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spans="1:50" ht="15.75" customHeight="1">
      <c r="A367" s="211">
        <v>45387</v>
      </c>
      <c r="B367" s="23" t="s">
        <v>484</v>
      </c>
      <c r="C367" s="42" t="s">
        <v>485</v>
      </c>
      <c r="D367" s="70" t="s">
        <v>486</v>
      </c>
      <c r="E367" s="45">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spans="1:50" ht="15.75" customHeight="1">
      <c r="A368" s="211">
        <v>45387</v>
      </c>
      <c r="B368" s="23" t="s">
        <v>487</v>
      </c>
      <c r="C368" s="42" t="s">
        <v>488</v>
      </c>
      <c r="D368" s="70" t="s">
        <v>489</v>
      </c>
      <c r="E368" s="45">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spans="1:50" ht="15.75" customHeight="1">
      <c r="A369" s="211">
        <v>45393</v>
      </c>
      <c r="B369" s="23" t="s">
        <v>490</v>
      </c>
      <c r="C369" s="42" t="s">
        <v>491</v>
      </c>
      <c r="D369" s="70" t="s">
        <v>492</v>
      </c>
      <c r="E369" s="45">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spans="1:50" ht="15.75" customHeight="1">
      <c r="A370" s="26" t="s">
        <v>20</v>
      </c>
      <c r="B370" s="60"/>
      <c r="C370" s="61"/>
      <c r="D370" s="60"/>
      <c r="E370" s="30">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spans="1:50" ht="15.75" customHeight="1">
      <c r="A371" s="163"/>
      <c r="B371" s="162"/>
      <c r="C371" s="189"/>
      <c r="D371" s="162"/>
      <c r="E371" s="16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spans="1:50" ht="15.75" customHeight="1">
      <c r="A372" s="234" t="s">
        <v>74</v>
      </c>
      <c r="B372" s="235"/>
      <c r="C372" s="235"/>
      <c r="D372" s="235"/>
      <c r="E372" s="235"/>
      <c r="F372" s="32"/>
      <c r="G372" s="32"/>
      <c r="H372" s="32"/>
      <c r="I372" s="32"/>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spans="1:50" ht="15.75" customHeight="1">
      <c r="A373" s="236" t="s">
        <v>493</v>
      </c>
      <c r="B373" s="235"/>
      <c r="C373" s="235"/>
      <c r="D373" s="235"/>
      <c r="E373" s="235"/>
      <c r="F373" s="32"/>
      <c r="G373" s="32"/>
      <c r="H373" s="32"/>
      <c r="I373" s="32"/>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spans="1:50" ht="15.75" customHeight="1">
      <c r="A374" s="237" t="s">
        <v>469</v>
      </c>
      <c r="B374" s="238"/>
      <c r="C374" s="7" t="s">
        <v>1708</v>
      </c>
      <c r="D374" s="8" t="s">
        <v>471</v>
      </c>
      <c r="E374" s="9" t="s">
        <v>7</v>
      </c>
      <c r="F374" s="32"/>
      <c r="G374" s="32"/>
      <c r="H374" s="32"/>
      <c r="I374" s="32"/>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spans="1:50" ht="15.75" customHeight="1">
      <c r="A375" s="239" t="s">
        <v>8</v>
      </c>
      <c r="B375" s="55" t="s">
        <v>9</v>
      </c>
      <c r="C375" s="56"/>
      <c r="D375" s="239" t="s">
        <v>10</v>
      </c>
      <c r="E375" s="242" t="s">
        <v>11</v>
      </c>
      <c r="F375" s="72"/>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spans="1:50" ht="15.75" customHeight="1">
      <c r="A376" s="240"/>
      <c r="B376" s="12" t="s">
        <v>12</v>
      </c>
      <c r="C376" s="13" t="s">
        <v>13</v>
      </c>
      <c r="D376" s="240"/>
      <c r="E376" s="240"/>
      <c r="F376" s="72"/>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spans="1:50" ht="15.75" customHeight="1">
      <c r="A377" s="211">
        <v>45352</v>
      </c>
      <c r="B377" s="23" t="s">
        <v>494</v>
      </c>
      <c r="C377" s="42" t="s">
        <v>495</v>
      </c>
      <c r="D377" s="70" t="s">
        <v>496</v>
      </c>
      <c r="E377" s="45">
        <v>2305.0300000000002</v>
      </c>
      <c r="F377" s="7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spans="1:50" ht="15.75" customHeight="1">
      <c r="A378" s="211">
        <v>45464</v>
      </c>
      <c r="B378" s="23" t="s">
        <v>456</v>
      </c>
      <c r="C378" s="42"/>
      <c r="D378" s="71" t="s">
        <v>497</v>
      </c>
      <c r="E378" s="45">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spans="1:50" ht="15.75" customHeight="1">
      <c r="A379" s="211">
        <v>45355</v>
      </c>
      <c r="B379" s="23" t="s">
        <v>498</v>
      </c>
      <c r="C379" s="42" t="s">
        <v>499</v>
      </c>
      <c r="D379" s="70" t="s">
        <v>500</v>
      </c>
      <c r="E379" s="45">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spans="1:50" ht="15.75" customHeight="1">
      <c r="A380" s="211">
        <v>45464</v>
      </c>
      <c r="B380" s="23" t="s">
        <v>456</v>
      </c>
      <c r="C380" s="42"/>
      <c r="D380" s="71" t="s">
        <v>501</v>
      </c>
      <c r="E380" s="45">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spans="1:50" ht="15.75" customHeight="1">
      <c r="A381" s="207" t="s">
        <v>20</v>
      </c>
      <c r="B381" s="49"/>
      <c r="C381" s="50"/>
      <c r="D381" s="208"/>
      <c r="E381" s="30">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spans="1:50" ht="15.75" customHeight="1">
      <c r="A382" s="203"/>
      <c r="B382" s="204"/>
      <c r="C382" s="205"/>
      <c r="D382" s="204"/>
      <c r="E382" s="206"/>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row>
    <row r="383" spans="1:50" ht="15.75" customHeight="1">
      <c r="A383" s="234" t="s">
        <v>2</v>
      </c>
      <c r="B383" s="235"/>
      <c r="C383" s="235"/>
      <c r="D383" s="235"/>
      <c r="E383" s="235"/>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spans="1:50" ht="15.75" customHeight="1">
      <c r="A384" s="236" t="s">
        <v>1816</v>
      </c>
      <c r="B384" s="235"/>
      <c r="C384" s="235"/>
      <c r="D384" s="235"/>
      <c r="E384" s="235"/>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spans="1:50" ht="15.75" customHeight="1">
      <c r="A385" s="237" t="s">
        <v>503</v>
      </c>
      <c r="B385" s="238"/>
      <c r="C385" s="7" t="s">
        <v>1709</v>
      </c>
      <c r="D385" s="8" t="s">
        <v>471</v>
      </c>
      <c r="E385" s="9" t="s">
        <v>279</v>
      </c>
      <c r="G385" s="32"/>
      <c r="H385" s="32"/>
      <c r="I385" s="32"/>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spans="1:50" ht="15.75" customHeight="1">
      <c r="A386" s="239" t="s">
        <v>8</v>
      </c>
      <c r="B386" s="55" t="s">
        <v>9</v>
      </c>
      <c r="C386" s="56"/>
      <c r="D386" s="249" t="s">
        <v>10</v>
      </c>
      <c r="E386" s="242" t="s">
        <v>11</v>
      </c>
      <c r="F386" s="32"/>
      <c r="G386" s="32"/>
      <c r="H386" s="32"/>
      <c r="I386" s="32"/>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spans="1:50" ht="13.5" customHeight="1">
      <c r="A387" s="240"/>
      <c r="B387" s="12" t="s">
        <v>12</v>
      </c>
      <c r="C387" s="13" t="s">
        <v>13</v>
      </c>
      <c r="D387" s="240"/>
      <c r="E387" s="240"/>
      <c r="F387" s="32"/>
      <c r="G387" s="32"/>
      <c r="H387" s="32"/>
      <c r="I387" s="32"/>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spans="1:50" ht="13.5" customHeight="1">
      <c r="A388" s="46"/>
      <c r="B388" s="70"/>
      <c r="C388" s="48"/>
      <c r="D388" s="70"/>
      <c r="E388" s="45"/>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spans="1:50" ht="15.75" customHeight="1">
      <c r="A389" s="14"/>
      <c r="B389" s="23"/>
      <c r="C389" s="42"/>
      <c r="D389" s="70"/>
      <c r="E389" s="45"/>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spans="1:50" ht="15.75" customHeight="1">
      <c r="A390" s="26" t="s">
        <v>20</v>
      </c>
      <c r="B390" s="60"/>
      <c r="C390" s="61"/>
      <c r="D390" s="60"/>
      <c r="E390" s="30">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spans="1:50" ht="15.75" customHeight="1">
      <c r="A391" s="163"/>
      <c r="B391" s="162"/>
      <c r="C391" s="189"/>
      <c r="D391" s="162"/>
      <c r="E391" s="16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spans="1:50" ht="15.75" customHeight="1">
      <c r="A392" s="234" t="s">
        <v>74</v>
      </c>
      <c r="B392" s="235"/>
      <c r="C392" s="235"/>
      <c r="D392" s="235"/>
      <c r="E392" s="235"/>
      <c r="F392" s="32"/>
      <c r="G392" s="32"/>
      <c r="H392" s="32"/>
      <c r="I392" s="32"/>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spans="1:50" ht="15.75" customHeight="1">
      <c r="A393" s="236" t="s">
        <v>1817</v>
      </c>
      <c r="B393" s="235"/>
      <c r="C393" s="235"/>
      <c r="D393" s="235"/>
      <c r="E393" s="235"/>
      <c r="F393" s="32"/>
      <c r="G393" s="32"/>
      <c r="H393" s="32"/>
      <c r="I393" s="32"/>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spans="1:50" ht="15.75" customHeight="1">
      <c r="A394" s="237" t="s">
        <v>503</v>
      </c>
      <c r="B394" s="238"/>
      <c r="C394" s="7" t="s">
        <v>1709</v>
      </c>
      <c r="D394" s="8" t="s">
        <v>471</v>
      </c>
      <c r="E394" s="9" t="s">
        <v>279</v>
      </c>
      <c r="F394" s="32"/>
      <c r="G394" s="32"/>
      <c r="H394" s="32"/>
      <c r="I394" s="32"/>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spans="1:50" ht="15.75" customHeight="1">
      <c r="A395" s="239" t="s">
        <v>8</v>
      </c>
      <c r="B395" s="55" t="s">
        <v>9</v>
      </c>
      <c r="C395" s="56"/>
      <c r="D395" s="239" t="s">
        <v>10</v>
      </c>
      <c r="E395" s="242"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spans="1:50" ht="15.75" customHeight="1">
      <c r="A396" s="240"/>
      <c r="B396" s="12" t="s">
        <v>12</v>
      </c>
      <c r="C396" s="13" t="s">
        <v>13</v>
      </c>
      <c r="D396" s="240"/>
      <c r="E396" s="240"/>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spans="1:50" ht="15.75" customHeight="1">
      <c r="A397" s="211"/>
      <c r="B397" s="70"/>
      <c r="C397" s="48"/>
      <c r="D397" s="70"/>
      <c r="E397" s="45"/>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spans="1:50" ht="15.75" customHeight="1">
      <c r="A398" s="211"/>
      <c r="B398" s="70"/>
      <c r="C398" s="42"/>
      <c r="D398" s="23"/>
      <c r="E398" s="45"/>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row>
    <row r="399" spans="1:50" ht="15.75" customHeight="1">
      <c r="A399" s="207" t="s">
        <v>20</v>
      </c>
      <c r="B399" s="49"/>
      <c r="C399" s="50"/>
      <c r="D399" s="208"/>
      <c r="E399" s="30">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spans="1:50" ht="15.75" customHeight="1">
      <c r="A400" s="203"/>
      <c r="B400" s="204"/>
      <c r="C400" s="205"/>
      <c r="D400" s="204"/>
      <c r="E400" s="206"/>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row>
    <row r="401" spans="1:50" ht="15.75" customHeight="1">
      <c r="A401" s="234" t="s">
        <v>74</v>
      </c>
      <c r="B401" s="235"/>
      <c r="C401" s="235"/>
      <c r="D401" s="235"/>
      <c r="E401" s="235"/>
      <c r="F401" s="32"/>
      <c r="G401" s="32"/>
      <c r="H401" s="32"/>
      <c r="I401" s="32"/>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spans="1:50" ht="15.75" customHeight="1">
      <c r="A402" s="236" t="s">
        <v>514</v>
      </c>
      <c r="B402" s="235"/>
      <c r="C402" s="235"/>
      <c r="D402" s="235"/>
      <c r="E402" s="235"/>
      <c r="F402" s="32"/>
      <c r="G402" s="32"/>
      <c r="H402" s="32"/>
      <c r="I402" s="32"/>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spans="1:50" ht="15.75" customHeight="1">
      <c r="A403" s="237" t="s">
        <v>515</v>
      </c>
      <c r="B403" s="238"/>
      <c r="C403" s="7" t="s">
        <v>1710</v>
      </c>
      <c r="D403" s="8" t="s">
        <v>6</v>
      </c>
      <c r="E403" s="9" t="s">
        <v>279</v>
      </c>
      <c r="F403" s="32"/>
      <c r="G403" s="32"/>
      <c r="H403" s="32"/>
      <c r="I403" s="32"/>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spans="1:50" ht="15.75" customHeight="1">
      <c r="A404" s="239" t="s">
        <v>8</v>
      </c>
      <c r="B404" s="55" t="s">
        <v>9</v>
      </c>
      <c r="C404" s="56"/>
      <c r="D404" s="239" t="s">
        <v>10</v>
      </c>
      <c r="E404" s="242"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spans="1:50" ht="15.75" customHeight="1">
      <c r="A405" s="240"/>
      <c r="B405" s="12" t="s">
        <v>12</v>
      </c>
      <c r="C405" s="13" t="s">
        <v>13</v>
      </c>
      <c r="D405" s="240"/>
      <c r="E405" s="240"/>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spans="1:50" ht="15.75" customHeight="1">
      <c r="A406" s="209">
        <v>45348</v>
      </c>
      <c r="B406" s="23" t="s">
        <v>517</v>
      </c>
      <c r="C406" s="48" t="s">
        <v>518</v>
      </c>
      <c r="D406" s="70" t="s">
        <v>519</v>
      </c>
      <c r="E406" s="45">
        <v>600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spans="1:50" ht="15.75" customHeight="1">
      <c r="A407" s="209">
        <v>45348</v>
      </c>
      <c r="B407" s="23" t="s">
        <v>520</v>
      </c>
      <c r="C407" s="48" t="s">
        <v>521</v>
      </c>
      <c r="D407" s="70" t="s">
        <v>522</v>
      </c>
      <c r="E407" s="45">
        <v>4000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spans="1:50" ht="15.75" customHeight="1">
      <c r="A408" s="209">
        <v>45387</v>
      </c>
      <c r="B408" s="23" t="s">
        <v>520</v>
      </c>
      <c r="C408" s="48" t="s">
        <v>521</v>
      </c>
      <c r="D408" s="70" t="s">
        <v>523</v>
      </c>
      <c r="E408" s="45">
        <v>1750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spans="1:50" ht="15.75" customHeight="1">
      <c r="A409" s="209">
        <v>45393</v>
      </c>
      <c r="B409" s="23" t="s">
        <v>524</v>
      </c>
      <c r="C409" s="42" t="s">
        <v>525</v>
      </c>
      <c r="D409" s="23" t="s">
        <v>526</v>
      </c>
      <c r="E409" s="45">
        <v>1070</v>
      </c>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row>
    <row r="410" spans="1:50" ht="15.75" customHeight="1">
      <c r="A410" s="207" t="s">
        <v>20</v>
      </c>
      <c r="B410" s="49"/>
      <c r="C410" s="50"/>
      <c r="D410" s="208"/>
      <c r="E410" s="30">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spans="1:50" ht="15.75" customHeight="1">
      <c r="A411" s="203"/>
      <c r="B411" s="204"/>
      <c r="C411" s="205"/>
      <c r="D411" s="204"/>
      <c r="E411" s="206"/>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row>
    <row r="412" spans="1:50" ht="15.75" customHeight="1">
      <c r="A412" s="234" t="s">
        <v>2</v>
      </c>
      <c r="B412" s="235"/>
      <c r="C412" s="235"/>
      <c r="D412" s="235"/>
      <c r="E412" s="235"/>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spans="1:50" ht="15.75" customHeight="1">
      <c r="A413" s="236" t="s">
        <v>527</v>
      </c>
      <c r="B413" s="235"/>
      <c r="C413" s="235"/>
      <c r="D413" s="235"/>
      <c r="E413" s="235"/>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spans="1:50" ht="15.75" customHeight="1">
      <c r="A414" s="237" t="s">
        <v>528</v>
      </c>
      <c r="B414" s="238"/>
      <c r="C414" s="7" t="s">
        <v>1711</v>
      </c>
      <c r="D414" s="8" t="s">
        <v>530</v>
      </c>
      <c r="E414" s="9" t="s">
        <v>279</v>
      </c>
      <c r="F414" s="32"/>
      <c r="G414" s="32"/>
      <c r="H414" s="32"/>
      <c r="I414" s="32"/>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spans="1:50" ht="15.75" customHeight="1">
      <c r="A415" s="239" t="s">
        <v>8</v>
      </c>
      <c r="B415" s="55" t="s">
        <v>9</v>
      </c>
      <c r="C415" s="56"/>
      <c r="D415" s="249" t="s">
        <v>10</v>
      </c>
      <c r="E415" s="242" t="s">
        <v>11</v>
      </c>
      <c r="F415" s="32"/>
      <c r="G415" s="32"/>
      <c r="H415" s="32"/>
      <c r="I415" s="32"/>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spans="1:50" ht="13.5" customHeight="1">
      <c r="A416" s="240"/>
      <c r="B416" s="12" t="s">
        <v>12</v>
      </c>
      <c r="C416" s="13" t="s">
        <v>13</v>
      </c>
      <c r="D416" s="240"/>
      <c r="E416" s="240"/>
      <c r="F416" s="32"/>
      <c r="G416" s="32"/>
      <c r="H416" s="32"/>
      <c r="I416" s="32"/>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spans="1:50" ht="49.5" customHeight="1">
      <c r="A417" s="14">
        <v>45363</v>
      </c>
      <c r="B417" s="23" t="s">
        <v>531</v>
      </c>
      <c r="C417" s="42" t="s">
        <v>532</v>
      </c>
      <c r="D417" s="23" t="s">
        <v>533</v>
      </c>
      <c r="E417" s="45">
        <v>240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spans="1:50" ht="46.5" customHeight="1">
      <c r="A418" s="14">
        <v>45427</v>
      </c>
      <c r="B418" s="23" t="s">
        <v>531</v>
      </c>
      <c r="C418" s="42" t="s">
        <v>532</v>
      </c>
      <c r="D418" s="23" t="s">
        <v>534</v>
      </c>
      <c r="E418" s="45">
        <v>240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spans="1:50" ht="50.25" customHeight="1">
      <c r="A419" s="14">
        <v>45446</v>
      </c>
      <c r="B419" s="23" t="s">
        <v>531</v>
      </c>
      <c r="C419" s="42" t="s">
        <v>532</v>
      </c>
      <c r="D419" s="23" t="s">
        <v>535</v>
      </c>
      <c r="E419" s="45">
        <v>240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spans="1:50" ht="45" customHeight="1">
      <c r="A420" s="14">
        <v>45446</v>
      </c>
      <c r="B420" s="23" t="s">
        <v>531</v>
      </c>
      <c r="C420" s="42" t="s">
        <v>532</v>
      </c>
      <c r="D420" s="23" t="s">
        <v>536</v>
      </c>
      <c r="E420" s="45">
        <v>240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spans="1:50" ht="15.75" customHeight="1">
      <c r="A421" s="26" t="s">
        <v>20</v>
      </c>
      <c r="B421" s="27">
        <v>24</v>
      </c>
      <c r="C421" s="61"/>
      <c r="D421" s="60"/>
      <c r="E421" s="30">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spans="1:50" ht="15.75" customHeight="1">
      <c r="A422" s="163" t="s">
        <v>537</v>
      </c>
      <c r="B422" s="162"/>
      <c r="C422" s="189"/>
      <c r="D422" s="162"/>
      <c r="E422" s="16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spans="1:50" ht="15.75" customHeight="1">
      <c r="A423" s="234" t="s">
        <v>2</v>
      </c>
      <c r="B423" s="235"/>
      <c r="C423" s="235"/>
      <c r="D423" s="235"/>
      <c r="E423" s="235"/>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spans="1:50" ht="15.75" customHeight="1">
      <c r="A424" s="236" t="s">
        <v>538</v>
      </c>
      <c r="B424" s="235"/>
      <c r="C424" s="235"/>
      <c r="D424" s="235"/>
      <c r="E424" s="235"/>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spans="1:50" ht="15.75" customHeight="1">
      <c r="A425" s="237" t="s">
        <v>539</v>
      </c>
      <c r="B425" s="238"/>
      <c r="C425" s="7" t="s">
        <v>1712</v>
      </c>
      <c r="D425" s="8" t="s">
        <v>541</v>
      </c>
      <c r="E425" s="9" t="s">
        <v>279</v>
      </c>
      <c r="F425" s="32"/>
      <c r="G425" s="32"/>
      <c r="H425" s="32"/>
      <c r="I425" s="32"/>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spans="1:50" ht="15.75" customHeight="1">
      <c r="A426" s="239" t="s">
        <v>8</v>
      </c>
      <c r="B426" s="55" t="s">
        <v>9</v>
      </c>
      <c r="C426" s="56"/>
      <c r="D426" s="249" t="s">
        <v>10</v>
      </c>
      <c r="E426" s="242" t="s">
        <v>11</v>
      </c>
      <c r="F426" s="32"/>
      <c r="G426" s="32"/>
      <c r="H426" s="32"/>
      <c r="I426" s="32"/>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spans="1:50" ht="13.5" customHeight="1">
      <c r="A427" s="240"/>
      <c r="B427" s="12" t="s">
        <v>12</v>
      </c>
      <c r="C427" s="13" t="s">
        <v>13</v>
      </c>
      <c r="D427" s="240"/>
      <c r="E427" s="240"/>
      <c r="F427" s="32"/>
      <c r="G427" s="32"/>
      <c r="H427" s="32"/>
      <c r="I427" s="32"/>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spans="1:50" ht="13.5" customHeight="1">
      <c r="A428" s="46">
        <v>45420</v>
      </c>
      <c r="B428" s="23" t="s">
        <v>542</v>
      </c>
      <c r="C428" s="42" t="s">
        <v>543</v>
      </c>
      <c r="D428" s="70" t="s">
        <v>544</v>
      </c>
      <c r="E428" s="45">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spans="1:50" ht="13.5" customHeight="1">
      <c r="A429" s="46">
        <v>45420</v>
      </c>
      <c r="B429" s="23" t="s">
        <v>545</v>
      </c>
      <c r="C429" s="42" t="s">
        <v>546</v>
      </c>
      <c r="D429" s="70" t="s">
        <v>547</v>
      </c>
      <c r="E429" s="45">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spans="1:50" ht="13.5" customHeight="1">
      <c r="A430" s="46">
        <v>45364</v>
      </c>
      <c r="B430" s="23" t="s">
        <v>548</v>
      </c>
      <c r="C430" s="42" t="s">
        <v>549</v>
      </c>
      <c r="D430" s="70" t="s">
        <v>550</v>
      </c>
      <c r="E430" s="45">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spans="1:50" ht="13.5" customHeight="1">
      <c r="A431" s="46">
        <v>45456</v>
      </c>
      <c r="B431" s="23" t="s">
        <v>551</v>
      </c>
      <c r="C431" s="42" t="s">
        <v>552</v>
      </c>
      <c r="D431" s="70" t="s">
        <v>553</v>
      </c>
      <c r="E431" s="45">
        <v>78</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spans="1:50" ht="13.5" customHeight="1">
      <c r="A432" s="46">
        <v>45364</v>
      </c>
      <c r="B432" s="23" t="s">
        <v>554</v>
      </c>
      <c r="C432" s="42" t="s">
        <v>485</v>
      </c>
      <c r="D432" s="70" t="s">
        <v>555</v>
      </c>
      <c r="E432" s="45">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spans="1:50" ht="15.75" customHeight="1">
      <c r="A433" s="14">
        <v>45364</v>
      </c>
      <c r="B433" s="23" t="s">
        <v>556</v>
      </c>
      <c r="C433" s="42" t="s">
        <v>557</v>
      </c>
      <c r="D433" s="23" t="s">
        <v>558</v>
      </c>
      <c r="E433" s="45">
        <v>269.97000000000003</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spans="1:50" ht="15.75" customHeight="1">
      <c r="A434" s="26" t="s">
        <v>20</v>
      </c>
      <c r="B434" s="60"/>
      <c r="C434" s="61"/>
      <c r="D434" s="60"/>
      <c r="E434" s="30">
        <f>SUM(E428:E433)</f>
        <v>2239.9700000000003</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spans="1:50" ht="15.75" customHeight="1">
      <c r="A435" s="163"/>
      <c r="B435" s="162"/>
      <c r="C435" s="189"/>
      <c r="D435" s="162"/>
      <c r="E435" s="16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spans="1:50" ht="15.75" customHeight="1">
      <c r="A436" s="234" t="s">
        <v>74</v>
      </c>
      <c r="B436" s="235"/>
      <c r="C436" s="235"/>
      <c r="D436" s="235"/>
      <c r="E436" s="235"/>
      <c r="F436" s="32"/>
      <c r="G436" s="32"/>
      <c r="H436" s="32"/>
      <c r="I436" s="32"/>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spans="1:50" ht="15.75" customHeight="1">
      <c r="A437" s="236" t="s">
        <v>538</v>
      </c>
      <c r="B437" s="235"/>
      <c r="C437" s="235"/>
      <c r="D437" s="235"/>
      <c r="E437" s="235"/>
      <c r="F437" s="32"/>
      <c r="G437" s="32"/>
      <c r="H437" s="32"/>
      <c r="I437" s="32"/>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spans="1:50" ht="15.75" customHeight="1">
      <c r="A438" s="237" t="s">
        <v>539</v>
      </c>
      <c r="B438" s="238"/>
      <c r="C438" s="7" t="s">
        <v>1712</v>
      </c>
      <c r="D438" s="8" t="s">
        <v>541</v>
      </c>
      <c r="E438" s="9" t="s">
        <v>279</v>
      </c>
      <c r="F438" s="32"/>
      <c r="G438" s="32"/>
      <c r="H438" s="32"/>
      <c r="I438" s="32"/>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spans="1:50" ht="15.75" customHeight="1">
      <c r="A439" s="239" t="s">
        <v>8</v>
      </c>
      <c r="B439" s="55" t="s">
        <v>9</v>
      </c>
      <c r="C439" s="56"/>
      <c r="D439" s="239" t="s">
        <v>10</v>
      </c>
      <c r="E439" s="242"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spans="1:50" ht="15.75" customHeight="1">
      <c r="A440" s="240"/>
      <c r="B440" s="12" t="s">
        <v>12</v>
      </c>
      <c r="C440" s="13" t="s">
        <v>13</v>
      </c>
      <c r="D440" s="240"/>
      <c r="E440" s="240"/>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spans="1:50" ht="15.75" customHeight="1">
      <c r="A441" s="209">
        <v>45445</v>
      </c>
      <c r="B441" s="23" t="s">
        <v>559</v>
      </c>
      <c r="C441" s="42" t="s">
        <v>560</v>
      </c>
      <c r="D441" s="70" t="s">
        <v>561</v>
      </c>
      <c r="E441" s="45">
        <v>4500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spans="1:50" ht="15.75" customHeight="1">
      <c r="A442" s="207" t="s">
        <v>20</v>
      </c>
      <c r="B442" s="49"/>
      <c r="C442" s="50"/>
      <c r="D442" s="208"/>
      <c r="E442" s="30">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spans="1:50" ht="15.75" customHeight="1">
      <c r="A443" s="203"/>
      <c r="B443" s="204"/>
      <c r="C443" s="205"/>
      <c r="D443" s="204"/>
      <c r="E443" s="206"/>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row>
    <row r="444" spans="1:50" ht="15.75" customHeight="1">
      <c r="A444" s="243" t="s">
        <v>562</v>
      </c>
      <c r="B444" s="244"/>
      <c r="C444" s="244"/>
      <c r="D444" s="244"/>
      <c r="E444" s="244"/>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spans="1:50" ht="15.75" customHeight="1">
      <c r="A445" s="245" t="s">
        <v>563</v>
      </c>
      <c r="B445" s="246"/>
      <c r="C445" s="246"/>
      <c r="D445" s="246"/>
      <c r="E445" s="24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spans="1:50" ht="15.75" customHeight="1">
      <c r="A446" s="237" t="s">
        <v>197</v>
      </c>
      <c r="B446" s="238"/>
      <c r="C446" s="7" t="s">
        <v>1697</v>
      </c>
      <c r="D446" s="8" t="s">
        <v>564</v>
      </c>
      <c r="E446" s="9"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spans="1:50" ht="15.75" customHeight="1">
      <c r="A447" s="239" t="s">
        <v>8</v>
      </c>
      <c r="B447" s="55" t="s">
        <v>9</v>
      </c>
      <c r="C447" s="147"/>
      <c r="D447" s="239" t="s">
        <v>10</v>
      </c>
      <c r="E447" s="242"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spans="1:50" ht="15.75" customHeight="1">
      <c r="A448" s="240"/>
      <c r="B448" s="12" t="s">
        <v>12</v>
      </c>
      <c r="C448" s="12" t="s">
        <v>13</v>
      </c>
      <c r="D448" s="240"/>
      <c r="E448" s="240"/>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row>
    <row r="449" spans="1:50" ht="15.75" customHeight="1">
      <c r="A449" s="209">
        <v>45356</v>
      </c>
      <c r="B449" s="33" t="s">
        <v>565</v>
      </c>
      <c r="C449" s="42" t="s">
        <v>566</v>
      </c>
      <c r="D449" s="23" t="s">
        <v>567</v>
      </c>
      <c r="E449" s="45">
        <v>8700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spans="1:50" ht="15.75" customHeight="1">
      <c r="A450" s="207" t="s">
        <v>20</v>
      </c>
      <c r="B450" s="49"/>
      <c r="C450" s="50"/>
      <c r="D450" s="208"/>
      <c r="E450" s="30">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spans="1:50" ht="15.75" customHeight="1">
      <c r="A451" s="203"/>
      <c r="B451" s="204"/>
      <c r="C451" s="205"/>
      <c r="D451" s="204"/>
      <c r="E451" s="206"/>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spans="1:50" ht="15.75" customHeight="1">
      <c r="A452" s="243" t="s">
        <v>562</v>
      </c>
      <c r="B452" s="244"/>
      <c r="C452" s="244"/>
      <c r="D452" s="244"/>
      <c r="E452" s="24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spans="1:50" ht="15.75" customHeight="1">
      <c r="A453" s="245" t="s">
        <v>1800</v>
      </c>
      <c r="B453" s="246"/>
      <c r="C453" s="246"/>
      <c r="D453" s="246"/>
      <c r="E453" s="24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spans="1:50" ht="15.75" customHeight="1">
      <c r="A454" s="237" t="s">
        <v>569</v>
      </c>
      <c r="B454" s="238"/>
      <c r="C454" s="7" t="s">
        <v>1713</v>
      </c>
      <c r="D454" s="8" t="s">
        <v>571</v>
      </c>
      <c r="E454" s="9"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spans="1:50" ht="15.75" customHeight="1">
      <c r="A455" s="239" t="s">
        <v>8</v>
      </c>
      <c r="B455" s="55" t="s">
        <v>9</v>
      </c>
      <c r="C455" s="147"/>
      <c r="D455" s="239" t="s">
        <v>10</v>
      </c>
      <c r="E455" s="242"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spans="1:50" ht="15.75" customHeight="1">
      <c r="A456" s="240"/>
      <c r="B456" s="12" t="s">
        <v>12</v>
      </c>
      <c r="C456" s="12" t="s">
        <v>13</v>
      </c>
      <c r="D456" s="240"/>
      <c r="E456" s="240"/>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row>
    <row r="457" spans="1:50" ht="15.75" customHeight="1">
      <c r="A457" s="77"/>
      <c r="B457" s="33"/>
      <c r="C457" s="42"/>
      <c r="D457" s="23"/>
      <c r="E457" s="4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spans="1:50" ht="15.75" customHeight="1">
      <c r="A458" s="77"/>
      <c r="B458" s="33"/>
      <c r="C458" s="42"/>
      <c r="D458" s="23"/>
      <c r="E458" s="45"/>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spans="1:50" ht="15.75" customHeight="1">
      <c r="A459" s="77"/>
      <c r="B459" s="33"/>
      <c r="C459" s="42"/>
      <c r="D459" s="23"/>
      <c r="E459" s="45"/>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spans="1:50" ht="15.75" customHeight="1">
      <c r="A460" s="207" t="s">
        <v>20</v>
      </c>
      <c r="B460" s="49"/>
      <c r="C460" s="50"/>
      <c r="D460" s="208"/>
      <c r="E460" s="30">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spans="1:50" ht="15.75" customHeight="1">
      <c r="A461" s="203"/>
      <c r="B461" s="204"/>
      <c r="C461" s="205"/>
      <c r="D461" s="204"/>
      <c r="E461" s="206"/>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spans="1:50" ht="15.75" customHeight="1">
      <c r="A462" s="234" t="s">
        <v>2</v>
      </c>
      <c r="B462" s="235"/>
      <c r="C462" s="235"/>
      <c r="D462" s="235"/>
      <c r="E462" s="235"/>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spans="1:50" ht="15.75" customHeight="1">
      <c r="A463" s="236" t="s">
        <v>573</v>
      </c>
      <c r="B463" s="235"/>
      <c r="C463" s="235"/>
      <c r="D463" s="235"/>
      <c r="E463" s="235"/>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spans="1:50" ht="15.75" customHeight="1">
      <c r="A464" s="237" t="s">
        <v>574</v>
      </c>
      <c r="B464" s="238"/>
      <c r="C464" s="7" t="s">
        <v>1714</v>
      </c>
      <c r="D464" s="8" t="s">
        <v>576</v>
      </c>
      <c r="E464" s="9" t="s">
        <v>279</v>
      </c>
      <c r="F464" s="32"/>
      <c r="G464" s="32"/>
      <c r="H464" s="32"/>
      <c r="I464" s="32"/>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spans="1:50" ht="15.75" customHeight="1">
      <c r="A465" s="239" t="s">
        <v>8</v>
      </c>
      <c r="B465" s="55" t="s">
        <v>9</v>
      </c>
      <c r="C465" s="56"/>
      <c r="D465" s="249" t="s">
        <v>10</v>
      </c>
      <c r="E465" s="242" t="s">
        <v>11</v>
      </c>
      <c r="F465" s="32"/>
      <c r="G465" s="32"/>
      <c r="H465" s="32"/>
      <c r="I465" s="32"/>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spans="1:50" ht="13.5" customHeight="1">
      <c r="A466" s="240"/>
      <c r="B466" s="12" t="s">
        <v>12</v>
      </c>
      <c r="C466" s="13" t="s">
        <v>13</v>
      </c>
      <c r="D466" s="240"/>
      <c r="E466" s="240"/>
      <c r="F466" s="32"/>
      <c r="G466" s="32"/>
      <c r="H466" s="32"/>
      <c r="I466" s="32"/>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spans="1:50" ht="40.5" customHeight="1">
      <c r="A467" s="14">
        <v>45383</v>
      </c>
      <c r="B467" s="33" t="s">
        <v>302</v>
      </c>
      <c r="C467" s="42" t="s">
        <v>303</v>
      </c>
      <c r="D467" s="23" t="s">
        <v>577</v>
      </c>
      <c r="E467" s="45">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spans="1:50" ht="13.5" customHeight="1">
      <c r="A468" s="14">
        <v>45383</v>
      </c>
      <c r="B468" s="33" t="s">
        <v>308</v>
      </c>
      <c r="C468" s="42" t="s">
        <v>141</v>
      </c>
      <c r="D468" s="23" t="s">
        <v>578</v>
      </c>
      <c r="E468" s="45">
        <v>430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spans="1:50" ht="13.5" customHeight="1">
      <c r="A469" s="14">
        <v>45385</v>
      </c>
      <c r="B469" s="33" t="s">
        <v>579</v>
      </c>
      <c r="C469" s="42" t="s">
        <v>414</v>
      </c>
      <c r="D469" s="23" t="s">
        <v>580</v>
      </c>
      <c r="E469" s="45">
        <v>1728</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spans="1:50" ht="42" customHeight="1">
      <c r="A470" s="14">
        <v>45385</v>
      </c>
      <c r="B470" s="33" t="s">
        <v>302</v>
      </c>
      <c r="C470" s="42" t="s">
        <v>303</v>
      </c>
      <c r="D470" s="23" t="s">
        <v>581</v>
      </c>
      <c r="E470" s="45">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spans="1:50" ht="13.5" customHeight="1">
      <c r="A471" s="14">
        <v>45390</v>
      </c>
      <c r="B471" s="33" t="s">
        <v>308</v>
      </c>
      <c r="C471" s="42" t="s">
        <v>141</v>
      </c>
      <c r="D471" s="23" t="s">
        <v>582</v>
      </c>
      <c r="E471" s="45">
        <v>263</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spans="1:50" ht="43.5" customHeight="1">
      <c r="A472" s="14">
        <v>45390</v>
      </c>
      <c r="B472" s="33" t="s">
        <v>302</v>
      </c>
      <c r="C472" s="42" t="s">
        <v>303</v>
      </c>
      <c r="D472" s="23" t="s">
        <v>583</v>
      </c>
      <c r="E472" s="45">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spans="1:50" ht="42.75" customHeight="1">
      <c r="A473" s="14">
        <v>45391</v>
      </c>
      <c r="B473" s="33" t="s">
        <v>302</v>
      </c>
      <c r="C473" s="42" t="s">
        <v>303</v>
      </c>
      <c r="D473" s="23" t="s">
        <v>584</v>
      </c>
      <c r="E473" s="45">
        <v>166</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spans="1:50" ht="43.5" customHeight="1">
      <c r="A474" s="14">
        <v>45393</v>
      </c>
      <c r="B474" s="33" t="s">
        <v>302</v>
      </c>
      <c r="C474" s="42" t="s">
        <v>303</v>
      </c>
      <c r="D474" s="23" t="s">
        <v>585</v>
      </c>
      <c r="E474" s="45">
        <v>71</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spans="1:50" ht="13.5" customHeight="1">
      <c r="A475" s="14">
        <v>45398</v>
      </c>
      <c r="B475" s="33" t="s">
        <v>579</v>
      </c>
      <c r="C475" s="42" t="s">
        <v>414</v>
      </c>
      <c r="D475" s="23" t="s">
        <v>586</v>
      </c>
      <c r="E475" s="45">
        <v>1778</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spans="1:50" ht="41.25" customHeight="1">
      <c r="A476" s="14">
        <v>45400</v>
      </c>
      <c r="B476" s="33" t="s">
        <v>302</v>
      </c>
      <c r="C476" s="42" t="s">
        <v>303</v>
      </c>
      <c r="D476" s="23" t="s">
        <v>587</v>
      </c>
      <c r="E476" s="45">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spans="1:50" ht="13.5" customHeight="1">
      <c r="A477" s="14">
        <v>45407</v>
      </c>
      <c r="B477" s="33" t="s">
        <v>308</v>
      </c>
      <c r="C477" s="42" t="s">
        <v>141</v>
      </c>
      <c r="D477" s="23" t="s">
        <v>588</v>
      </c>
      <c r="E477" s="45">
        <v>98</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spans="1:50" ht="13.5" customHeight="1">
      <c r="A478" s="14">
        <v>45407</v>
      </c>
      <c r="B478" s="33" t="s">
        <v>589</v>
      </c>
      <c r="C478" s="42" t="s">
        <v>312</v>
      </c>
      <c r="D478" s="23" t="s">
        <v>590</v>
      </c>
      <c r="E478" s="45">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spans="1:50" ht="13.5" customHeight="1">
      <c r="A479" s="14">
        <v>45408</v>
      </c>
      <c r="B479" s="33" t="s">
        <v>579</v>
      </c>
      <c r="C479" s="42" t="s">
        <v>414</v>
      </c>
      <c r="D479" s="23" t="s">
        <v>591</v>
      </c>
      <c r="E479" s="45">
        <v>582</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spans="1:50" ht="13.5" customHeight="1">
      <c r="A480" s="14">
        <v>45411</v>
      </c>
      <c r="B480" s="33" t="s">
        <v>592</v>
      </c>
      <c r="C480" s="42" t="s">
        <v>593</v>
      </c>
      <c r="D480" s="23" t="s">
        <v>594</v>
      </c>
      <c r="E480" s="45">
        <v>375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spans="1:50" ht="39" customHeight="1">
      <c r="A481" s="14">
        <v>45415</v>
      </c>
      <c r="B481" s="33" t="s">
        <v>302</v>
      </c>
      <c r="C481" s="42" t="s">
        <v>303</v>
      </c>
      <c r="D481" s="23" t="s">
        <v>595</v>
      </c>
      <c r="E481" s="45">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spans="1:50" ht="15.75" customHeight="1">
      <c r="A482" s="26" t="s">
        <v>20</v>
      </c>
      <c r="B482" s="60"/>
      <c r="C482" s="61"/>
      <c r="D482" s="60"/>
      <c r="E482" s="30">
        <f>SUM(E467:E481)</f>
        <v>7999.9800000000014</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spans="1:50" ht="15.75" customHeight="1">
      <c r="A483" s="163"/>
      <c r="B483" s="162"/>
      <c r="C483" s="189"/>
      <c r="D483" s="162"/>
      <c r="E483" s="16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spans="1:50" ht="15.75" customHeight="1">
      <c r="A484" s="234" t="s">
        <v>74</v>
      </c>
      <c r="B484" s="235"/>
      <c r="C484" s="235"/>
      <c r="D484" s="235"/>
      <c r="E484" s="235"/>
      <c r="F484" s="32"/>
      <c r="G484" s="32"/>
      <c r="H484" s="32"/>
      <c r="I484" s="32"/>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spans="1:50" ht="15.75" customHeight="1">
      <c r="A485" s="236" t="s">
        <v>573</v>
      </c>
      <c r="B485" s="235"/>
      <c r="C485" s="235"/>
      <c r="D485" s="235"/>
      <c r="E485" s="235"/>
      <c r="F485" s="32"/>
      <c r="G485" s="32"/>
      <c r="H485" s="32"/>
      <c r="I485" s="32"/>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spans="1:50" ht="15.75" customHeight="1">
      <c r="A486" s="237" t="s">
        <v>574</v>
      </c>
      <c r="B486" s="238"/>
      <c r="C486" s="7" t="s">
        <v>1714</v>
      </c>
      <c r="D486" s="8" t="s">
        <v>576</v>
      </c>
      <c r="E486" s="9" t="s">
        <v>279</v>
      </c>
      <c r="F486" s="32"/>
      <c r="G486" s="32"/>
      <c r="H486" s="32"/>
      <c r="I486" s="32"/>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spans="1:50" ht="15.75" customHeight="1">
      <c r="A487" s="239" t="s">
        <v>8</v>
      </c>
      <c r="B487" s="55" t="s">
        <v>9</v>
      </c>
      <c r="C487" s="56"/>
      <c r="D487" s="239" t="s">
        <v>10</v>
      </c>
      <c r="E487" s="242"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spans="1:50" ht="15.75" customHeight="1">
      <c r="A488" s="240"/>
      <c r="B488" s="12" t="s">
        <v>12</v>
      </c>
      <c r="C488" s="13" t="s">
        <v>13</v>
      </c>
      <c r="D488" s="240"/>
      <c r="E488" s="240"/>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spans="1:50" ht="15.75" customHeight="1">
      <c r="A489" s="211">
        <v>45408</v>
      </c>
      <c r="B489" s="70" t="s">
        <v>596</v>
      </c>
      <c r="C489" s="48" t="s">
        <v>289</v>
      </c>
      <c r="D489" s="70" t="s">
        <v>597</v>
      </c>
      <c r="E489" s="45">
        <v>5800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spans="1:50" ht="15.75" customHeight="1">
      <c r="A490" s="211">
        <v>45412</v>
      </c>
      <c r="B490" s="70" t="s">
        <v>598</v>
      </c>
      <c r="C490" s="48" t="s">
        <v>599</v>
      </c>
      <c r="D490" s="70" t="s">
        <v>600</v>
      </c>
      <c r="E490" s="45">
        <v>440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spans="1:50" ht="15.75" customHeight="1">
      <c r="A491" s="211">
        <v>45415</v>
      </c>
      <c r="B491" s="70" t="s">
        <v>601</v>
      </c>
      <c r="C491" s="48" t="s">
        <v>602</v>
      </c>
      <c r="D491" s="70" t="s">
        <v>603</v>
      </c>
      <c r="E491" s="45">
        <v>150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spans="1:50" ht="15.75" customHeight="1">
      <c r="A492" s="211">
        <v>45438</v>
      </c>
      <c r="B492" s="70" t="s">
        <v>596</v>
      </c>
      <c r="C492" s="42" t="s">
        <v>289</v>
      </c>
      <c r="D492" s="23" t="s">
        <v>604</v>
      </c>
      <c r="E492" s="45">
        <v>1610</v>
      </c>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row>
    <row r="493" spans="1:50" ht="15.75" customHeight="1">
      <c r="A493" s="207" t="s">
        <v>20</v>
      </c>
      <c r="B493" s="49"/>
      <c r="C493" s="50"/>
      <c r="D493" s="208"/>
      <c r="E493" s="30">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spans="1:50" ht="15.75" customHeight="1">
      <c r="A494" s="203"/>
      <c r="B494" s="204"/>
      <c r="C494" s="205"/>
      <c r="D494" s="204"/>
      <c r="E494" s="206"/>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row>
    <row r="495" spans="1:50" ht="15.75" customHeight="1">
      <c r="A495" s="243" t="s">
        <v>562</v>
      </c>
      <c r="B495" s="244"/>
      <c r="C495" s="244"/>
      <c r="D495" s="244"/>
      <c r="E495" s="244"/>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spans="1:50" ht="15.75" customHeight="1">
      <c r="A496" s="245" t="s">
        <v>605</v>
      </c>
      <c r="B496" s="246"/>
      <c r="C496" s="246"/>
      <c r="D496" s="246"/>
      <c r="E496" s="24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spans="1:50" ht="15.75" customHeight="1">
      <c r="A497" s="237" t="s">
        <v>606</v>
      </c>
      <c r="B497" s="238"/>
      <c r="C497" s="7" t="s">
        <v>1715</v>
      </c>
      <c r="D497" s="8" t="s">
        <v>571</v>
      </c>
      <c r="E497" s="9"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spans="1:50" ht="15.75" customHeight="1">
      <c r="A498" s="239" t="s">
        <v>8</v>
      </c>
      <c r="B498" s="55" t="s">
        <v>9</v>
      </c>
      <c r="C498" s="147"/>
      <c r="D498" s="239" t="s">
        <v>10</v>
      </c>
      <c r="E498" s="242"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spans="1:50" ht="15.75" customHeight="1">
      <c r="A499" s="240"/>
      <c r="B499" s="12" t="s">
        <v>12</v>
      </c>
      <c r="C499" s="12" t="s">
        <v>13</v>
      </c>
      <c r="D499" s="240"/>
      <c r="E499" s="240"/>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row>
    <row r="500" spans="1:50" ht="15.75" customHeight="1">
      <c r="A500" s="77">
        <v>45356</v>
      </c>
      <c r="B500" s="33" t="s">
        <v>565</v>
      </c>
      <c r="C500" s="42" t="s">
        <v>566</v>
      </c>
      <c r="D500" s="23" t="s">
        <v>608</v>
      </c>
      <c r="E500" s="45">
        <v>5360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spans="1:50" ht="15.75" customHeight="1">
      <c r="A501" s="77">
        <v>45356</v>
      </c>
      <c r="B501" s="33" t="s">
        <v>565</v>
      </c>
      <c r="C501" s="42" t="s">
        <v>566</v>
      </c>
      <c r="D501" s="23" t="s">
        <v>609</v>
      </c>
      <c r="E501" s="45">
        <v>1968</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spans="1:50" ht="15.75" customHeight="1">
      <c r="A502" s="77">
        <v>45356</v>
      </c>
      <c r="B502" s="33" t="s">
        <v>565</v>
      </c>
      <c r="C502" s="42" t="s">
        <v>566</v>
      </c>
      <c r="D502" s="23" t="s">
        <v>610</v>
      </c>
      <c r="E502" s="45">
        <v>1113</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spans="1:50" ht="15.75" customHeight="1">
      <c r="A503" s="207" t="s">
        <v>20</v>
      </c>
      <c r="B503" s="49"/>
      <c r="C503" s="50"/>
      <c r="D503" s="208"/>
      <c r="E503" s="30">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spans="1:50" ht="15.75" customHeight="1">
      <c r="A504" s="203"/>
      <c r="B504" s="204"/>
      <c r="C504" s="205"/>
      <c r="D504" s="204"/>
      <c r="E504" s="206"/>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spans="1:50" ht="15.75" customHeight="1">
      <c r="A505" s="234" t="s">
        <v>74</v>
      </c>
      <c r="B505" s="235"/>
      <c r="C505" s="235"/>
      <c r="D505" s="235"/>
      <c r="E505" s="235"/>
      <c r="F505" s="32"/>
      <c r="G505" s="32"/>
      <c r="H505" s="32"/>
      <c r="I505" s="32"/>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spans="1:50" ht="15.75" customHeight="1">
      <c r="A506" s="236" t="s">
        <v>1818</v>
      </c>
      <c r="B506" s="235"/>
      <c r="C506" s="235"/>
      <c r="D506" s="235"/>
      <c r="E506" s="235"/>
      <c r="F506" s="32"/>
      <c r="G506" s="32"/>
      <c r="H506" s="32"/>
      <c r="I506" s="32"/>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spans="1:50" ht="33.75" customHeight="1">
      <c r="A507" s="237" t="s">
        <v>612</v>
      </c>
      <c r="B507" s="238"/>
      <c r="C507" s="7" t="s">
        <v>1716</v>
      </c>
      <c r="D507" s="8" t="s">
        <v>614</v>
      </c>
      <c r="E507" s="9" t="s">
        <v>279</v>
      </c>
      <c r="F507" s="32"/>
      <c r="G507" s="32"/>
      <c r="H507" s="32"/>
      <c r="I507" s="32"/>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spans="1:50" ht="15.75" customHeight="1">
      <c r="A508" s="239" t="s">
        <v>8</v>
      </c>
      <c r="B508" s="55" t="s">
        <v>9</v>
      </c>
      <c r="C508" s="56"/>
      <c r="D508" s="239" t="s">
        <v>10</v>
      </c>
      <c r="E508" s="24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spans="1:50" ht="15.75" customHeight="1">
      <c r="A509" s="240"/>
      <c r="B509" s="12" t="s">
        <v>12</v>
      </c>
      <c r="C509" s="13" t="s">
        <v>13</v>
      </c>
      <c r="D509" s="240"/>
      <c r="E509" s="240"/>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spans="1:50" ht="15.75" customHeight="1">
      <c r="A510" s="211"/>
      <c r="B510" s="70"/>
      <c r="C510" s="48"/>
      <c r="D510" s="70"/>
      <c r="E510" s="45"/>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spans="1:50" ht="15.75" customHeight="1">
      <c r="A511" s="211"/>
      <c r="B511" s="70"/>
      <c r="C511" s="42"/>
      <c r="D511" s="23"/>
      <c r="E511" s="45"/>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row>
    <row r="512" spans="1:50" ht="15.75" customHeight="1">
      <c r="A512" s="207" t="s">
        <v>20</v>
      </c>
      <c r="B512" s="49"/>
      <c r="C512" s="50"/>
      <c r="D512" s="208"/>
      <c r="E512" s="30">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spans="1:50" ht="15.75" customHeight="1">
      <c r="A513" s="203"/>
      <c r="B513" s="204"/>
      <c r="C513" s="205"/>
      <c r="D513" s="204"/>
      <c r="E513" s="206"/>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row>
    <row r="514" spans="1:50" ht="15.75" customHeight="1">
      <c r="A514" s="234" t="s">
        <v>2</v>
      </c>
      <c r="B514" s="235"/>
      <c r="C514" s="235"/>
      <c r="D514" s="235"/>
      <c r="E514" s="235"/>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spans="1:50" ht="15.75" customHeight="1">
      <c r="A515" s="236" t="s">
        <v>629</v>
      </c>
      <c r="B515" s="235"/>
      <c r="C515" s="235"/>
      <c r="D515" s="235"/>
      <c r="E515" s="235"/>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spans="1:50" ht="15.75" customHeight="1">
      <c r="A516" s="237" t="s">
        <v>630</v>
      </c>
      <c r="B516" s="238"/>
      <c r="C516" s="7" t="s">
        <v>1717</v>
      </c>
      <c r="D516" s="8" t="s">
        <v>632</v>
      </c>
      <c r="E516" s="9" t="s">
        <v>7</v>
      </c>
      <c r="F516" s="32"/>
      <c r="G516" s="32"/>
      <c r="H516" s="32"/>
      <c r="I516" s="32"/>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spans="1:50" ht="15.75" customHeight="1">
      <c r="A517" s="239" t="s">
        <v>8</v>
      </c>
      <c r="B517" s="55" t="s">
        <v>9</v>
      </c>
      <c r="C517" s="56"/>
      <c r="D517" s="249" t="s">
        <v>10</v>
      </c>
      <c r="E517" s="242" t="s">
        <v>11</v>
      </c>
      <c r="F517" s="32"/>
      <c r="G517" s="32"/>
      <c r="H517" s="32"/>
      <c r="I517" s="32"/>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spans="1:50" ht="13.5" customHeight="1">
      <c r="A518" s="240"/>
      <c r="B518" s="12" t="s">
        <v>12</v>
      </c>
      <c r="C518" s="13" t="s">
        <v>13</v>
      </c>
      <c r="D518" s="240"/>
      <c r="E518" s="240"/>
      <c r="F518" s="32"/>
      <c r="G518" s="32"/>
      <c r="H518" s="32"/>
      <c r="I518" s="32"/>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spans="1:50" ht="71.25" customHeight="1">
      <c r="A519" s="14">
        <v>45387</v>
      </c>
      <c r="B519" s="23" t="s">
        <v>633</v>
      </c>
      <c r="C519" s="42" t="s">
        <v>454</v>
      </c>
      <c r="D519" s="70" t="s">
        <v>634</v>
      </c>
      <c r="E519" s="45">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spans="1:50" ht="15.75" customHeight="1">
      <c r="A520" s="14">
        <v>45390</v>
      </c>
      <c r="B520" s="23" t="s">
        <v>633</v>
      </c>
      <c r="C520" s="42" t="s">
        <v>454</v>
      </c>
      <c r="D520" s="70" t="s">
        <v>635</v>
      </c>
      <c r="E520" s="45">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spans="1:50" ht="15.75" customHeight="1">
      <c r="A521" s="26" t="s">
        <v>20</v>
      </c>
      <c r="B521" s="60"/>
      <c r="C521" s="61"/>
      <c r="D521" s="60"/>
      <c r="E521" s="30">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spans="1:50" ht="15.75" customHeight="1">
      <c r="A522" s="163"/>
      <c r="B522" s="162"/>
      <c r="C522" s="189"/>
      <c r="D522" s="162"/>
      <c r="E522" s="16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spans="1:50" ht="15.75" customHeight="1">
      <c r="A523" s="234" t="s">
        <v>74</v>
      </c>
      <c r="B523" s="235"/>
      <c r="C523" s="235"/>
      <c r="D523" s="235"/>
      <c r="E523" s="235"/>
      <c r="F523" s="32"/>
      <c r="G523" s="32"/>
      <c r="H523" s="32"/>
      <c r="I523" s="32"/>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spans="1:50" ht="15.75" customHeight="1">
      <c r="A524" s="236" t="s">
        <v>636</v>
      </c>
      <c r="B524" s="235"/>
      <c r="C524" s="235"/>
      <c r="D524" s="235"/>
      <c r="E524" s="235"/>
      <c r="F524" s="32"/>
      <c r="G524" s="32"/>
      <c r="H524" s="32"/>
      <c r="I524" s="32"/>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spans="1:50" ht="15.75" customHeight="1">
      <c r="A525" s="237" t="s">
        <v>630</v>
      </c>
      <c r="B525" s="238"/>
      <c r="C525" s="7" t="s">
        <v>1717</v>
      </c>
      <c r="D525" s="8" t="s">
        <v>632</v>
      </c>
      <c r="E525" s="9" t="s">
        <v>7</v>
      </c>
      <c r="F525" s="32"/>
      <c r="G525" s="32"/>
      <c r="H525" s="32"/>
      <c r="I525" s="32"/>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spans="1:50" ht="15.75" customHeight="1">
      <c r="A526" s="239" t="s">
        <v>8</v>
      </c>
      <c r="B526" s="55" t="s">
        <v>9</v>
      </c>
      <c r="C526" s="56"/>
      <c r="D526" s="239" t="s">
        <v>10</v>
      </c>
      <c r="E526" s="242"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spans="1:50" ht="15.75" customHeight="1">
      <c r="A527" s="240"/>
      <c r="B527" s="12" t="s">
        <v>12</v>
      </c>
      <c r="C527" s="13" t="s">
        <v>13</v>
      </c>
      <c r="D527" s="240"/>
      <c r="E527" s="240"/>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spans="1:50" ht="15.75" customHeight="1">
      <c r="A528" s="209">
        <v>45392</v>
      </c>
      <c r="B528" s="70" t="s">
        <v>637</v>
      </c>
      <c r="C528" s="42" t="s">
        <v>454</v>
      </c>
      <c r="D528" s="23" t="s">
        <v>638</v>
      </c>
      <c r="E528" s="45">
        <v>3800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spans="1:50" ht="15.75" customHeight="1">
      <c r="A529" s="207" t="s">
        <v>20</v>
      </c>
      <c r="B529" s="49"/>
      <c r="C529" s="50"/>
      <c r="D529" s="208"/>
      <c r="E529" s="30">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spans="1:50" ht="15.75" customHeight="1">
      <c r="A530" s="203"/>
      <c r="B530" s="204"/>
      <c r="C530" s="205"/>
      <c r="D530" s="204"/>
      <c r="E530" s="206"/>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row>
    <row r="531" spans="1:50" ht="15.75" customHeight="1">
      <c r="A531" s="234" t="s">
        <v>2</v>
      </c>
      <c r="B531" s="235"/>
      <c r="C531" s="235"/>
      <c r="D531" s="235"/>
      <c r="E531" s="235"/>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spans="1:50" ht="15.75" customHeight="1">
      <c r="A532" s="236" t="s">
        <v>639</v>
      </c>
      <c r="B532" s="235"/>
      <c r="C532" s="235"/>
      <c r="D532" s="235"/>
      <c r="E532" s="235"/>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spans="1:50" ht="15.75" customHeight="1">
      <c r="A533" s="237" t="s">
        <v>640</v>
      </c>
      <c r="B533" s="238"/>
      <c r="C533" s="7" t="s">
        <v>1718</v>
      </c>
      <c r="D533" s="8" t="s">
        <v>642</v>
      </c>
      <c r="E533" s="9" t="s">
        <v>7</v>
      </c>
      <c r="F533" s="32"/>
      <c r="G533" s="32"/>
      <c r="H533" s="32"/>
      <c r="I533" s="32"/>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spans="1:50" ht="15.75" customHeight="1">
      <c r="A534" s="239" t="s">
        <v>8</v>
      </c>
      <c r="B534" s="55" t="s">
        <v>9</v>
      </c>
      <c r="C534" s="56"/>
      <c r="D534" s="249" t="s">
        <v>10</v>
      </c>
      <c r="E534" s="242" t="s">
        <v>11</v>
      </c>
      <c r="F534" s="32"/>
      <c r="G534" s="32"/>
      <c r="H534" s="32"/>
      <c r="I534" s="32"/>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spans="1:50" ht="13.5" customHeight="1">
      <c r="A535" s="240"/>
      <c r="B535" s="12" t="s">
        <v>12</v>
      </c>
      <c r="C535" s="13" t="s">
        <v>13</v>
      </c>
      <c r="D535" s="240"/>
      <c r="E535" s="240"/>
      <c r="F535" s="32"/>
      <c r="G535" s="32"/>
      <c r="H535" s="32"/>
      <c r="I535" s="32"/>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spans="1:50" ht="13.5" customHeight="1">
      <c r="A536" s="46">
        <v>45404</v>
      </c>
      <c r="B536" s="70" t="s">
        <v>643</v>
      </c>
      <c r="C536" s="48" t="s">
        <v>644</v>
      </c>
      <c r="D536" s="70" t="s">
        <v>645</v>
      </c>
      <c r="E536" s="45">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spans="1:50" ht="15.75" customHeight="1">
      <c r="A537" s="26" t="s">
        <v>20</v>
      </c>
      <c r="B537" s="60"/>
      <c r="C537" s="61"/>
      <c r="D537" s="60"/>
      <c r="E537" s="30">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spans="1:50" ht="15.75" customHeight="1">
      <c r="A538" s="163"/>
      <c r="B538" s="162"/>
      <c r="C538" s="189"/>
      <c r="D538" s="162"/>
      <c r="E538" s="16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spans="1:50" ht="15.75" customHeight="1">
      <c r="A539" s="234" t="s">
        <v>74</v>
      </c>
      <c r="B539" s="235"/>
      <c r="C539" s="235"/>
      <c r="D539" s="235"/>
      <c r="E539" s="235"/>
      <c r="F539" s="32"/>
      <c r="G539" s="32"/>
      <c r="H539" s="32"/>
      <c r="I539" s="32"/>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spans="1:50" ht="15.75" customHeight="1">
      <c r="A540" s="236" t="s">
        <v>646</v>
      </c>
      <c r="B540" s="235"/>
      <c r="C540" s="235"/>
      <c r="D540" s="235"/>
      <c r="E540" s="235"/>
      <c r="F540" s="32"/>
      <c r="G540" s="32"/>
      <c r="H540" s="32"/>
      <c r="I540" s="32"/>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spans="1:50" ht="33.75" customHeight="1">
      <c r="A541" s="237" t="s">
        <v>647</v>
      </c>
      <c r="B541" s="238"/>
      <c r="C541" s="7" t="s">
        <v>1719</v>
      </c>
      <c r="D541" s="8" t="s">
        <v>576</v>
      </c>
      <c r="E541" s="9" t="s">
        <v>7</v>
      </c>
      <c r="F541" s="32"/>
      <c r="G541" s="32"/>
      <c r="H541" s="32"/>
      <c r="I541" s="32"/>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spans="1:50" ht="15.75" customHeight="1">
      <c r="A542" s="239" t="s">
        <v>8</v>
      </c>
      <c r="B542" s="55" t="s">
        <v>9</v>
      </c>
      <c r="C542" s="56"/>
      <c r="D542" s="239" t="s">
        <v>10</v>
      </c>
      <c r="E542" s="242"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spans="1:50" ht="15.75" customHeight="1">
      <c r="A543" s="240"/>
      <c r="B543" s="12" t="s">
        <v>12</v>
      </c>
      <c r="C543" s="13" t="s">
        <v>13</v>
      </c>
      <c r="D543" s="240"/>
      <c r="E543" s="240"/>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spans="1:50" ht="15.75" customHeight="1">
      <c r="A544" s="211">
        <v>45390</v>
      </c>
      <c r="B544" s="70" t="s">
        <v>649</v>
      </c>
      <c r="C544" s="48" t="s">
        <v>521</v>
      </c>
      <c r="D544" s="70" t="s">
        <v>650</v>
      </c>
      <c r="E544" s="45">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spans="1:50" ht="15.75" customHeight="1">
      <c r="A545" s="211">
        <v>45453</v>
      </c>
      <c r="B545" s="70" t="s">
        <v>651</v>
      </c>
      <c r="C545" s="48"/>
      <c r="D545" s="70" t="s">
        <v>652</v>
      </c>
      <c r="E545" s="45">
        <v>75.400000000000006</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spans="1:50" ht="15.75" hidden="1" customHeight="1">
      <c r="A546" s="78">
        <v>45460</v>
      </c>
      <c r="B546" s="79" t="s">
        <v>653</v>
      </c>
      <c r="C546" s="80" t="s">
        <v>654</v>
      </c>
      <c r="D546" s="79" t="s">
        <v>655</v>
      </c>
      <c r="E546" s="81"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spans="1:50" ht="15.75" hidden="1" customHeight="1">
      <c r="A547" s="211"/>
      <c r="B547" s="70"/>
      <c r="C547" s="42"/>
      <c r="D547" s="23"/>
      <c r="E547" s="45"/>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row>
    <row r="548" spans="1:50" ht="15.75" customHeight="1">
      <c r="A548" s="207" t="s">
        <v>20</v>
      </c>
      <c r="B548" s="49"/>
      <c r="C548" s="50"/>
      <c r="D548" s="208"/>
      <c r="E548" s="30">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spans="1:50" ht="15.75" customHeight="1">
      <c r="A549" s="203"/>
      <c r="B549" s="204"/>
      <c r="C549" s="205"/>
      <c r="D549" s="204"/>
      <c r="E549" s="206"/>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row>
    <row r="550" spans="1:50" ht="15.75" customHeight="1">
      <c r="A550" s="234" t="s">
        <v>74</v>
      </c>
      <c r="B550" s="235"/>
      <c r="C550" s="235"/>
      <c r="D550" s="235"/>
      <c r="E550" s="235"/>
      <c r="F550" s="32"/>
      <c r="G550" s="32"/>
      <c r="H550" s="32"/>
      <c r="I550" s="32"/>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spans="1:50" ht="15.75" customHeight="1">
      <c r="A551" s="236" t="s">
        <v>657</v>
      </c>
      <c r="B551" s="235"/>
      <c r="C551" s="235"/>
      <c r="D551" s="235"/>
      <c r="E551" s="235"/>
      <c r="F551" s="32"/>
      <c r="G551" s="32"/>
      <c r="H551" s="32"/>
      <c r="I551" s="32"/>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spans="1:50" ht="33.75" customHeight="1">
      <c r="A552" s="237" t="s">
        <v>658</v>
      </c>
      <c r="B552" s="238"/>
      <c r="C552" s="7" t="s">
        <v>1720</v>
      </c>
      <c r="D552" s="8" t="s">
        <v>632</v>
      </c>
      <c r="E552" s="9" t="s">
        <v>279</v>
      </c>
      <c r="F552" s="32"/>
      <c r="G552" s="32"/>
      <c r="H552" s="32"/>
      <c r="I552" s="32"/>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spans="1:50" ht="15.75" customHeight="1">
      <c r="A553" s="239" t="s">
        <v>8</v>
      </c>
      <c r="B553" s="55" t="s">
        <v>9</v>
      </c>
      <c r="C553" s="56"/>
      <c r="D553" s="239" t="s">
        <v>10</v>
      </c>
      <c r="E553" s="242"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spans="1:50" ht="15.75" customHeight="1">
      <c r="A554" s="240"/>
      <c r="B554" s="12" t="s">
        <v>12</v>
      </c>
      <c r="C554" s="13" t="s">
        <v>13</v>
      </c>
      <c r="D554" s="240"/>
      <c r="E554" s="240"/>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spans="1:50" ht="15.75" customHeight="1">
      <c r="A555" s="211">
        <v>45386</v>
      </c>
      <c r="B555" s="70" t="s">
        <v>660</v>
      </c>
      <c r="C555" s="48" t="s">
        <v>661</v>
      </c>
      <c r="D555" s="70" t="s">
        <v>662</v>
      </c>
      <c r="E555" s="45">
        <v>200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spans="1:50" ht="15.75" customHeight="1">
      <c r="A556" s="211">
        <v>45386</v>
      </c>
      <c r="B556" s="70" t="s">
        <v>660</v>
      </c>
      <c r="C556" s="48" t="s">
        <v>661</v>
      </c>
      <c r="D556" s="70" t="s">
        <v>663</v>
      </c>
      <c r="E556" s="45">
        <v>200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spans="1:50" ht="15.75" customHeight="1">
      <c r="A557" s="211">
        <v>45386</v>
      </c>
      <c r="B557" s="70" t="s">
        <v>660</v>
      </c>
      <c r="C557" s="48" t="s">
        <v>661</v>
      </c>
      <c r="D557" s="70" t="s">
        <v>664</v>
      </c>
      <c r="E557" s="45">
        <v>350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spans="1:50" ht="15.75" customHeight="1">
      <c r="A558" s="211">
        <v>45386</v>
      </c>
      <c r="B558" s="70" t="s">
        <v>660</v>
      </c>
      <c r="C558" s="48" t="s">
        <v>661</v>
      </c>
      <c r="D558" s="70" t="s">
        <v>665</v>
      </c>
      <c r="E558" s="45">
        <v>200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spans="1:50" ht="15.75" customHeight="1">
      <c r="A559" s="211">
        <v>45386</v>
      </c>
      <c r="B559" s="70" t="s">
        <v>660</v>
      </c>
      <c r="C559" s="48" t="s">
        <v>661</v>
      </c>
      <c r="D559" s="70" t="s">
        <v>666</v>
      </c>
      <c r="E559" s="45">
        <v>200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spans="1:50" ht="15.75" customHeight="1">
      <c r="A560" s="211">
        <v>45386</v>
      </c>
      <c r="B560" s="70" t="s">
        <v>660</v>
      </c>
      <c r="C560" s="48" t="s">
        <v>661</v>
      </c>
      <c r="D560" s="70" t="s">
        <v>667</v>
      </c>
      <c r="E560" s="45">
        <v>200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spans="1:50" ht="15.75" customHeight="1">
      <c r="A561" s="211">
        <v>45386</v>
      </c>
      <c r="B561" s="70" t="s">
        <v>660</v>
      </c>
      <c r="C561" s="48" t="s">
        <v>661</v>
      </c>
      <c r="D561" s="70" t="s">
        <v>668</v>
      </c>
      <c r="E561" s="45">
        <v>250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spans="1:50" ht="15.75" customHeight="1">
      <c r="A562" s="209">
        <v>45386</v>
      </c>
      <c r="B562" s="23" t="s">
        <v>660</v>
      </c>
      <c r="C562" s="42" t="s">
        <v>661</v>
      </c>
      <c r="D562" s="70" t="s">
        <v>669</v>
      </c>
      <c r="E562" s="45">
        <v>750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spans="1:50" ht="15.75" customHeight="1">
      <c r="A563" s="209">
        <v>45386</v>
      </c>
      <c r="B563" s="23" t="s">
        <v>660</v>
      </c>
      <c r="C563" s="42" t="s">
        <v>661</v>
      </c>
      <c r="D563" s="70" t="s">
        <v>670</v>
      </c>
      <c r="E563" s="45">
        <v>200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spans="1:50" ht="15.75" customHeight="1">
      <c r="A564" s="209">
        <v>45386</v>
      </c>
      <c r="B564" s="23" t="s">
        <v>660</v>
      </c>
      <c r="C564" s="42" t="s">
        <v>661</v>
      </c>
      <c r="D564" s="70" t="s">
        <v>671</v>
      </c>
      <c r="E564" s="45">
        <v>400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spans="1:50" ht="15.75" customHeight="1">
      <c r="A565" s="211">
        <v>45386</v>
      </c>
      <c r="B565" s="70" t="s">
        <v>660</v>
      </c>
      <c r="C565" s="48" t="s">
        <v>661</v>
      </c>
      <c r="D565" s="70" t="s">
        <v>672</v>
      </c>
      <c r="E565" s="45">
        <v>700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spans="1:50" ht="15.75" customHeight="1">
      <c r="A566" s="211">
        <v>45386</v>
      </c>
      <c r="B566" s="70" t="s">
        <v>660</v>
      </c>
      <c r="C566" s="48" t="s">
        <v>661</v>
      </c>
      <c r="D566" s="23" t="s">
        <v>673</v>
      </c>
      <c r="E566" s="45">
        <v>300</v>
      </c>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row>
    <row r="567" spans="1:50" ht="15.75" customHeight="1">
      <c r="A567" s="207" t="s">
        <v>20</v>
      </c>
      <c r="B567" s="49"/>
      <c r="C567" s="50"/>
      <c r="D567" s="208"/>
      <c r="E567" s="30">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spans="1:50" ht="15.75" customHeight="1">
      <c r="A568" s="203"/>
      <c r="B568" s="204"/>
      <c r="C568" s="205"/>
      <c r="D568" s="204"/>
      <c r="E568" s="206"/>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row>
    <row r="569" spans="1:50" ht="15.75" customHeight="1">
      <c r="A569" s="243" t="s">
        <v>562</v>
      </c>
      <c r="B569" s="244"/>
      <c r="C569" s="244"/>
      <c r="D569" s="244"/>
      <c r="E569" s="244"/>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spans="1:50" ht="15.75" customHeight="1">
      <c r="A570" s="245" t="s">
        <v>674</v>
      </c>
      <c r="B570" s="246"/>
      <c r="C570" s="246"/>
      <c r="D570" s="246"/>
      <c r="E570" s="24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spans="1:50" ht="15.75" customHeight="1">
      <c r="A571" s="237" t="s">
        <v>675</v>
      </c>
      <c r="B571" s="238"/>
      <c r="C571" s="7" t="s">
        <v>1721</v>
      </c>
      <c r="D571" s="8" t="s">
        <v>632</v>
      </c>
      <c r="E571" s="9"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spans="1:50" ht="15.75" customHeight="1">
      <c r="A572" s="239" t="s">
        <v>8</v>
      </c>
      <c r="B572" s="55" t="s">
        <v>9</v>
      </c>
      <c r="C572" s="147"/>
      <c r="D572" s="239" t="s">
        <v>10</v>
      </c>
      <c r="E572" s="242"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spans="1:50" ht="15.75" customHeight="1">
      <c r="A573" s="240"/>
      <c r="B573" s="12" t="s">
        <v>12</v>
      </c>
      <c r="C573" s="12" t="s">
        <v>13</v>
      </c>
      <c r="D573" s="240"/>
      <c r="E573" s="240"/>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row>
    <row r="574" spans="1:50" ht="15.75" customHeight="1">
      <c r="A574" s="77">
        <v>45405</v>
      </c>
      <c r="B574" s="33" t="s">
        <v>677</v>
      </c>
      <c r="C574" s="42" t="s">
        <v>678</v>
      </c>
      <c r="D574" s="23" t="s">
        <v>679</v>
      </c>
      <c r="E574" s="45">
        <v>2816</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spans="1:50" ht="15.75" customHeight="1">
      <c r="A575" s="207" t="s">
        <v>20</v>
      </c>
      <c r="B575" s="49"/>
      <c r="C575" s="50"/>
      <c r="D575" s="208"/>
      <c r="E575" s="30">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spans="1:50" ht="15.75" customHeight="1">
      <c r="A576" s="203"/>
      <c r="B576" s="204"/>
      <c r="C576" s="205"/>
      <c r="D576" s="204"/>
      <c r="E576" s="206"/>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spans="1:50" ht="15.75" customHeight="1">
      <c r="A577" s="243" t="s">
        <v>2</v>
      </c>
      <c r="B577" s="244"/>
      <c r="C577" s="244"/>
      <c r="D577" s="244"/>
      <c r="E577" s="244"/>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spans="1:50" ht="15.75" customHeight="1">
      <c r="A578" s="245" t="s">
        <v>1819</v>
      </c>
      <c r="B578" s="246"/>
      <c r="C578" s="246"/>
      <c r="D578" s="246"/>
      <c r="E578" s="24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spans="1:50" ht="15.75" customHeight="1">
      <c r="A579" s="237" t="s">
        <v>675</v>
      </c>
      <c r="B579" s="238"/>
      <c r="C579" s="7" t="s">
        <v>1721</v>
      </c>
      <c r="D579" s="8" t="s">
        <v>681</v>
      </c>
      <c r="E579" s="9"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spans="1:50" ht="15.75" customHeight="1">
      <c r="A580" s="239" t="s">
        <v>8</v>
      </c>
      <c r="B580" s="55" t="s">
        <v>9</v>
      </c>
      <c r="C580" s="147"/>
      <c r="D580" s="239" t="s">
        <v>10</v>
      </c>
      <c r="E580" s="242"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spans="1:50" ht="15.75" customHeight="1">
      <c r="A581" s="240"/>
      <c r="B581" s="12" t="s">
        <v>12</v>
      </c>
      <c r="C581" s="12" t="s">
        <v>13</v>
      </c>
      <c r="D581" s="240"/>
      <c r="E581" s="240"/>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row>
    <row r="582" spans="1:50" ht="15.75" customHeight="1">
      <c r="A582" s="77"/>
      <c r="B582" s="33"/>
      <c r="C582" s="42"/>
      <c r="D582" s="23"/>
      <c r="E582" s="45"/>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spans="1:50" ht="15.75" customHeight="1">
      <c r="A583" s="77"/>
      <c r="B583" s="33"/>
      <c r="C583" s="42"/>
      <c r="D583" s="23"/>
      <c r="E583" s="4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spans="1:50" ht="15.75" customHeight="1">
      <c r="A584" s="207" t="s">
        <v>20</v>
      </c>
      <c r="B584" s="49"/>
      <c r="C584" s="50"/>
      <c r="D584" s="208"/>
      <c r="E584" s="30">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spans="1:50" ht="15.75" customHeight="1">
      <c r="A585" s="203"/>
      <c r="B585" s="204"/>
      <c r="C585" s="205"/>
      <c r="D585" s="204"/>
      <c r="E585" s="206"/>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spans="1:50" ht="15.75" customHeight="1">
      <c r="A586" s="234" t="s">
        <v>74</v>
      </c>
      <c r="B586" s="235"/>
      <c r="C586" s="235"/>
      <c r="D586" s="235"/>
      <c r="E586" s="235"/>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spans="1:50" ht="15.75" customHeight="1">
      <c r="A587" s="236" t="s">
        <v>697</v>
      </c>
      <c r="B587" s="235"/>
      <c r="C587" s="235"/>
      <c r="D587" s="235"/>
      <c r="E587" s="235"/>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spans="1:50" ht="15.75" customHeight="1">
      <c r="A588" s="237" t="s">
        <v>640</v>
      </c>
      <c r="B588" s="238"/>
      <c r="C588" s="7" t="s">
        <v>1718</v>
      </c>
      <c r="D588" s="8" t="s">
        <v>698</v>
      </c>
      <c r="E588" s="9" t="s">
        <v>279</v>
      </c>
      <c r="F588" s="32"/>
      <c r="G588" s="32"/>
      <c r="H588" s="32"/>
      <c r="I588" s="32"/>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spans="1:50" ht="15.75" customHeight="1">
      <c r="A589" s="239" t="s">
        <v>8</v>
      </c>
      <c r="B589" s="55" t="s">
        <v>9</v>
      </c>
      <c r="C589" s="56"/>
      <c r="D589" s="249" t="s">
        <v>10</v>
      </c>
      <c r="E589" s="242" t="s">
        <v>11</v>
      </c>
      <c r="F589" s="32"/>
      <c r="G589" s="32"/>
      <c r="H589" s="32"/>
      <c r="I589" s="32"/>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spans="1:50" ht="13.5" customHeight="1">
      <c r="A590" s="240"/>
      <c r="B590" s="12" t="s">
        <v>12</v>
      </c>
      <c r="C590" s="13" t="s">
        <v>13</v>
      </c>
      <c r="D590" s="240"/>
      <c r="E590" s="240"/>
      <c r="F590" s="32"/>
      <c r="G590" s="32"/>
      <c r="H590" s="32"/>
      <c r="I590" s="32"/>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spans="1:50" ht="30.75" customHeight="1">
      <c r="A591" s="14">
        <v>45405</v>
      </c>
      <c r="B591" s="33" t="s">
        <v>699</v>
      </c>
      <c r="C591" s="42" t="s">
        <v>700</v>
      </c>
      <c r="D591" s="70" t="s">
        <v>701</v>
      </c>
      <c r="E591" s="45">
        <v>5000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spans="1:50" ht="15.75" customHeight="1">
      <c r="A592" s="14">
        <v>45406</v>
      </c>
      <c r="B592" s="33" t="s">
        <v>702</v>
      </c>
      <c r="C592" s="42" t="s">
        <v>703</v>
      </c>
      <c r="D592" s="33" t="s">
        <v>704</v>
      </c>
      <c r="E592" s="45">
        <v>1150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spans="1:50" ht="15.75" customHeight="1">
      <c r="A593" s="26" t="s">
        <v>20</v>
      </c>
      <c r="B593" s="60"/>
      <c r="C593" s="61"/>
      <c r="D593" s="60"/>
      <c r="E593" s="30">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spans="1:50" ht="15.75" customHeight="1">
      <c r="A594" s="203"/>
      <c r="B594" s="204"/>
      <c r="C594" s="205"/>
      <c r="D594" s="204"/>
      <c r="E594" s="206"/>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spans="1:50" ht="15.75" customHeight="1">
      <c r="A595" s="234" t="s">
        <v>74</v>
      </c>
      <c r="B595" s="235"/>
      <c r="C595" s="235"/>
      <c r="D595" s="235"/>
      <c r="E595" s="235"/>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spans="1:50" ht="15.75" customHeight="1">
      <c r="A596" s="236" t="s">
        <v>705</v>
      </c>
      <c r="B596" s="235"/>
      <c r="C596" s="235"/>
      <c r="D596" s="235"/>
      <c r="E596" s="235"/>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spans="1:50" ht="15.75" customHeight="1">
      <c r="A597" s="237" t="s">
        <v>706</v>
      </c>
      <c r="B597" s="238"/>
      <c r="C597" s="7" t="s">
        <v>1722</v>
      </c>
      <c r="D597" s="8" t="s">
        <v>708</v>
      </c>
      <c r="E597" s="9" t="s">
        <v>279</v>
      </c>
      <c r="F597" s="32"/>
      <c r="G597" s="32"/>
      <c r="H597" s="32"/>
      <c r="I597" s="32"/>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spans="1:50" ht="15.75" customHeight="1">
      <c r="A598" s="239" t="s">
        <v>8</v>
      </c>
      <c r="B598" s="55" t="s">
        <v>9</v>
      </c>
      <c r="C598" s="56"/>
      <c r="D598" s="249" t="s">
        <v>10</v>
      </c>
      <c r="E598" s="242" t="s">
        <v>11</v>
      </c>
      <c r="F598" s="32"/>
      <c r="G598" s="32"/>
      <c r="H598" s="32"/>
      <c r="I598" s="32"/>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spans="1:50" ht="13.5" customHeight="1">
      <c r="A599" s="240"/>
      <c r="B599" s="12" t="s">
        <v>12</v>
      </c>
      <c r="C599" s="13" t="s">
        <v>13</v>
      </c>
      <c r="D599" s="240"/>
      <c r="E599" s="240"/>
      <c r="F599" s="32"/>
      <c r="G599" s="32"/>
      <c r="H599" s="32"/>
      <c r="I599" s="32"/>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spans="1:50" ht="55.5" customHeight="1">
      <c r="A600" s="14">
        <v>45391</v>
      </c>
      <c r="B600" s="33" t="s">
        <v>709</v>
      </c>
      <c r="C600" s="42" t="s">
        <v>710</v>
      </c>
      <c r="D600" s="70" t="s">
        <v>711</v>
      </c>
      <c r="E600" s="45">
        <v>3200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spans="1:50" ht="15.75" customHeight="1">
      <c r="A601" s="26" t="s">
        <v>20</v>
      </c>
      <c r="B601" s="60"/>
      <c r="C601" s="61"/>
      <c r="D601" s="60"/>
      <c r="E601" s="30">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spans="1:50" ht="15.75" customHeight="1">
      <c r="A602" s="203"/>
      <c r="B602" s="204"/>
      <c r="C602" s="205"/>
      <c r="D602" s="204"/>
      <c r="E602" s="206"/>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spans="1:50" ht="15.75" customHeight="1">
      <c r="A603" s="243" t="s">
        <v>2</v>
      </c>
      <c r="B603" s="244"/>
      <c r="C603" s="244"/>
      <c r="D603" s="244"/>
      <c r="E603" s="244"/>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spans="1:50" ht="15.75" customHeight="1">
      <c r="A604" s="245" t="s">
        <v>1723</v>
      </c>
      <c r="B604" s="246"/>
      <c r="C604" s="246"/>
      <c r="D604" s="246"/>
      <c r="E604" s="24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spans="1:50" ht="15.75" customHeight="1">
      <c r="A605" s="237" t="s">
        <v>713</v>
      </c>
      <c r="B605" s="238"/>
      <c r="C605" s="7" t="s">
        <v>1724</v>
      </c>
      <c r="D605" s="8" t="s">
        <v>715</v>
      </c>
      <c r="E605" s="9"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spans="1:50" ht="15.75" customHeight="1">
      <c r="A606" s="239" t="s">
        <v>8</v>
      </c>
      <c r="B606" s="55" t="s">
        <v>9</v>
      </c>
      <c r="C606" s="147"/>
      <c r="D606" s="239" t="s">
        <v>10</v>
      </c>
      <c r="E606" s="242"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spans="1:50" ht="15.75" customHeight="1">
      <c r="A607" s="240"/>
      <c r="B607" s="12" t="s">
        <v>12</v>
      </c>
      <c r="C607" s="12" t="s">
        <v>13</v>
      </c>
      <c r="D607" s="240"/>
      <c r="E607" s="240"/>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row>
    <row r="608" spans="1:50" ht="15.75" customHeight="1">
      <c r="A608" s="77"/>
      <c r="B608" s="33"/>
      <c r="C608" s="42"/>
      <c r="D608" s="23"/>
      <c r="E608" s="45"/>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spans="1:50" ht="15.75" customHeight="1">
      <c r="A609" s="77"/>
      <c r="B609" s="33"/>
      <c r="C609" s="42"/>
      <c r="D609" s="23"/>
      <c r="E609" s="45"/>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spans="1:50" ht="15.75" customHeight="1">
      <c r="A610" s="207" t="s">
        <v>20</v>
      </c>
      <c r="B610" s="49"/>
      <c r="C610" s="50"/>
      <c r="D610" s="208"/>
      <c r="E610" s="30">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spans="1:50" ht="15.75" customHeight="1">
      <c r="A611" s="203"/>
      <c r="B611" s="204"/>
      <c r="C611" s="205"/>
      <c r="D611" s="204"/>
      <c r="E611" s="206"/>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spans="1:50" ht="15.75" customHeight="1">
      <c r="A612" s="234" t="s">
        <v>2</v>
      </c>
      <c r="B612" s="235"/>
      <c r="C612" s="235"/>
      <c r="D612" s="235"/>
      <c r="E612" s="235"/>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spans="1:50" ht="15.75" customHeight="1">
      <c r="A613" s="236" t="s">
        <v>1782</v>
      </c>
      <c r="B613" s="235"/>
      <c r="C613" s="235"/>
      <c r="D613" s="235"/>
      <c r="E613" s="235"/>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spans="1:50" ht="15.75" customHeight="1">
      <c r="A614" s="237" t="s">
        <v>723</v>
      </c>
      <c r="B614" s="238"/>
      <c r="C614" s="7" t="s">
        <v>1725</v>
      </c>
      <c r="D614" s="8" t="s">
        <v>725</v>
      </c>
      <c r="E614" s="9" t="s">
        <v>279</v>
      </c>
      <c r="F614" s="32"/>
      <c r="G614" s="32"/>
      <c r="H614" s="32"/>
      <c r="I614" s="32"/>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spans="1:50" ht="15.75" customHeight="1">
      <c r="A615" s="239" t="s">
        <v>8</v>
      </c>
      <c r="B615" s="55" t="s">
        <v>9</v>
      </c>
      <c r="C615" s="56"/>
      <c r="D615" s="249" t="s">
        <v>10</v>
      </c>
      <c r="E615" s="242" t="s">
        <v>11</v>
      </c>
      <c r="F615" s="32"/>
      <c r="G615" s="32"/>
      <c r="H615" s="32"/>
      <c r="I615" s="32"/>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spans="1:50" ht="13.5" customHeight="1">
      <c r="A616" s="240"/>
      <c r="B616" s="12" t="s">
        <v>12</v>
      </c>
      <c r="C616" s="13" t="s">
        <v>13</v>
      </c>
      <c r="D616" s="240"/>
      <c r="E616" s="240"/>
      <c r="F616" s="32"/>
      <c r="G616" s="32"/>
      <c r="H616" s="32"/>
      <c r="I616" s="32"/>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spans="1:50" ht="13.5" customHeight="1">
      <c r="A617" s="46"/>
      <c r="B617" s="70"/>
      <c r="C617" s="48"/>
      <c r="D617" s="70"/>
      <c r="E617" s="45"/>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spans="1:50" ht="15.75" customHeight="1">
      <c r="A618" s="14"/>
      <c r="B618" s="23"/>
      <c r="C618" s="42"/>
      <c r="D618" s="70"/>
      <c r="E618" s="45"/>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spans="1:50" ht="15.75" customHeight="1">
      <c r="A619" s="26" t="s">
        <v>20</v>
      </c>
      <c r="B619" s="60"/>
      <c r="C619" s="61"/>
      <c r="D619" s="60"/>
      <c r="E619" s="30">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spans="1:50" ht="15.75" customHeight="1">
      <c r="A620" s="163"/>
      <c r="B620" s="162"/>
      <c r="C620" s="189"/>
      <c r="D620" s="162"/>
      <c r="E620" s="16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spans="1:50" ht="15.75" customHeight="1">
      <c r="A621" s="234" t="s">
        <v>74</v>
      </c>
      <c r="B621" s="235"/>
      <c r="C621" s="235"/>
      <c r="D621" s="235"/>
      <c r="E621" s="235"/>
      <c r="F621" s="32"/>
      <c r="G621" s="32"/>
      <c r="H621" s="32"/>
      <c r="I621" s="32"/>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spans="1:50" ht="15.75" customHeight="1">
      <c r="A622" s="236" t="s">
        <v>1801</v>
      </c>
      <c r="B622" s="235"/>
      <c r="C622" s="235"/>
      <c r="D622" s="235"/>
      <c r="E622" s="235"/>
      <c r="F622" s="32"/>
      <c r="G622" s="32"/>
      <c r="H622" s="32"/>
      <c r="I622" s="32"/>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spans="1:50" ht="15.75" customHeight="1">
      <c r="A623" s="237" t="s">
        <v>723</v>
      </c>
      <c r="B623" s="238"/>
      <c r="C623" s="7" t="s">
        <v>1725</v>
      </c>
      <c r="D623" s="8" t="s">
        <v>725</v>
      </c>
      <c r="E623" s="9" t="s">
        <v>279</v>
      </c>
      <c r="F623" s="32"/>
      <c r="G623" s="32"/>
      <c r="H623" s="32"/>
      <c r="I623" s="32"/>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spans="1:50" ht="15.75" customHeight="1">
      <c r="A624" s="239" t="s">
        <v>8</v>
      </c>
      <c r="B624" s="55" t="s">
        <v>9</v>
      </c>
      <c r="C624" s="56"/>
      <c r="D624" s="239" t="s">
        <v>10</v>
      </c>
      <c r="E624" s="242"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spans="1:50" ht="15.75" customHeight="1">
      <c r="A625" s="240"/>
      <c r="B625" s="12" t="s">
        <v>12</v>
      </c>
      <c r="C625" s="13" t="s">
        <v>13</v>
      </c>
      <c r="D625" s="240"/>
      <c r="E625" s="240"/>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spans="1:50" ht="15.75" customHeight="1">
      <c r="A626" s="211"/>
      <c r="B626" s="70"/>
      <c r="C626" s="48"/>
      <c r="D626" s="70"/>
      <c r="E626" s="45"/>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spans="1:50" ht="15.75" customHeight="1">
      <c r="A627" s="211"/>
      <c r="B627" s="70"/>
      <c r="C627" s="42"/>
      <c r="D627" s="23"/>
      <c r="E627" s="45"/>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row>
    <row r="628" spans="1:50" ht="15.75" customHeight="1">
      <c r="A628" s="207" t="s">
        <v>20</v>
      </c>
      <c r="B628" s="49"/>
      <c r="C628" s="50"/>
      <c r="D628" s="208"/>
      <c r="E628" s="30">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spans="1:50" ht="15.75" customHeight="1">
      <c r="A629" s="203"/>
      <c r="B629" s="204"/>
      <c r="C629" s="205"/>
      <c r="D629" s="204"/>
      <c r="E629" s="206"/>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row>
    <row r="630" spans="1:50" ht="15.75" customHeight="1">
      <c r="A630" s="234" t="s">
        <v>2</v>
      </c>
      <c r="B630" s="235"/>
      <c r="C630" s="235"/>
      <c r="D630" s="235"/>
      <c r="E630" s="235"/>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spans="1:50" ht="15.75" customHeight="1">
      <c r="A631" s="236" t="s">
        <v>1802</v>
      </c>
      <c r="B631" s="235"/>
      <c r="C631" s="235"/>
      <c r="D631" s="235"/>
      <c r="E631" s="235"/>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spans="1:50" ht="15.75" customHeight="1">
      <c r="A632" s="237" t="s">
        <v>743</v>
      </c>
      <c r="B632" s="238"/>
      <c r="C632" s="7" t="s">
        <v>1726</v>
      </c>
      <c r="D632" s="8" t="s">
        <v>745</v>
      </c>
      <c r="E632" s="9" t="s">
        <v>279</v>
      </c>
      <c r="F632" s="32"/>
      <c r="G632" s="32"/>
      <c r="H632" s="32"/>
      <c r="I632" s="32"/>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spans="1:50" ht="15.75" customHeight="1">
      <c r="A633" s="239" t="s">
        <v>8</v>
      </c>
      <c r="B633" s="55" t="s">
        <v>9</v>
      </c>
      <c r="C633" s="56"/>
      <c r="D633" s="249" t="s">
        <v>10</v>
      </c>
      <c r="E633" s="242" t="s">
        <v>11</v>
      </c>
      <c r="F633" s="32"/>
      <c r="G633" s="32"/>
      <c r="H633" s="32"/>
      <c r="I633" s="32"/>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spans="1:50" ht="13.5" customHeight="1">
      <c r="A634" s="240"/>
      <c r="B634" s="12" t="s">
        <v>12</v>
      </c>
      <c r="C634" s="13" t="s">
        <v>13</v>
      </c>
      <c r="D634" s="240"/>
      <c r="E634" s="240"/>
      <c r="F634" s="32"/>
      <c r="G634" s="32"/>
      <c r="H634" s="32"/>
      <c r="I634" s="32"/>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spans="1:50" ht="13.5" customHeight="1">
      <c r="A635" s="46"/>
      <c r="B635" s="70"/>
      <c r="C635" s="48"/>
      <c r="D635" s="70"/>
      <c r="E635" s="45"/>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spans="1:50" ht="15.75" customHeight="1">
      <c r="A636" s="14"/>
      <c r="B636" s="23"/>
      <c r="C636" s="42"/>
      <c r="D636" s="70"/>
      <c r="E636" s="45"/>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spans="1:50" ht="15.75" customHeight="1">
      <c r="A637" s="26" t="s">
        <v>20</v>
      </c>
      <c r="B637" s="60"/>
      <c r="C637" s="61"/>
      <c r="D637" s="60"/>
      <c r="E637" s="30">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spans="1:50" ht="15.75" customHeight="1">
      <c r="A638" s="163"/>
      <c r="B638" s="162"/>
      <c r="C638" s="189"/>
      <c r="D638" s="162"/>
      <c r="E638" s="16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spans="1:50" ht="15.75" customHeight="1">
      <c r="A639" s="234" t="s">
        <v>74</v>
      </c>
      <c r="B639" s="235"/>
      <c r="C639" s="235"/>
      <c r="D639" s="235"/>
      <c r="E639" s="235"/>
      <c r="F639" s="32"/>
      <c r="G639" s="32"/>
      <c r="H639" s="32"/>
      <c r="I639" s="32"/>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spans="1:50" ht="15.75" customHeight="1">
      <c r="A640" s="236" t="s">
        <v>1803</v>
      </c>
      <c r="B640" s="235"/>
      <c r="C640" s="235"/>
      <c r="D640" s="235"/>
      <c r="E640" s="235"/>
      <c r="F640" s="32"/>
      <c r="G640" s="32"/>
      <c r="H640" s="32"/>
      <c r="I640" s="32"/>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spans="1:50" ht="15.75" customHeight="1">
      <c r="A641" s="237" t="s">
        <v>743</v>
      </c>
      <c r="B641" s="238"/>
      <c r="C641" s="7" t="s">
        <v>1726</v>
      </c>
      <c r="D641" s="8" t="s">
        <v>745</v>
      </c>
      <c r="E641" s="9" t="s">
        <v>279</v>
      </c>
      <c r="F641" s="32"/>
      <c r="G641" s="32"/>
      <c r="H641" s="32"/>
      <c r="I641" s="32"/>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spans="1:50" ht="15.75" customHeight="1">
      <c r="A642" s="239" t="s">
        <v>8</v>
      </c>
      <c r="B642" s="55" t="s">
        <v>9</v>
      </c>
      <c r="C642" s="56"/>
      <c r="D642" s="239" t="s">
        <v>10</v>
      </c>
      <c r="E642" s="24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spans="1:50" ht="15.75" customHeight="1">
      <c r="A643" s="240"/>
      <c r="B643" s="12" t="s">
        <v>12</v>
      </c>
      <c r="C643" s="13" t="s">
        <v>13</v>
      </c>
      <c r="D643" s="240"/>
      <c r="E643" s="240"/>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spans="1:50" ht="15.75" customHeight="1">
      <c r="A644" s="211"/>
      <c r="B644" s="70"/>
      <c r="C644" s="48"/>
      <c r="D644" s="70"/>
      <c r="E644" s="45"/>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spans="1:50" ht="15.75" customHeight="1">
      <c r="A645" s="211"/>
      <c r="B645" s="70"/>
      <c r="C645" s="42"/>
      <c r="D645" s="23"/>
      <c r="E645" s="45"/>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row>
    <row r="646" spans="1:50" ht="15.75" customHeight="1">
      <c r="A646" s="207" t="s">
        <v>20</v>
      </c>
      <c r="B646" s="49"/>
      <c r="C646" s="50"/>
      <c r="D646" s="208"/>
      <c r="E646" s="30">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spans="1:50" ht="15.75" customHeight="1">
      <c r="A647" s="203"/>
      <c r="B647" s="204"/>
      <c r="C647" s="205"/>
      <c r="D647" s="204"/>
      <c r="E647" s="206"/>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row>
    <row r="648" spans="1:50" ht="15.75" customHeight="1">
      <c r="A648" s="234" t="s">
        <v>2</v>
      </c>
      <c r="B648" s="235"/>
      <c r="C648" s="235"/>
      <c r="D648" s="235"/>
      <c r="E648" s="235"/>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spans="1:50" ht="15.75" customHeight="1">
      <c r="A649" s="236" t="s">
        <v>1820</v>
      </c>
      <c r="B649" s="235"/>
      <c r="C649" s="235"/>
      <c r="D649" s="235"/>
      <c r="E649" s="235"/>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spans="1:50" ht="15.75" customHeight="1">
      <c r="A650" s="237" t="s">
        <v>790</v>
      </c>
      <c r="B650" s="238"/>
      <c r="C650" s="7" t="s">
        <v>1727</v>
      </c>
      <c r="D650" s="8" t="s">
        <v>792</v>
      </c>
      <c r="E650" s="9" t="s">
        <v>279</v>
      </c>
      <c r="F650" s="32"/>
      <c r="G650" s="32"/>
      <c r="H650" s="32"/>
      <c r="I650" s="32"/>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spans="1:50" ht="15.75" customHeight="1">
      <c r="A651" s="239" t="s">
        <v>8</v>
      </c>
      <c r="B651" s="55" t="s">
        <v>9</v>
      </c>
      <c r="C651" s="56"/>
      <c r="D651" s="249" t="s">
        <v>10</v>
      </c>
      <c r="E651" s="242" t="s">
        <v>11</v>
      </c>
      <c r="F651" s="32"/>
      <c r="G651" s="32"/>
      <c r="H651" s="32"/>
      <c r="I651" s="32"/>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spans="1:50" ht="13.5" customHeight="1">
      <c r="A652" s="240"/>
      <c r="B652" s="12" t="s">
        <v>12</v>
      </c>
      <c r="C652" s="13" t="s">
        <v>13</v>
      </c>
      <c r="D652" s="240"/>
      <c r="E652" s="240"/>
      <c r="F652" s="32"/>
      <c r="G652" s="32"/>
      <c r="H652" s="32"/>
      <c r="I652" s="32"/>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spans="1:50" ht="13.5" customHeight="1">
      <c r="A653" s="46"/>
      <c r="B653" s="70"/>
      <c r="C653" s="48"/>
      <c r="D653" s="70"/>
      <c r="E653" s="45"/>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spans="1:50" ht="15.75" customHeight="1">
      <c r="A654" s="14"/>
      <c r="B654" s="23"/>
      <c r="C654" s="42"/>
      <c r="D654" s="70"/>
      <c r="E654" s="45"/>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spans="1:50" ht="15.75" customHeight="1">
      <c r="A655" s="26" t="s">
        <v>20</v>
      </c>
      <c r="B655" s="60"/>
      <c r="C655" s="61"/>
      <c r="D655" s="60"/>
      <c r="E655" s="30">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spans="1:50" ht="15.75" customHeight="1">
      <c r="A656" s="163"/>
      <c r="B656" s="162"/>
      <c r="C656" s="189"/>
      <c r="D656" s="162"/>
      <c r="E656" s="16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spans="1:50" ht="15.75" customHeight="1">
      <c r="A657" s="234" t="s">
        <v>74</v>
      </c>
      <c r="B657" s="235"/>
      <c r="C657" s="235"/>
      <c r="D657" s="235"/>
      <c r="E657" s="235"/>
      <c r="F657" s="32"/>
      <c r="G657" s="32"/>
      <c r="H657" s="32"/>
      <c r="I657" s="32"/>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spans="1:50" ht="15.75" customHeight="1">
      <c r="A658" s="236" t="s">
        <v>1821</v>
      </c>
      <c r="B658" s="235"/>
      <c r="C658" s="235"/>
      <c r="D658" s="235"/>
      <c r="E658" s="235"/>
      <c r="F658" s="32"/>
      <c r="G658" s="32"/>
      <c r="H658" s="32"/>
      <c r="I658" s="32"/>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spans="1:50" ht="15.75" customHeight="1">
      <c r="A659" s="237" t="s">
        <v>790</v>
      </c>
      <c r="B659" s="238"/>
      <c r="C659" s="7" t="s">
        <v>1727</v>
      </c>
      <c r="D659" s="8" t="s">
        <v>792</v>
      </c>
      <c r="E659" s="9" t="s">
        <v>279</v>
      </c>
      <c r="F659" s="32"/>
      <c r="G659" s="32"/>
      <c r="H659" s="32"/>
      <c r="I659" s="32"/>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spans="1:50" ht="15.75" customHeight="1">
      <c r="A660" s="239" t="s">
        <v>8</v>
      </c>
      <c r="B660" s="55" t="s">
        <v>9</v>
      </c>
      <c r="C660" s="56"/>
      <c r="D660" s="239" t="s">
        <v>10</v>
      </c>
      <c r="E660" s="242"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spans="1:50" ht="15.75" customHeight="1">
      <c r="A661" s="240"/>
      <c r="B661" s="12" t="s">
        <v>12</v>
      </c>
      <c r="C661" s="13" t="s">
        <v>13</v>
      </c>
      <c r="D661" s="240"/>
      <c r="E661" s="240"/>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spans="1:50" ht="15.75" customHeight="1">
      <c r="A662" s="211"/>
      <c r="B662" s="70"/>
      <c r="C662" s="48"/>
      <c r="D662" s="70"/>
      <c r="E662" s="45"/>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spans="1:50" ht="15.75" customHeight="1">
      <c r="A663" s="211"/>
      <c r="B663" s="70"/>
      <c r="C663" s="42"/>
      <c r="D663" s="23"/>
      <c r="E663" s="45"/>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row>
    <row r="664" spans="1:50" ht="15.75" customHeight="1">
      <c r="A664" s="207" t="s">
        <v>20</v>
      </c>
      <c r="B664" s="49"/>
      <c r="C664" s="50"/>
      <c r="D664" s="208"/>
      <c r="E664" s="30">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spans="1:50" ht="15.75" customHeight="1">
      <c r="A665" s="203"/>
      <c r="B665" s="204"/>
      <c r="C665" s="205"/>
      <c r="D665" s="204"/>
      <c r="E665" s="206"/>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row>
    <row r="666" spans="1:50" ht="15.75" customHeight="1">
      <c r="A666" s="234" t="s">
        <v>2</v>
      </c>
      <c r="B666" s="235"/>
      <c r="C666" s="235"/>
      <c r="D666" s="235"/>
      <c r="E666" s="235"/>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spans="1:50" ht="15.75" customHeight="1">
      <c r="A667" s="236" t="s">
        <v>861</v>
      </c>
      <c r="B667" s="235"/>
      <c r="C667" s="235"/>
      <c r="D667" s="235"/>
      <c r="E667" s="235"/>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spans="1:50" ht="15.75" customHeight="1">
      <c r="A668" s="237" t="s">
        <v>862</v>
      </c>
      <c r="B668" s="238"/>
      <c r="C668" s="7" t="s">
        <v>1696</v>
      </c>
      <c r="D668" s="8" t="s">
        <v>863</v>
      </c>
      <c r="E668" s="9" t="s">
        <v>279</v>
      </c>
      <c r="F668" s="32"/>
      <c r="G668" s="32"/>
      <c r="H668" s="32"/>
      <c r="I668" s="32"/>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spans="1:50" ht="15.75" customHeight="1">
      <c r="A669" s="239" t="s">
        <v>8</v>
      </c>
      <c r="B669" s="55" t="s">
        <v>9</v>
      </c>
      <c r="C669" s="56"/>
      <c r="D669" s="249" t="s">
        <v>10</v>
      </c>
      <c r="E669" s="242" t="s">
        <v>11</v>
      </c>
      <c r="F669" s="32"/>
      <c r="G669" s="32"/>
      <c r="H669" s="32"/>
      <c r="I669" s="32"/>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spans="1:50" ht="13.5" customHeight="1">
      <c r="A670" s="240"/>
      <c r="B670" s="12" t="s">
        <v>12</v>
      </c>
      <c r="C670" s="13" t="s">
        <v>13</v>
      </c>
      <c r="D670" s="240"/>
      <c r="E670" s="240"/>
      <c r="F670" s="32"/>
      <c r="G670" s="32"/>
      <c r="H670" s="32"/>
      <c r="I670" s="32"/>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spans="1:50" ht="72" customHeight="1">
      <c r="A671" s="14">
        <v>45447</v>
      </c>
      <c r="B671" s="33" t="s">
        <v>864</v>
      </c>
      <c r="C671" s="42" t="s">
        <v>377</v>
      </c>
      <c r="D671" s="70" t="s">
        <v>865</v>
      </c>
      <c r="E671" s="45">
        <v>720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spans="1:50" ht="15.75" customHeight="1">
      <c r="A672" s="14"/>
      <c r="B672" s="23"/>
      <c r="C672" s="42"/>
      <c r="D672" s="70"/>
      <c r="E672" s="45"/>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spans="1:50" ht="15.75" customHeight="1">
      <c r="A673" s="26" t="s">
        <v>20</v>
      </c>
      <c r="B673" s="60"/>
      <c r="C673" s="61"/>
      <c r="D673" s="60"/>
      <c r="E673" s="30">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spans="1:50" ht="15.75" customHeight="1">
      <c r="A674" s="163"/>
      <c r="B674" s="162"/>
      <c r="C674" s="189"/>
      <c r="D674" s="162"/>
      <c r="E674" s="16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spans="1:50" ht="15.75" customHeight="1">
      <c r="A675" s="234" t="s">
        <v>74</v>
      </c>
      <c r="B675" s="235"/>
      <c r="C675" s="235"/>
      <c r="D675" s="235"/>
      <c r="E675" s="235"/>
      <c r="F675" s="32"/>
      <c r="G675" s="32"/>
      <c r="H675" s="32"/>
      <c r="I675" s="32"/>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spans="1:50" ht="15.75" customHeight="1">
      <c r="A676" s="236" t="s">
        <v>861</v>
      </c>
      <c r="B676" s="235"/>
      <c r="C676" s="235"/>
      <c r="D676" s="235"/>
      <c r="E676" s="235"/>
      <c r="F676" s="32"/>
      <c r="G676" s="32"/>
      <c r="H676" s="32"/>
      <c r="I676" s="32"/>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spans="1:50" ht="15.75" customHeight="1">
      <c r="A677" s="237" t="s">
        <v>862</v>
      </c>
      <c r="B677" s="238"/>
      <c r="C677" s="7" t="s">
        <v>1696</v>
      </c>
      <c r="D677" s="8" t="s">
        <v>863</v>
      </c>
      <c r="E677" s="9" t="s">
        <v>279</v>
      </c>
      <c r="F677" s="32"/>
      <c r="G677" s="32"/>
      <c r="H677" s="32"/>
      <c r="I677" s="32"/>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spans="1:50" ht="15.75" customHeight="1">
      <c r="A678" s="239" t="s">
        <v>8</v>
      </c>
      <c r="B678" s="55" t="s">
        <v>9</v>
      </c>
      <c r="C678" s="56"/>
      <c r="D678" s="239" t="s">
        <v>10</v>
      </c>
      <c r="E678" s="242"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spans="1:50" ht="15.75" customHeight="1">
      <c r="A679" s="240"/>
      <c r="B679" s="12" t="s">
        <v>12</v>
      </c>
      <c r="C679" s="13" t="s">
        <v>13</v>
      </c>
      <c r="D679" s="240"/>
      <c r="E679" s="240"/>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spans="1:50" ht="15.75" customHeight="1">
      <c r="A680" s="211">
        <v>45432</v>
      </c>
      <c r="B680" s="33" t="s">
        <v>864</v>
      </c>
      <c r="C680" s="42" t="s">
        <v>377</v>
      </c>
      <c r="D680" s="70" t="s">
        <v>866</v>
      </c>
      <c r="E680" s="45">
        <v>250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spans="1:50" ht="15.75" customHeight="1">
      <c r="A681" s="211">
        <v>45432</v>
      </c>
      <c r="B681" s="33" t="s">
        <v>864</v>
      </c>
      <c r="C681" s="42" t="s">
        <v>377</v>
      </c>
      <c r="D681" s="23" t="s">
        <v>867</v>
      </c>
      <c r="E681" s="45">
        <v>90</v>
      </c>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row>
    <row r="682" spans="1:50" ht="15.75" customHeight="1">
      <c r="A682" s="211">
        <v>45434</v>
      </c>
      <c r="B682" s="33" t="s">
        <v>864</v>
      </c>
      <c r="C682" s="42" t="s">
        <v>377</v>
      </c>
      <c r="D682" s="23" t="s">
        <v>868</v>
      </c>
      <c r="E682" s="45">
        <v>560</v>
      </c>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row>
    <row r="683" spans="1:50" ht="15.75" customHeight="1">
      <c r="A683" s="207" t="s">
        <v>20</v>
      </c>
      <c r="B683" s="49"/>
      <c r="C683" s="50"/>
      <c r="D683" s="208"/>
      <c r="E683" s="30">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spans="1:50" ht="15.75" customHeight="1">
      <c r="A684" s="203"/>
      <c r="B684" s="204"/>
      <c r="C684" s="205"/>
      <c r="D684" s="204"/>
      <c r="E684" s="206"/>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row>
    <row r="685" spans="1:50" ht="15.75" customHeight="1">
      <c r="A685" s="234" t="s">
        <v>74</v>
      </c>
      <c r="B685" s="235"/>
      <c r="C685" s="235"/>
      <c r="D685" s="235"/>
      <c r="E685" s="235"/>
      <c r="F685" s="32"/>
      <c r="G685" s="32"/>
      <c r="H685" s="32"/>
      <c r="I685" s="32"/>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spans="1:50" ht="15.75" customHeight="1">
      <c r="A686" s="236" t="s">
        <v>869</v>
      </c>
      <c r="B686" s="235"/>
      <c r="C686" s="235"/>
      <c r="D686" s="235"/>
      <c r="E686" s="235"/>
      <c r="F686" s="32"/>
      <c r="G686" s="32"/>
      <c r="H686" s="32"/>
      <c r="I686" s="32"/>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spans="1:50" ht="15.75" customHeight="1">
      <c r="A687" s="237" t="s">
        <v>870</v>
      </c>
      <c r="B687" s="238"/>
      <c r="C687" s="7" t="s">
        <v>1728</v>
      </c>
      <c r="D687" s="8" t="s">
        <v>681</v>
      </c>
      <c r="E687" s="9" t="s">
        <v>7</v>
      </c>
      <c r="F687" s="32"/>
      <c r="G687" s="32"/>
      <c r="H687" s="32"/>
      <c r="I687" s="32"/>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spans="1:50" ht="15.75" customHeight="1">
      <c r="A688" s="239" t="s">
        <v>8</v>
      </c>
      <c r="B688" s="55" t="s">
        <v>9</v>
      </c>
      <c r="C688" s="56"/>
      <c r="D688" s="239" t="s">
        <v>10</v>
      </c>
      <c r="E688" s="242"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spans="1:50" ht="15.75" customHeight="1">
      <c r="A689" s="240"/>
      <c r="B689" s="12" t="s">
        <v>12</v>
      </c>
      <c r="C689" s="13" t="s">
        <v>13</v>
      </c>
      <c r="D689" s="240"/>
      <c r="E689" s="240"/>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spans="1:50" ht="15.75" customHeight="1">
      <c r="A690" s="209">
        <v>45422</v>
      </c>
      <c r="B690" s="33" t="s">
        <v>872</v>
      </c>
      <c r="C690" s="42" t="s">
        <v>873</v>
      </c>
      <c r="D690" s="70" t="s">
        <v>874</v>
      </c>
      <c r="E690" s="45">
        <v>4520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spans="1:50" ht="15.75" customHeight="1">
      <c r="A691" s="211"/>
      <c r="B691" s="33"/>
      <c r="C691" s="42"/>
      <c r="D691" s="23"/>
      <c r="E691" s="45"/>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row>
    <row r="692" spans="1:50" ht="15.75" customHeight="1">
      <c r="A692" s="207" t="s">
        <v>20</v>
      </c>
      <c r="B692" s="49"/>
      <c r="C692" s="50"/>
      <c r="D692" s="208"/>
      <c r="E692" s="30">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spans="1:50" ht="15.75" customHeight="1">
      <c r="A693" s="203"/>
      <c r="B693" s="204"/>
      <c r="C693" s="205"/>
      <c r="D693" s="204"/>
      <c r="E693" s="206"/>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row>
    <row r="694" spans="1:50" ht="15.75" customHeight="1">
      <c r="A694" s="234" t="s">
        <v>74</v>
      </c>
      <c r="B694" s="235"/>
      <c r="C694" s="235"/>
      <c r="D694" s="235"/>
      <c r="E694" s="235"/>
      <c r="F694" s="32"/>
      <c r="G694" s="32"/>
      <c r="H694" s="32"/>
      <c r="I694" s="32"/>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spans="1:50" ht="15.75" customHeight="1">
      <c r="A695" s="236" t="s">
        <v>1804</v>
      </c>
      <c r="B695" s="235"/>
      <c r="C695" s="235"/>
      <c r="D695" s="235"/>
      <c r="E695" s="235"/>
      <c r="F695" s="32"/>
      <c r="G695" s="32"/>
      <c r="H695" s="32"/>
      <c r="I695" s="32"/>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spans="1:50" ht="15.75" customHeight="1">
      <c r="A696" s="237" t="s">
        <v>876</v>
      </c>
      <c r="B696" s="238"/>
      <c r="C696" s="7" t="s">
        <v>1729</v>
      </c>
      <c r="D696" s="8" t="s">
        <v>878</v>
      </c>
      <c r="E696" s="9" t="s">
        <v>279</v>
      </c>
      <c r="F696" s="32"/>
      <c r="G696" s="32"/>
      <c r="H696" s="32"/>
      <c r="I696" s="32"/>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spans="1:50" ht="15.75" customHeight="1">
      <c r="A697" s="239" t="s">
        <v>8</v>
      </c>
      <c r="B697" s="55" t="s">
        <v>9</v>
      </c>
      <c r="C697" s="56"/>
      <c r="D697" s="239" t="s">
        <v>10</v>
      </c>
      <c r="E697" s="242"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spans="1:50" ht="15.75" customHeight="1">
      <c r="A698" s="240"/>
      <c r="B698" s="12" t="s">
        <v>12</v>
      </c>
      <c r="C698" s="13" t="s">
        <v>13</v>
      </c>
      <c r="D698" s="240"/>
      <c r="E698" s="240"/>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spans="1:50" ht="15.75" customHeight="1">
      <c r="A699" s="209"/>
      <c r="B699" s="33"/>
      <c r="C699" s="42"/>
      <c r="D699" s="70"/>
      <c r="E699" s="45"/>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spans="1:50" ht="15.75" customHeight="1">
      <c r="A700" s="211"/>
      <c r="B700" s="33"/>
      <c r="C700" s="42"/>
      <c r="D700" s="23"/>
      <c r="E700" s="45"/>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row>
    <row r="701" spans="1:50" ht="15.75" customHeight="1">
      <c r="A701" s="207" t="s">
        <v>20</v>
      </c>
      <c r="B701" s="49"/>
      <c r="C701" s="50"/>
      <c r="D701" s="208"/>
      <c r="E701" s="30">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spans="1:50" ht="15.75" customHeight="1">
      <c r="A702" s="203"/>
      <c r="B702" s="204"/>
      <c r="C702" s="205"/>
      <c r="D702" s="204"/>
      <c r="E702" s="206"/>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row>
    <row r="703" spans="1:50" ht="15.75" customHeight="1">
      <c r="A703" s="234" t="s">
        <v>2</v>
      </c>
      <c r="B703" s="235"/>
      <c r="C703" s="235"/>
      <c r="D703" s="235"/>
      <c r="E703" s="235"/>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spans="1:50" ht="15.75" customHeight="1">
      <c r="A704" s="236" t="s">
        <v>1678</v>
      </c>
      <c r="B704" s="235"/>
      <c r="C704" s="235"/>
      <c r="D704" s="235"/>
      <c r="E704" s="235"/>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spans="1:50" ht="15.75" customHeight="1">
      <c r="A705" s="237" t="s">
        <v>888</v>
      </c>
      <c r="B705" s="238"/>
      <c r="C705" s="7" t="s">
        <v>1730</v>
      </c>
      <c r="D705" s="8" t="s">
        <v>890</v>
      </c>
      <c r="E705" s="9" t="s">
        <v>279</v>
      </c>
      <c r="F705" s="32"/>
      <c r="G705" s="32"/>
      <c r="H705" s="32"/>
      <c r="I705" s="32"/>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spans="1:50" ht="15.75" customHeight="1">
      <c r="A706" s="239" t="s">
        <v>8</v>
      </c>
      <c r="B706" s="55" t="s">
        <v>9</v>
      </c>
      <c r="C706" s="56"/>
      <c r="D706" s="249" t="s">
        <v>10</v>
      </c>
      <c r="E706" s="242" t="s">
        <v>11</v>
      </c>
      <c r="F706" s="32"/>
      <c r="G706" s="32"/>
      <c r="H706" s="32"/>
      <c r="I706" s="32"/>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spans="1:50" ht="13.5" customHeight="1">
      <c r="A707" s="240"/>
      <c r="B707" s="12" t="s">
        <v>12</v>
      </c>
      <c r="C707" s="13" t="s">
        <v>13</v>
      </c>
      <c r="D707" s="240"/>
      <c r="E707" s="240"/>
      <c r="F707" s="32"/>
      <c r="G707" s="32"/>
      <c r="H707" s="32"/>
      <c r="I707" s="32"/>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spans="1:50" ht="13.5" customHeight="1">
      <c r="A708" s="46"/>
      <c r="B708" s="70"/>
      <c r="C708" s="48"/>
      <c r="D708" s="70"/>
      <c r="E708" s="45"/>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spans="1:50" ht="15.75" customHeight="1">
      <c r="A709" s="14"/>
      <c r="B709" s="23"/>
      <c r="C709" s="42"/>
      <c r="D709" s="70"/>
      <c r="E709" s="45"/>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spans="1:50" ht="15.75" customHeight="1">
      <c r="A710" s="26" t="s">
        <v>20</v>
      </c>
      <c r="B710" s="60"/>
      <c r="C710" s="61"/>
      <c r="D710" s="60"/>
      <c r="E710" s="30">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spans="1:50" ht="15.75" customHeight="1">
      <c r="A711" s="163"/>
      <c r="B711" s="162"/>
      <c r="C711" s="189"/>
      <c r="D711" s="162"/>
      <c r="E711" s="16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spans="1:50" ht="15.75" customHeight="1">
      <c r="A712" s="234" t="s">
        <v>74</v>
      </c>
      <c r="B712" s="235"/>
      <c r="C712" s="235"/>
      <c r="D712" s="235"/>
      <c r="E712" s="235"/>
      <c r="F712" s="32"/>
      <c r="G712" s="32"/>
      <c r="H712" s="32"/>
      <c r="I712" s="32"/>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spans="1:50" ht="15.75" customHeight="1">
      <c r="A713" s="236" t="s">
        <v>1679</v>
      </c>
      <c r="B713" s="235"/>
      <c r="C713" s="235"/>
      <c r="D713" s="235"/>
      <c r="E713" s="235"/>
      <c r="F713" s="32"/>
      <c r="G713" s="32"/>
      <c r="H713" s="32"/>
      <c r="I713" s="32"/>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spans="1:50" ht="15.75" customHeight="1">
      <c r="A714" s="237" t="s">
        <v>888</v>
      </c>
      <c r="B714" s="238"/>
      <c r="C714" s="7" t="s">
        <v>1730</v>
      </c>
      <c r="D714" s="8" t="s">
        <v>890</v>
      </c>
      <c r="E714" s="9" t="s">
        <v>279</v>
      </c>
      <c r="F714" s="32"/>
      <c r="G714" s="32"/>
      <c r="H714" s="32"/>
      <c r="I714" s="32"/>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spans="1:50" ht="15.75" customHeight="1">
      <c r="A715" s="239" t="s">
        <v>8</v>
      </c>
      <c r="B715" s="55" t="s">
        <v>9</v>
      </c>
      <c r="C715" s="56"/>
      <c r="D715" s="239" t="s">
        <v>10</v>
      </c>
      <c r="E715" s="242"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spans="1:50" ht="15.75" customHeight="1">
      <c r="A716" s="240"/>
      <c r="B716" s="12" t="s">
        <v>12</v>
      </c>
      <c r="C716" s="13" t="s">
        <v>13</v>
      </c>
      <c r="D716" s="240"/>
      <c r="E716" s="240"/>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spans="1:50" ht="15.75" customHeight="1">
      <c r="A717" s="211"/>
      <c r="B717" s="70"/>
      <c r="C717" s="48"/>
      <c r="D717" s="70"/>
      <c r="E717" s="45"/>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spans="1:50" ht="15.75" customHeight="1">
      <c r="A718" s="211"/>
      <c r="B718" s="70"/>
      <c r="C718" s="42"/>
      <c r="D718" s="23"/>
      <c r="E718" s="45"/>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row>
    <row r="719" spans="1:50" ht="15.75" customHeight="1">
      <c r="A719" s="207" t="s">
        <v>20</v>
      </c>
      <c r="B719" s="49"/>
      <c r="C719" s="50"/>
      <c r="D719" s="208"/>
      <c r="E719" s="30">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spans="1:50" ht="15.75" customHeight="1">
      <c r="A720" s="203"/>
      <c r="B720" s="204"/>
      <c r="C720" s="205"/>
      <c r="D720" s="204"/>
      <c r="E720" s="206"/>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row>
    <row r="721" spans="1:50" ht="15.75" customHeight="1">
      <c r="A721" s="234" t="s">
        <v>2</v>
      </c>
      <c r="B721" s="235"/>
      <c r="C721" s="235"/>
      <c r="D721" s="235"/>
      <c r="E721" s="235"/>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spans="1:50" ht="15.75" customHeight="1">
      <c r="A722" s="236" t="s">
        <v>1787</v>
      </c>
      <c r="B722" s="235"/>
      <c r="C722" s="235"/>
      <c r="D722" s="235"/>
      <c r="E722" s="235"/>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spans="1:50" ht="15.75" customHeight="1">
      <c r="A723" s="237" t="s">
        <v>900</v>
      </c>
      <c r="B723" s="238"/>
      <c r="C723" s="7" t="s">
        <v>1731</v>
      </c>
      <c r="D723" s="8" t="s">
        <v>681</v>
      </c>
      <c r="E723" s="9" t="s">
        <v>279</v>
      </c>
      <c r="F723" s="32"/>
      <c r="G723" s="32"/>
      <c r="H723" s="32"/>
      <c r="I723" s="32"/>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spans="1:50" ht="15.75" customHeight="1">
      <c r="A724" s="239" t="s">
        <v>8</v>
      </c>
      <c r="B724" s="55" t="s">
        <v>9</v>
      </c>
      <c r="C724" s="56"/>
      <c r="D724" s="249" t="s">
        <v>10</v>
      </c>
      <c r="E724" s="242" t="s">
        <v>11</v>
      </c>
      <c r="F724" s="32"/>
      <c r="G724" s="32"/>
      <c r="H724" s="32"/>
      <c r="I724" s="32"/>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spans="1:50" ht="13.5" customHeight="1">
      <c r="A725" s="240"/>
      <c r="B725" s="12" t="s">
        <v>12</v>
      </c>
      <c r="C725" s="13" t="s">
        <v>13</v>
      </c>
      <c r="D725" s="240"/>
      <c r="E725" s="240"/>
      <c r="F725" s="32"/>
      <c r="G725" s="32"/>
      <c r="H725" s="32"/>
      <c r="I725" s="32"/>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spans="1:50" ht="13.5" customHeight="1">
      <c r="A726" s="46"/>
      <c r="B726" s="70"/>
      <c r="C726" s="48"/>
      <c r="D726" s="70"/>
      <c r="E726" s="45"/>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spans="1:50" ht="15.75" customHeight="1">
      <c r="A727" s="14"/>
      <c r="B727" s="23"/>
      <c r="C727" s="42"/>
      <c r="D727" s="70"/>
      <c r="E727" s="45"/>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spans="1:50" ht="15.75" customHeight="1">
      <c r="A728" s="26" t="s">
        <v>20</v>
      </c>
      <c r="B728" s="60"/>
      <c r="C728" s="61"/>
      <c r="D728" s="60"/>
      <c r="E728" s="30">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spans="1:50" ht="15.75" customHeight="1">
      <c r="A729" s="163"/>
      <c r="B729" s="162"/>
      <c r="C729" s="189"/>
      <c r="D729" s="162"/>
      <c r="E729" s="16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spans="1:50" ht="15.75" customHeight="1">
      <c r="A730" s="234" t="s">
        <v>74</v>
      </c>
      <c r="B730" s="235"/>
      <c r="C730" s="235"/>
      <c r="D730" s="235"/>
      <c r="E730" s="235"/>
      <c r="F730" s="32"/>
      <c r="G730" s="32"/>
      <c r="H730" s="32"/>
      <c r="I730" s="32"/>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spans="1:50" ht="15.75" customHeight="1">
      <c r="A731" s="236" t="s">
        <v>1788</v>
      </c>
      <c r="B731" s="235"/>
      <c r="C731" s="235"/>
      <c r="D731" s="235"/>
      <c r="E731" s="235"/>
      <c r="F731" s="32"/>
      <c r="G731" s="32"/>
      <c r="H731" s="32"/>
      <c r="I731" s="32"/>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spans="1:50" ht="15.75" customHeight="1">
      <c r="A732" s="237" t="s">
        <v>900</v>
      </c>
      <c r="B732" s="238"/>
      <c r="C732" s="7" t="s">
        <v>1731</v>
      </c>
      <c r="D732" s="8" t="s">
        <v>681</v>
      </c>
      <c r="E732" s="9" t="s">
        <v>279</v>
      </c>
      <c r="F732" s="32"/>
      <c r="G732" s="32"/>
      <c r="H732" s="32"/>
      <c r="I732" s="32"/>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spans="1:50" ht="15.75" customHeight="1">
      <c r="A733" s="239" t="s">
        <v>8</v>
      </c>
      <c r="B733" s="55" t="s">
        <v>9</v>
      </c>
      <c r="C733" s="56"/>
      <c r="D733" s="239" t="s">
        <v>10</v>
      </c>
      <c r="E733" s="242"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spans="1:50" ht="15.75" customHeight="1">
      <c r="A734" s="240"/>
      <c r="B734" s="12" t="s">
        <v>12</v>
      </c>
      <c r="C734" s="13" t="s">
        <v>13</v>
      </c>
      <c r="D734" s="240"/>
      <c r="E734" s="240"/>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spans="1:50" ht="15.75" customHeight="1">
      <c r="A735" s="211"/>
      <c r="B735" s="70"/>
      <c r="C735" s="48"/>
      <c r="D735" s="70"/>
      <c r="E735" s="45"/>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spans="1:50" ht="15.75" customHeight="1">
      <c r="A736" s="211"/>
      <c r="B736" s="70"/>
      <c r="C736" s="42"/>
      <c r="D736" s="23"/>
      <c r="E736" s="45"/>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row>
    <row r="737" spans="1:50" ht="15.75" customHeight="1">
      <c r="A737" s="207" t="s">
        <v>20</v>
      </c>
      <c r="B737" s="49"/>
      <c r="C737" s="50"/>
      <c r="D737" s="208"/>
      <c r="E737" s="30">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spans="1:50" ht="15.75" customHeight="1">
      <c r="A738" s="203"/>
      <c r="B738" s="204"/>
      <c r="C738" s="205"/>
      <c r="D738" s="204"/>
      <c r="E738" s="206"/>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row>
    <row r="739" spans="1:50" ht="15.75" customHeight="1">
      <c r="A739" s="234" t="s">
        <v>2</v>
      </c>
      <c r="B739" s="235"/>
      <c r="C739" s="235"/>
      <c r="D739" s="235"/>
      <c r="E739" s="235"/>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spans="1:50" ht="15.75" customHeight="1">
      <c r="A740" s="236" t="s">
        <v>1680</v>
      </c>
      <c r="B740" s="235"/>
      <c r="C740" s="235"/>
      <c r="D740" s="235"/>
      <c r="E740" s="235"/>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spans="1:50" ht="15.75" customHeight="1">
      <c r="A741" s="237" t="s">
        <v>910</v>
      </c>
      <c r="B741" s="238"/>
      <c r="C741" s="7" t="s">
        <v>1732</v>
      </c>
      <c r="D741" s="8" t="s">
        <v>890</v>
      </c>
      <c r="E741" s="9" t="s">
        <v>279</v>
      </c>
      <c r="F741" s="32"/>
      <c r="G741" s="32"/>
      <c r="H741" s="32"/>
      <c r="I741" s="32"/>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spans="1:50" ht="15.75" customHeight="1">
      <c r="A742" s="239" t="s">
        <v>8</v>
      </c>
      <c r="B742" s="55" t="s">
        <v>9</v>
      </c>
      <c r="C742" s="56"/>
      <c r="D742" s="249" t="s">
        <v>10</v>
      </c>
      <c r="E742" s="242" t="s">
        <v>11</v>
      </c>
      <c r="F742" s="32"/>
      <c r="G742" s="32"/>
      <c r="H742" s="32"/>
      <c r="I742" s="32"/>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spans="1:50" ht="13.5" customHeight="1">
      <c r="A743" s="240"/>
      <c r="B743" s="12" t="s">
        <v>12</v>
      </c>
      <c r="C743" s="13" t="s">
        <v>13</v>
      </c>
      <c r="D743" s="240"/>
      <c r="E743" s="240"/>
      <c r="F743" s="32"/>
      <c r="G743" s="32"/>
      <c r="H743" s="32"/>
      <c r="I743" s="32"/>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spans="1:50" ht="13.5" customHeight="1">
      <c r="A744" s="46"/>
      <c r="B744" s="70"/>
      <c r="C744" s="48"/>
      <c r="D744" s="70"/>
      <c r="E744" s="45"/>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spans="1:50" ht="15.75" customHeight="1">
      <c r="A745" s="14"/>
      <c r="B745" s="23"/>
      <c r="C745" s="42"/>
      <c r="D745" s="70"/>
      <c r="E745" s="45"/>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spans="1:50" ht="15.75" customHeight="1">
      <c r="A746" s="26" t="s">
        <v>20</v>
      </c>
      <c r="B746" s="60"/>
      <c r="C746" s="61"/>
      <c r="D746" s="60"/>
      <c r="E746" s="30">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spans="1:50" ht="15.75" customHeight="1">
      <c r="A747" s="163"/>
      <c r="B747" s="162"/>
      <c r="C747" s="189"/>
      <c r="D747" s="162"/>
      <c r="E747" s="16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spans="1:50" ht="15.75" customHeight="1">
      <c r="A748" s="234" t="s">
        <v>74</v>
      </c>
      <c r="B748" s="235"/>
      <c r="C748" s="235"/>
      <c r="D748" s="235"/>
      <c r="E748" s="235"/>
      <c r="F748" s="32"/>
      <c r="G748" s="32"/>
      <c r="H748" s="32"/>
      <c r="I748" s="32"/>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spans="1:50" ht="15.75" customHeight="1">
      <c r="A749" s="236" t="s">
        <v>1681</v>
      </c>
      <c r="B749" s="235"/>
      <c r="C749" s="235"/>
      <c r="D749" s="235"/>
      <c r="E749" s="235"/>
      <c r="F749" s="32"/>
      <c r="G749" s="32"/>
      <c r="H749" s="32"/>
      <c r="I749" s="32"/>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spans="1:50" ht="15.75" customHeight="1">
      <c r="A750" s="237" t="s">
        <v>910</v>
      </c>
      <c r="B750" s="238"/>
      <c r="C750" s="7" t="s">
        <v>1732</v>
      </c>
      <c r="D750" s="8" t="s">
        <v>890</v>
      </c>
      <c r="E750" s="9" t="s">
        <v>279</v>
      </c>
      <c r="F750" s="32"/>
      <c r="G750" s="32"/>
      <c r="H750" s="32"/>
      <c r="I750" s="32"/>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spans="1:50" ht="15.75" customHeight="1">
      <c r="A751" s="239" t="s">
        <v>8</v>
      </c>
      <c r="B751" s="55" t="s">
        <v>9</v>
      </c>
      <c r="C751" s="56"/>
      <c r="D751" s="239" t="s">
        <v>10</v>
      </c>
      <c r="E751" s="242"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spans="1:50" ht="15.75" customHeight="1">
      <c r="A752" s="240"/>
      <c r="B752" s="12" t="s">
        <v>12</v>
      </c>
      <c r="C752" s="13" t="s">
        <v>13</v>
      </c>
      <c r="D752" s="240"/>
      <c r="E752" s="240"/>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spans="1:50" ht="15.75" customHeight="1">
      <c r="A753" s="211"/>
      <c r="B753" s="70"/>
      <c r="C753" s="48"/>
      <c r="D753" s="70"/>
      <c r="E753" s="45"/>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spans="1:50" ht="15.75" customHeight="1">
      <c r="A754" s="211"/>
      <c r="B754" s="70"/>
      <c r="C754" s="42"/>
      <c r="D754" s="23"/>
      <c r="E754" s="45"/>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row>
    <row r="755" spans="1:50" ht="15.75" customHeight="1">
      <c r="A755" s="207" t="s">
        <v>20</v>
      </c>
      <c r="B755" s="49"/>
      <c r="C755" s="50"/>
      <c r="D755" s="208"/>
      <c r="E755" s="30">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spans="1:50" ht="15.75" customHeight="1">
      <c r="A756" s="203"/>
      <c r="B756" s="204"/>
      <c r="C756" s="205"/>
      <c r="D756" s="204"/>
      <c r="E756" s="206"/>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row>
    <row r="757" spans="1:50" ht="15.75" customHeight="1">
      <c r="A757" s="234" t="s">
        <v>2</v>
      </c>
      <c r="B757" s="235"/>
      <c r="C757" s="235"/>
      <c r="D757" s="235"/>
      <c r="E757" s="235"/>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spans="1:50" ht="15.75" customHeight="1">
      <c r="A758" s="236" t="s">
        <v>1789</v>
      </c>
      <c r="B758" s="235"/>
      <c r="C758" s="235"/>
      <c r="D758" s="235"/>
      <c r="E758" s="235"/>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spans="1:50" ht="15.75" customHeight="1">
      <c r="A759" s="237" t="s">
        <v>919</v>
      </c>
      <c r="B759" s="238"/>
      <c r="C759" s="7" t="s">
        <v>1733</v>
      </c>
      <c r="D759" s="8" t="s">
        <v>921</v>
      </c>
      <c r="E759" s="9" t="s">
        <v>279</v>
      </c>
      <c r="F759" s="32"/>
      <c r="G759" s="32"/>
      <c r="H759" s="32"/>
      <c r="I759" s="32"/>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spans="1:50" ht="15.75" customHeight="1">
      <c r="A760" s="239" t="s">
        <v>8</v>
      </c>
      <c r="B760" s="55" t="s">
        <v>9</v>
      </c>
      <c r="C760" s="56"/>
      <c r="D760" s="249" t="s">
        <v>10</v>
      </c>
      <c r="E760" s="242" t="s">
        <v>11</v>
      </c>
      <c r="F760" s="32"/>
      <c r="G760" s="32"/>
      <c r="H760" s="32"/>
      <c r="I760" s="32"/>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spans="1:50" ht="13.5" customHeight="1">
      <c r="A761" s="240"/>
      <c r="B761" s="12" t="s">
        <v>12</v>
      </c>
      <c r="C761" s="13" t="s">
        <v>13</v>
      </c>
      <c r="D761" s="240"/>
      <c r="E761" s="240"/>
      <c r="F761" s="32"/>
      <c r="G761" s="32"/>
      <c r="H761" s="32"/>
      <c r="I761" s="32"/>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spans="1:50" ht="13.5" customHeight="1">
      <c r="A762" s="46"/>
      <c r="B762" s="70"/>
      <c r="C762" s="48"/>
      <c r="D762" s="70"/>
      <c r="E762" s="45"/>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spans="1:50" ht="15.75" customHeight="1">
      <c r="A763" s="14"/>
      <c r="B763" s="23"/>
      <c r="C763" s="42"/>
      <c r="D763" s="70"/>
      <c r="E763" s="45"/>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spans="1:50" ht="15.75" customHeight="1">
      <c r="A764" s="26" t="s">
        <v>20</v>
      </c>
      <c r="B764" s="60"/>
      <c r="C764" s="61"/>
      <c r="D764" s="60"/>
      <c r="E764" s="30">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spans="1:50" ht="15.75" customHeight="1">
      <c r="A765" s="163"/>
      <c r="B765" s="162"/>
      <c r="C765" s="189"/>
      <c r="D765" s="162"/>
      <c r="E765" s="16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spans="1:50" ht="15.75" customHeight="1">
      <c r="A766" s="234" t="s">
        <v>74</v>
      </c>
      <c r="B766" s="235"/>
      <c r="C766" s="235"/>
      <c r="D766" s="235"/>
      <c r="E766" s="235"/>
      <c r="F766" s="32"/>
      <c r="G766" s="32"/>
      <c r="H766" s="32"/>
      <c r="I766" s="32"/>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spans="1:50" ht="15.75" customHeight="1">
      <c r="A767" s="236" t="s">
        <v>1790</v>
      </c>
      <c r="B767" s="235"/>
      <c r="C767" s="235"/>
      <c r="D767" s="235"/>
      <c r="E767" s="235"/>
      <c r="F767" s="32"/>
      <c r="G767" s="32"/>
      <c r="H767" s="32"/>
      <c r="I767" s="32"/>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spans="1:50" ht="15.75" customHeight="1">
      <c r="A768" s="237" t="s">
        <v>919</v>
      </c>
      <c r="B768" s="238"/>
      <c r="C768" s="7" t="s">
        <v>1733</v>
      </c>
      <c r="D768" s="8" t="s">
        <v>921</v>
      </c>
      <c r="E768" s="9" t="s">
        <v>279</v>
      </c>
      <c r="F768" s="32"/>
      <c r="G768" s="32"/>
      <c r="H768" s="32"/>
      <c r="I768" s="32"/>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spans="1:50" ht="15.75" customHeight="1">
      <c r="A769" s="239" t="s">
        <v>8</v>
      </c>
      <c r="B769" s="55" t="s">
        <v>9</v>
      </c>
      <c r="C769" s="56"/>
      <c r="D769" s="239" t="s">
        <v>10</v>
      </c>
      <c r="E769" s="242"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spans="1:50" ht="15.75" customHeight="1">
      <c r="A770" s="240"/>
      <c r="B770" s="12" t="s">
        <v>12</v>
      </c>
      <c r="C770" s="13" t="s">
        <v>13</v>
      </c>
      <c r="D770" s="240"/>
      <c r="E770" s="240"/>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spans="1:50" ht="15.75" customHeight="1">
      <c r="A771" s="211"/>
      <c r="B771" s="70"/>
      <c r="C771" s="48"/>
      <c r="D771" s="70"/>
      <c r="E771" s="45"/>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spans="1:50" ht="15.75" customHeight="1">
      <c r="A772" s="211"/>
      <c r="B772" s="70"/>
      <c r="C772" s="42"/>
      <c r="D772" s="23"/>
      <c r="E772" s="45"/>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row>
    <row r="773" spans="1:50" ht="15.75" customHeight="1">
      <c r="A773" s="207" t="s">
        <v>20</v>
      </c>
      <c r="B773" s="49"/>
      <c r="C773" s="50"/>
      <c r="D773" s="208"/>
      <c r="E773" s="30">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spans="1:50" ht="15.75" customHeight="1">
      <c r="A774" s="203"/>
      <c r="B774" s="204"/>
      <c r="C774" s="205"/>
      <c r="D774" s="204"/>
      <c r="E774" s="206"/>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row>
    <row r="775" spans="1:50" ht="15.75" customHeight="1">
      <c r="A775" s="234" t="s">
        <v>74</v>
      </c>
      <c r="B775" s="235"/>
      <c r="C775" s="235"/>
      <c r="D775" s="235"/>
      <c r="E775" s="235"/>
      <c r="F775" s="32"/>
      <c r="G775" s="32"/>
      <c r="H775" s="32"/>
      <c r="I775" s="32"/>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spans="1:50" ht="15.75" customHeight="1">
      <c r="A776" s="236" t="s">
        <v>1734</v>
      </c>
      <c r="B776" s="235"/>
      <c r="C776" s="235"/>
      <c r="D776" s="235"/>
      <c r="E776" s="235"/>
      <c r="F776" s="32"/>
      <c r="G776" s="32"/>
      <c r="H776" s="32"/>
      <c r="I776" s="32"/>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ht="15.75" customHeight="1">
      <c r="A777" s="237" t="s">
        <v>975</v>
      </c>
      <c r="B777" s="238"/>
      <c r="C777" s="7" t="s">
        <v>1735</v>
      </c>
      <c r="D777" s="8" t="s">
        <v>977</v>
      </c>
      <c r="E777" s="9" t="s">
        <v>279</v>
      </c>
      <c r="F777" s="32"/>
      <c r="G777" s="32"/>
      <c r="H777" s="32"/>
      <c r="I777" s="32"/>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ht="15.75" customHeight="1">
      <c r="A778" s="239" t="s">
        <v>8</v>
      </c>
      <c r="B778" s="55" t="s">
        <v>9</v>
      </c>
      <c r="C778" s="56"/>
      <c r="D778" s="239" t="s">
        <v>10</v>
      </c>
      <c r="E778" s="242"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ht="15.75" customHeight="1">
      <c r="A779" s="240"/>
      <c r="B779" s="12" t="s">
        <v>12</v>
      </c>
      <c r="C779" s="13" t="s">
        <v>13</v>
      </c>
      <c r="D779" s="240"/>
      <c r="E779" s="240"/>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ht="15.75" customHeight="1">
      <c r="A780" s="211"/>
      <c r="B780" s="70"/>
      <c r="C780" s="48"/>
      <c r="D780" s="70"/>
      <c r="E780" s="45"/>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ht="15.75" customHeight="1">
      <c r="A781" s="211"/>
      <c r="B781" s="70"/>
      <c r="C781" s="42"/>
      <c r="D781" s="23"/>
      <c r="E781" s="45"/>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row>
    <row r="782" spans="1:50" ht="15.75" customHeight="1">
      <c r="A782" s="207" t="s">
        <v>20</v>
      </c>
      <c r="B782" s="49"/>
      <c r="C782" s="50"/>
      <c r="D782" s="208"/>
      <c r="E782" s="30">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ht="15.75" customHeight="1">
      <c r="A783" s="203"/>
      <c r="B783" s="204"/>
      <c r="C783" s="205"/>
      <c r="D783" s="204"/>
      <c r="E783" s="206"/>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row>
    <row r="784" spans="1:50" ht="15.75" customHeight="1">
      <c r="A784" s="234" t="s">
        <v>74</v>
      </c>
      <c r="B784" s="235"/>
      <c r="C784" s="235"/>
      <c r="D784" s="235"/>
      <c r="E784" s="235"/>
      <c r="F784" s="32"/>
      <c r="G784" s="32"/>
      <c r="H784" s="32"/>
      <c r="I784" s="32"/>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ht="15.75" customHeight="1">
      <c r="A785" s="236" t="s">
        <v>1822</v>
      </c>
      <c r="B785" s="235"/>
      <c r="C785" s="235"/>
      <c r="D785" s="235"/>
      <c r="E785" s="235"/>
      <c r="F785" s="32"/>
      <c r="G785" s="32"/>
      <c r="H785" s="32"/>
      <c r="I785" s="32"/>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ht="15.75" customHeight="1">
      <c r="A786" s="237" t="s">
        <v>982</v>
      </c>
      <c r="B786" s="238"/>
      <c r="C786" s="7" t="s">
        <v>1736</v>
      </c>
      <c r="D786" s="8" t="s">
        <v>984</v>
      </c>
      <c r="E786" s="9" t="s">
        <v>279</v>
      </c>
      <c r="F786" s="32"/>
      <c r="G786" s="32"/>
      <c r="H786" s="32"/>
      <c r="I786" s="32"/>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ht="15.75" customHeight="1">
      <c r="A787" s="239" t="s">
        <v>8</v>
      </c>
      <c r="B787" s="55" t="s">
        <v>9</v>
      </c>
      <c r="C787" s="56"/>
      <c r="D787" s="239" t="s">
        <v>10</v>
      </c>
      <c r="E787" s="242"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ht="15.75" customHeight="1">
      <c r="A788" s="240"/>
      <c r="B788" s="12" t="s">
        <v>12</v>
      </c>
      <c r="C788" s="13" t="s">
        <v>13</v>
      </c>
      <c r="D788" s="240"/>
      <c r="E788" s="240"/>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ht="15.75" customHeight="1">
      <c r="A789" s="211"/>
      <c r="B789" s="70"/>
      <c r="C789" s="48"/>
      <c r="D789" s="70"/>
      <c r="E789" s="45"/>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ht="15.75" customHeight="1">
      <c r="A790" s="211"/>
      <c r="B790" s="70"/>
      <c r="C790" s="42"/>
      <c r="D790" s="23"/>
      <c r="E790" s="45"/>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row>
    <row r="791" spans="1:50" ht="15.75" customHeight="1">
      <c r="A791" s="207" t="s">
        <v>20</v>
      </c>
      <c r="B791" s="49"/>
      <c r="C791" s="50"/>
      <c r="D791" s="208"/>
      <c r="E791" s="30">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ht="15.75" customHeight="1">
      <c r="A792" s="203"/>
      <c r="B792" s="204"/>
      <c r="C792" s="205"/>
      <c r="D792" s="204"/>
      <c r="E792" s="206"/>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row>
    <row r="793" spans="1:50" ht="15.75" customHeight="1">
      <c r="A793" s="234" t="s">
        <v>74</v>
      </c>
      <c r="B793" s="235"/>
      <c r="C793" s="235"/>
      <c r="D793" s="235"/>
      <c r="E793" s="235"/>
      <c r="F793" s="32"/>
      <c r="G793" s="32"/>
      <c r="H793" s="32"/>
      <c r="I793" s="32"/>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ht="15.75" customHeight="1">
      <c r="A794" s="236" t="s">
        <v>1823</v>
      </c>
      <c r="B794" s="235"/>
      <c r="C794" s="235"/>
      <c r="D794" s="235"/>
      <c r="E794" s="235"/>
      <c r="F794" s="32"/>
      <c r="G794" s="32"/>
      <c r="H794" s="32"/>
      <c r="I794" s="32"/>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ht="15.75" customHeight="1">
      <c r="A795" s="237" t="s">
        <v>1000</v>
      </c>
      <c r="B795" s="238"/>
      <c r="C795" s="7" t="s">
        <v>1737</v>
      </c>
      <c r="D795" s="8" t="s">
        <v>1002</v>
      </c>
      <c r="E795" s="9" t="s">
        <v>279</v>
      </c>
      <c r="F795" s="32"/>
      <c r="G795" s="32"/>
      <c r="H795" s="32"/>
      <c r="I795" s="32"/>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ht="15.75" customHeight="1">
      <c r="A796" s="239" t="s">
        <v>8</v>
      </c>
      <c r="B796" s="55" t="s">
        <v>9</v>
      </c>
      <c r="C796" s="56"/>
      <c r="D796" s="239" t="s">
        <v>10</v>
      </c>
      <c r="E796" s="242"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ht="15.75" customHeight="1">
      <c r="A797" s="240"/>
      <c r="B797" s="12" t="s">
        <v>12</v>
      </c>
      <c r="C797" s="13" t="s">
        <v>13</v>
      </c>
      <c r="D797" s="240"/>
      <c r="E797" s="240"/>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ht="15.75" customHeight="1">
      <c r="A798" s="211"/>
      <c r="B798" s="70"/>
      <c r="C798" s="48"/>
      <c r="D798" s="70"/>
      <c r="E798" s="45"/>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ht="15.75" customHeight="1">
      <c r="A799" s="211"/>
      <c r="B799" s="70"/>
      <c r="C799" s="42"/>
      <c r="D799" s="23"/>
      <c r="E799" s="45"/>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row>
    <row r="800" spans="1:50" ht="15.75" customHeight="1">
      <c r="A800" s="207" t="s">
        <v>20</v>
      </c>
      <c r="B800" s="49"/>
      <c r="C800" s="50"/>
      <c r="D800" s="208"/>
      <c r="E800" s="30">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ht="15.75" customHeight="1">
      <c r="A801" s="94"/>
      <c r="B801" s="95"/>
      <c r="C801" s="96"/>
      <c r="D801" s="95"/>
      <c r="E801" s="9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ht="15.75" customHeight="1">
      <c r="A802" s="234" t="s">
        <v>74</v>
      </c>
      <c r="B802" s="235"/>
      <c r="C802" s="235"/>
      <c r="D802" s="235"/>
      <c r="E802" s="235"/>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ht="15.75" customHeight="1">
      <c r="A803" s="236" t="s">
        <v>1738</v>
      </c>
      <c r="B803" s="235"/>
      <c r="C803" s="235"/>
      <c r="D803" s="235"/>
      <c r="E803" s="235"/>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ht="15.75" customHeight="1">
      <c r="A804" s="237" t="s">
        <v>1824</v>
      </c>
      <c r="B804" s="238"/>
      <c r="C804" s="7" t="s">
        <v>1739</v>
      </c>
      <c r="D804" s="8" t="s">
        <v>1022</v>
      </c>
      <c r="E804" s="9"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ht="15.75" customHeight="1">
      <c r="A805" s="239" t="s">
        <v>8</v>
      </c>
      <c r="B805" s="55" t="s">
        <v>9</v>
      </c>
      <c r="C805" s="56"/>
      <c r="D805" s="239" t="s">
        <v>10</v>
      </c>
      <c r="E805" s="242"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ht="15.75" customHeight="1">
      <c r="A806" s="240"/>
      <c r="B806" s="12" t="s">
        <v>12</v>
      </c>
      <c r="C806" s="13" t="s">
        <v>13</v>
      </c>
      <c r="D806" s="240"/>
      <c r="E806" s="240"/>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ht="15.75" customHeight="1">
      <c r="A807" s="211"/>
      <c r="B807" s="70"/>
      <c r="C807" s="48"/>
      <c r="D807" s="70"/>
      <c r="E807" s="45"/>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ht="15.75" customHeight="1">
      <c r="A808" s="211"/>
      <c r="B808" s="70"/>
      <c r="C808" s="42"/>
      <c r="D808" s="23"/>
      <c r="E808" s="45"/>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ht="15.75" customHeight="1">
      <c r="A809" s="207" t="s">
        <v>20</v>
      </c>
      <c r="B809" s="49"/>
      <c r="C809" s="50"/>
      <c r="D809" s="208"/>
      <c r="E809" s="30">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ht="15.75" customHeight="1">
      <c r="A810" s="203"/>
      <c r="B810" s="204"/>
      <c r="C810" s="205"/>
      <c r="D810" s="204"/>
      <c r="E810" s="206"/>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row>
    <row r="811" spans="1:50" ht="15.75" customHeight="1">
      <c r="A811" s="234" t="s">
        <v>74</v>
      </c>
      <c r="B811" s="235"/>
      <c r="C811" s="235"/>
      <c r="D811" s="235"/>
      <c r="E811" s="235"/>
      <c r="F811" s="32"/>
      <c r="G811" s="32"/>
      <c r="H811" s="32"/>
      <c r="I811" s="32"/>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ht="15.75" customHeight="1">
      <c r="A812" s="236" t="s">
        <v>1740</v>
      </c>
      <c r="B812" s="235"/>
      <c r="C812" s="235"/>
      <c r="D812" s="235"/>
      <c r="E812" s="235"/>
      <c r="F812" s="32"/>
      <c r="G812" s="32"/>
      <c r="H812" s="32"/>
      <c r="I812" s="32"/>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ht="15.75" customHeight="1">
      <c r="A813" s="237" t="s">
        <v>1030</v>
      </c>
      <c r="B813" s="238"/>
      <c r="C813" s="7" t="s">
        <v>1741</v>
      </c>
      <c r="D813" s="8" t="s">
        <v>1032</v>
      </c>
      <c r="E813" s="9" t="s">
        <v>279</v>
      </c>
      <c r="F813" s="32"/>
      <c r="G813" s="32"/>
      <c r="H813" s="32"/>
      <c r="I813" s="32"/>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ht="15.75" customHeight="1">
      <c r="A814" s="239" t="s">
        <v>8</v>
      </c>
      <c r="B814" s="55" t="s">
        <v>9</v>
      </c>
      <c r="C814" s="56"/>
      <c r="D814" s="239" t="s">
        <v>10</v>
      </c>
      <c r="E814" s="242"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ht="15.75" customHeight="1">
      <c r="A815" s="240"/>
      <c r="B815" s="12" t="s">
        <v>12</v>
      </c>
      <c r="C815" s="13" t="s">
        <v>13</v>
      </c>
      <c r="D815" s="240"/>
      <c r="E815" s="240"/>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ht="15.75" customHeight="1">
      <c r="A816" s="211"/>
      <c r="B816" s="70"/>
      <c r="C816" s="48"/>
      <c r="D816" s="70"/>
      <c r="E816" s="45"/>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ht="15.75" customHeight="1">
      <c r="A817" s="211"/>
      <c r="B817" s="70"/>
      <c r="C817" s="42"/>
      <c r="D817" s="23"/>
      <c r="E817" s="45"/>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row>
    <row r="818" spans="1:50" ht="15.75" customHeight="1">
      <c r="A818" s="207" t="s">
        <v>20</v>
      </c>
      <c r="B818" s="49"/>
      <c r="C818" s="50"/>
      <c r="D818" s="208"/>
      <c r="E818" s="30">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ht="15.75" customHeight="1">
      <c r="A819" s="203"/>
      <c r="B819" s="204"/>
      <c r="C819" s="205"/>
      <c r="D819" s="204"/>
      <c r="E819" s="206"/>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row>
    <row r="820" spans="1:50" ht="15.75" customHeight="1">
      <c r="A820" s="94"/>
      <c r="B820" s="95"/>
      <c r="C820" s="96"/>
      <c r="D820" s="95"/>
      <c r="E820" s="97"/>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ht="15.75" customHeight="1">
      <c r="A821" s="110" t="s">
        <v>1778</v>
      </c>
      <c r="B821" s="95"/>
      <c r="C821" s="96"/>
      <c r="D821" s="95"/>
      <c r="E821" s="9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ht="15.75" customHeight="1">
      <c r="A822" s="110" t="s">
        <v>1825</v>
      </c>
      <c r="B822" s="95"/>
      <c r="C822" s="96"/>
      <c r="D822" s="95"/>
      <c r="E822" s="97"/>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ht="15.75" customHeight="1">
      <c r="A823" s="94"/>
      <c r="B823" s="95"/>
      <c r="C823" s="96"/>
      <c r="D823" s="95"/>
      <c r="E823" s="97"/>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ht="15.75" customHeight="1">
      <c r="A824" s="94"/>
      <c r="B824" s="95"/>
      <c r="C824" s="96"/>
      <c r="D824" s="95"/>
      <c r="E824" s="9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ht="15.75" customHeight="1">
      <c r="A825" s="94"/>
      <c r="B825" s="95"/>
      <c r="C825" s="96"/>
      <c r="D825" s="95"/>
      <c r="E825" s="9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ht="15.75" customHeight="1">
      <c r="A826" s="94"/>
      <c r="B826" s="95"/>
      <c r="C826" s="96"/>
      <c r="D826" s="95"/>
      <c r="E826" s="97"/>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ht="15.75" customHeight="1">
      <c r="A827" s="94"/>
      <c r="B827" s="95"/>
      <c r="C827" s="96"/>
      <c r="D827" s="95"/>
      <c r="E827" s="97"/>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ht="15.75" customHeight="1">
      <c r="A828" s="94"/>
      <c r="B828" s="95"/>
      <c r="C828" s="96"/>
      <c r="D828" s="95"/>
      <c r="E828" s="97"/>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ht="15.75" customHeight="1">
      <c r="A829" s="94"/>
      <c r="B829" s="95"/>
      <c r="C829" s="96"/>
      <c r="D829" s="95"/>
      <c r="E829" s="97"/>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ht="15.75" customHeight="1">
      <c r="A830" s="94"/>
      <c r="B830" s="95"/>
      <c r="C830" s="96"/>
      <c r="D830" s="95"/>
      <c r="E830" s="97"/>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ht="15.75" customHeight="1">
      <c r="A831" s="94"/>
      <c r="B831" s="95"/>
      <c r="C831" s="96"/>
      <c r="D831" s="95"/>
      <c r="E831" s="97"/>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ht="15.75" customHeight="1">
      <c r="A832" s="94"/>
      <c r="B832" s="95"/>
      <c r="C832" s="96"/>
      <c r="D832" s="95"/>
      <c r="E832" s="97"/>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ht="15.75" customHeight="1">
      <c r="A833" s="94"/>
      <c r="B833" s="95"/>
      <c r="C833" s="96"/>
      <c r="D833" s="95"/>
      <c r="E833" s="97"/>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ht="15.75" customHeight="1">
      <c r="A834" s="94"/>
      <c r="B834" s="95"/>
      <c r="C834" s="96"/>
      <c r="D834" s="95"/>
      <c r="E834" s="97"/>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ht="15.75" customHeight="1">
      <c r="A835" s="94"/>
      <c r="B835" s="95"/>
      <c r="C835" s="96"/>
      <c r="D835" s="95"/>
      <c r="E835" s="97"/>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ht="15.75" customHeight="1">
      <c r="A836" s="94"/>
      <c r="B836" s="95"/>
      <c r="C836" s="96"/>
      <c r="D836" s="95"/>
      <c r="E836" s="97"/>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ht="15.75" customHeight="1">
      <c r="A837" s="94"/>
      <c r="B837" s="95"/>
      <c r="C837" s="96"/>
      <c r="D837" s="95"/>
      <c r="E837" s="97"/>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ht="15.75" customHeight="1">
      <c r="A838" s="94"/>
      <c r="B838" s="95"/>
      <c r="C838" s="96"/>
      <c r="D838" s="95"/>
      <c r="E838" s="97"/>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ht="15.75" customHeight="1">
      <c r="A839" s="94"/>
      <c r="B839" s="95"/>
      <c r="C839" s="96"/>
      <c r="D839" s="95"/>
      <c r="E839" s="97"/>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ht="15.75" customHeight="1">
      <c r="A840" s="94"/>
      <c r="B840" s="95"/>
      <c r="C840" s="96"/>
      <c r="D840" s="95"/>
      <c r="E840" s="97"/>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ht="15.75" customHeight="1">
      <c r="A841" s="94"/>
      <c r="B841" s="95"/>
      <c r="C841" s="96"/>
      <c r="D841" s="95"/>
      <c r="E841" s="97"/>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ht="15.75" customHeight="1">
      <c r="A842" s="94"/>
      <c r="B842" s="95"/>
      <c r="C842" s="96"/>
      <c r="D842" s="95"/>
      <c r="E842" s="97"/>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ht="15.75" customHeight="1">
      <c r="A843" s="94"/>
      <c r="B843" s="95"/>
      <c r="C843" s="96"/>
      <c r="D843" s="95"/>
      <c r="E843" s="9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spans="1:50" ht="15.75" customHeight="1">
      <c r="A844" s="94"/>
      <c r="B844" s="95"/>
      <c r="C844" s="96"/>
      <c r="D844" s="95"/>
      <c r="E844" s="97"/>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spans="1:50" ht="15.75" customHeight="1">
      <c r="A845" s="94"/>
      <c r="B845" s="95"/>
      <c r="C845" s="96"/>
      <c r="D845" s="95"/>
      <c r="E845" s="97"/>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spans="1:50" ht="15.75" customHeight="1">
      <c r="A846" s="94"/>
      <c r="B846" s="95"/>
      <c r="C846" s="96"/>
      <c r="D846" s="95"/>
      <c r="E846" s="97"/>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spans="1:50" ht="15.75" customHeight="1">
      <c r="A847" s="94"/>
      <c r="B847" s="95"/>
      <c r="C847" s="96"/>
      <c r="D847" s="95"/>
      <c r="E847" s="97"/>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spans="1:50" ht="15.75" customHeight="1">
      <c r="A848" s="94"/>
      <c r="B848" s="95"/>
      <c r="C848" s="96"/>
      <c r="D848" s="95"/>
      <c r="E848" s="97"/>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spans="1:50" ht="15.75" customHeight="1">
      <c r="A849" s="94"/>
      <c r="B849" s="95"/>
      <c r="C849" s="96"/>
      <c r="D849" s="95"/>
      <c r="E849" s="97"/>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spans="1:50" ht="15.75" customHeight="1">
      <c r="A850" s="94"/>
      <c r="B850" s="95"/>
      <c r="C850" s="96"/>
      <c r="D850" s="95"/>
      <c r="E850" s="97"/>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spans="1:50" ht="15.75" customHeight="1">
      <c r="A851" s="94"/>
      <c r="B851" s="95"/>
      <c r="C851" s="96"/>
      <c r="D851" s="95"/>
      <c r="E851" s="97"/>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spans="1:50" ht="15.75" customHeight="1">
      <c r="A852" s="94"/>
      <c r="B852" s="95"/>
      <c r="C852" s="96"/>
      <c r="D852" s="95"/>
      <c r="E852" s="9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spans="1:50" ht="15.75" customHeight="1">
      <c r="A853" s="94"/>
      <c r="B853" s="95"/>
      <c r="C853" s="96"/>
      <c r="D853" s="95"/>
      <c r="E853" s="97"/>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spans="1:50" ht="15.75" customHeight="1">
      <c r="A854" s="94"/>
      <c r="B854" s="95"/>
      <c r="C854" s="96"/>
      <c r="D854" s="95"/>
      <c r="E854" s="9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spans="1:50" ht="15.75" customHeight="1">
      <c r="A855" s="94"/>
      <c r="B855" s="95"/>
      <c r="C855" s="96"/>
      <c r="D855" s="95"/>
      <c r="E855" s="9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spans="1:50" ht="15.75" customHeight="1">
      <c r="A856" s="94"/>
      <c r="B856" s="95"/>
      <c r="C856" s="96"/>
      <c r="D856" s="95"/>
      <c r="E856" s="97"/>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spans="1:50" ht="15.75" customHeight="1">
      <c r="A857" s="94"/>
      <c r="B857" s="95"/>
      <c r="C857" s="96"/>
      <c r="D857" s="95"/>
      <c r="E857" s="97"/>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spans="1:50" ht="15.75" customHeight="1">
      <c r="A858" s="94"/>
      <c r="B858" s="95"/>
      <c r="C858" s="96"/>
      <c r="D858" s="95"/>
      <c r="E858" s="97"/>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spans="1:50" ht="15.75" customHeight="1">
      <c r="A859" s="94"/>
      <c r="B859" s="95"/>
      <c r="C859" s="96"/>
      <c r="D859" s="95"/>
      <c r="E859" s="97"/>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spans="1:50" ht="15.75" customHeight="1">
      <c r="A860" s="94"/>
      <c r="B860" s="95"/>
      <c r="C860" s="96"/>
      <c r="D860" s="95"/>
      <c r="E860" s="97"/>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spans="1:50" ht="15.75" customHeight="1">
      <c r="A861" s="94"/>
      <c r="B861" s="95"/>
      <c r="C861" s="96"/>
      <c r="D861" s="95"/>
      <c r="E861" s="97"/>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spans="1:50" ht="15.75" customHeight="1">
      <c r="A862" s="94"/>
      <c r="B862" s="95"/>
      <c r="C862" s="96"/>
      <c r="D862" s="95"/>
      <c r="E862" s="97"/>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spans="1:50" ht="15.75" customHeight="1">
      <c r="A863" s="94"/>
      <c r="B863" s="95"/>
      <c r="C863" s="96"/>
      <c r="D863" s="95"/>
      <c r="E863" s="97"/>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spans="1:50" ht="15.75" customHeight="1">
      <c r="A864" s="94"/>
      <c r="B864" s="95"/>
      <c r="C864" s="96"/>
      <c r="D864" s="95"/>
      <c r="E864" s="97"/>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spans="1:50" ht="15.75" customHeight="1">
      <c r="A865" s="94"/>
      <c r="B865" s="95"/>
      <c r="C865" s="96"/>
      <c r="D865" s="95"/>
      <c r="E865" s="97"/>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spans="1:50" ht="15.75" customHeight="1">
      <c r="A866" s="94"/>
      <c r="B866" s="95"/>
      <c r="C866" s="96"/>
      <c r="D866" s="95"/>
      <c r="E866" s="97"/>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spans="1:50" ht="15.75" customHeight="1">
      <c r="A867" s="94"/>
      <c r="B867" s="95"/>
      <c r="C867" s="96"/>
      <c r="D867" s="95"/>
      <c r="E867" s="97"/>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spans="1:50" ht="15.75" customHeight="1">
      <c r="A868" s="94"/>
      <c r="B868" s="95"/>
      <c r="C868" s="96"/>
      <c r="D868" s="95"/>
      <c r="E868" s="97"/>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spans="1:50" ht="15.75" customHeight="1">
      <c r="A869" s="94"/>
      <c r="B869" s="95"/>
      <c r="C869" s="96"/>
      <c r="D869" s="95"/>
      <c r="E869" s="97"/>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spans="1:50" ht="15.75" customHeight="1">
      <c r="A870" s="94"/>
      <c r="B870" s="95"/>
      <c r="C870" s="96"/>
      <c r="D870" s="95"/>
      <c r="E870" s="97"/>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spans="1:50" ht="15.75" customHeight="1">
      <c r="A871" s="94"/>
      <c r="B871" s="95"/>
      <c r="C871" s="96"/>
      <c r="D871" s="95"/>
      <c r="E871" s="97"/>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spans="1:50" ht="15.75" customHeight="1">
      <c r="A872" s="94"/>
      <c r="B872" s="95"/>
      <c r="C872" s="96"/>
      <c r="D872" s="95"/>
      <c r="E872" s="97"/>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spans="1:50" ht="15.75" customHeight="1">
      <c r="A873" s="94"/>
      <c r="B873" s="95"/>
      <c r="C873" s="96"/>
      <c r="D873" s="95"/>
      <c r="E873" s="97"/>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spans="1:50" ht="15.75" customHeight="1">
      <c r="A874" s="94"/>
      <c r="B874" s="95"/>
      <c r="C874" s="96"/>
      <c r="D874" s="95"/>
      <c r="E874" s="97"/>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spans="1:50" ht="15.75" customHeight="1">
      <c r="A875" s="94"/>
      <c r="B875" s="95"/>
      <c r="C875" s="96"/>
      <c r="D875" s="95"/>
      <c r="E875" s="97"/>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spans="1:50" ht="15.75" customHeight="1">
      <c r="A876" s="94"/>
      <c r="B876" s="95"/>
      <c r="C876" s="96"/>
      <c r="D876" s="95"/>
      <c r="E876" s="97"/>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spans="1:50" ht="15.75" customHeight="1">
      <c r="A877" s="94"/>
      <c r="B877" s="95"/>
      <c r="C877" s="96"/>
      <c r="D877" s="95"/>
      <c r="E877" s="97"/>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spans="1:50" ht="15.75" customHeight="1">
      <c r="A878" s="94"/>
      <c r="B878" s="95"/>
      <c r="C878" s="96"/>
      <c r="D878" s="95"/>
      <c r="E878" s="97"/>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spans="1:50" ht="15.75" customHeight="1">
      <c r="A879" s="94"/>
      <c r="B879" s="95"/>
      <c r="C879" s="96"/>
      <c r="D879" s="95"/>
      <c r="E879" s="97"/>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spans="1:50" ht="15.75" customHeight="1">
      <c r="A880" s="94"/>
      <c r="B880" s="95"/>
      <c r="C880" s="96"/>
      <c r="D880" s="95"/>
      <c r="E880" s="97"/>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spans="1:50" ht="15.75" customHeight="1">
      <c r="A881" s="94"/>
      <c r="B881" s="95"/>
      <c r="C881" s="96"/>
      <c r="D881" s="95"/>
      <c r="E881" s="97"/>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spans="1:50" ht="15.75" customHeight="1">
      <c r="A882" s="94"/>
      <c r="B882" s="95"/>
      <c r="C882" s="96"/>
      <c r="D882" s="95"/>
      <c r="E882" s="97"/>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spans="1:50" ht="15.75" customHeight="1">
      <c r="A883" s="94"/>
      <c r="B883" s="95"/>
      <c r="C883" s="96"/>
      <c r="D883" s="95"/>
      <c r="E883" s="97"/>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spans="1:50" ht="15.75" customHeight="1">
      <c r="A884" s="94"/>
      <c r="B884" s="95"/>
      <c r="C884" s="96"/>
      <c r="D884" s="95"/>
      <c r="E884" s="97"/>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spans="1:50" ht="15.75" customHeight="1">
      <c r="A885" s="94"/>
      <c r="B885" s="95"/>
      <c r="C885" s="96"/>
      <c r="D885" s="95"/>
      <c r="E885" s="97"/>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spans="1:50" ht="15.75" customHeight="1">
      <c r="A886" s="94"/>
      <c r="B886" s="95"/>
      <c r="C886" s="96"/>
      <c r="D886" s="95"/>
      <c r="E886" s="97"/>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spans="1:50" ht="15.75" customHeight="1">
      <c r="A887" s="94"/>
      <c r="B887" s="95"/>
      <c r="C887" s="96"/>
      <c r="D887" s="95"/>
      <c r="E887" s="97"/>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spans="1:50" ht="15.75" customHeight="1">
      <c r="A888" s="94"/>
      <c r="B888" s="95"/>
      <c r="C888" s="96"/>
      <c r="D888" s="95"/>
      <c r="E888" s="97"/>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spans="1:50" ht="15.75" customHeight="1">
      <c r="A889" s="94"/>
      <c r="B889" s="95"/>
      <c r="C889" s="96"/>
      <c r="D889" s="95"/>
      <c r="E889" s="97"/>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spans="1:50" ht="15.75" customHeight="1">
      <c r="A890" s="94"/>
      <c r="B890" s="95"/>
      <c r="C890" s="96"/>
      <c r="D890" s="95"/>
      <c r="E890" s="97"/>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spans="1:50" ht="15.75" customHeight="1">
      <c r="A891" s="94"/>
      <c r="B891" s="95"/>
      <c r="C891" s="96"/>
      <c r="D891" s="95"/>
      <c r="E891" s="97"/>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spans="1:50" ht="15.75" customHeight="1">
      <c r="A892" s="94"/>
      <c r="B892" s="95"/>
      <c r="C892" s="96"/>
      <c r="D892" s="95"/>
      <c r="E892" s="97"/>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spans="1:50" ht="15.75" customHeight="1">
      <c r="A893" s="94"/>
      <c r="B893" s="95"/>
      <c r="C893" s="96"/>
      <c r="D893" s="95"/>
      <c r="E893" s="97"/>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spans="1:50" ht="15.75" customHeight="1">
      <c r="A894" s="94"/>
      <c r="B894" s="95"/>
      <c r="C894" s="96"/>
      <c r="D894" s="95"/>
      <c r="E894" s="97"/>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spans="1:50" ht="15.75" customHeight="1">
      <c r="A895" s="94"/>
      <c r="B895" s="95"/>
      <c r="C895" s="96"/>
      <c r="D895" s="95"/>
      <c r="E895" s="97"/>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spans="1:50" ht="15.75" customHeight="1">
      <c r="A896" s="94"/>
      <c r="B896" s="95"/>
      <c r="C896" s="96"/>
      <c r="D896" s="95"/>
      <c r="E896" s="97"/>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spans="1:50" ht="15.75" customHeight="1">
      <c r="A897" s="94"/>
      <c r="B897" s="95"/>
      <c r="C897" s="96"/>
      <c r="D897" s="95"/>
      <c r="E897" s="97"/>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spans="1:50" ht="15.75" customHeight="1">
      <c r="A898" s="94"/>
      <c r="B898" s="95"/>
      <c r="C898" s="96"/>
      <c r="D898" s="95"/>
      <c r="E898" s="97"/>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spans="1:50" ht="15.75" customHeight="1">
      <c r="A899" s="94"/>
      <c r="B899" s="95"/>
      <c r="C899" s="96"/>
      <c r="D899" s="95"/>
      <c r="E899" s="97"/>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spans="1:50" ht="15.75" customHeight="1">
      <c r="A900" s="94"/>
      <c r="B900" s="95"/>
      <c r="C900" s="96"/>
      <c r="D900" s="95"/>
      <c r="E900" s="97"/>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spans="1:50" ht="15.75" customHeight="1">
      <c r="A901" s="94"/>
      <c r="B901" s="95"/>
      <c r="C901" s="96"/>
      <c r="D901" s="95"/>
      <c r="E901" s="97"/>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spans="1:50" ht="15.75" customHeight="1">
      <c r="A902" s="94"/>
      <c r="B902" s="95"/>
      <c r="C902" s="96"/>
      <c r="D902" s="95"/>
      <c r="E902" s="97"/>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spans="1:50" ht="15.75" customHeight="1">
      <c r="A903" s="94"/>
      <c r="B903" s="95"/>
      <c r="C903" s="96"/>
      <c r="D903" s="95"/>
      <c r="E903" s="97"/>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spans="1:50" ht="15.75" customHeight="1">
      <c r="A904" s="94"/>
      <c r="B904" s="95"/>
      <c r="C904" s="96"/>
      <c r="D904" s="95"/>
      <c r="E904" s="97"/>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spans="1:50" ht="15.75" customHeight="1">
      <c r="A905" s="94"/>
      <c r="B905" s="95"/>
      <c r="C905" s="96"/>
      <c r="D905" s="95"/>
      <c r="E905" s="97"/>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spans="1:50" ht="15.75" customHeight="1">
      <c r="A906" s="94"/>
      <c r="B906" s="95"/>
      <c r="C906" s="96"/>
      <c r="D906" s="95"/>
      <c r="E906" s="97"/>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spans="1:50" ht="15.75" customHeight="1">
      <c r="A907" s="94"/>
      <c r="B907" s="95"/>
      <c r="C907" s="96"/>
      <c r="D907" s="95"/>
      <c r="E907" s="97"/>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spans="1:50" ht="15.75" customHeight="1">
      <c r="A908" s="94"/>
      <c r="B908" s="95"/>
      <c r="C908" s="96"/>
      <c r="D908" s="95"/>
      <c r="E908" s="97"/>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spans="1:50" ht="15.75" customHeight="1">
      <c r="A909" s="94"/>
      <c r="B909" s="95"/>
      <c r="C909" s="96"/>
      <c r="D909" s="95"/>
      <c r="E909" s="97"/>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spans="1:50" ht="15.75" customHeight="1">
      <c r="A910" s="94"/>
      <c r="B910" s="95"/>
      <c r="C910" s="96"/>
      <c r="D910" s="95"/>
      <c r="E910" s="97"/>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spans="1:50" ht="15.75" customHeight="1">
      <c r="A911" s="94"/>
      <c r="B911" s="95"/>
      <c r="C911" s="96"/>
      <c r="D911" s="95"/>
      <c r="E911" s="97"/>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spans="1:50" ht="15.75" customHeight="1">
      <c r="A912" s="94"/>
      <c r="B912" s="95"/>
      <c r="C912" s="96"/>
      <c r="D912" s="95"/>
      <c r="E912" s="97"/>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spans="1:50" ht="15.75" customHeight="1">
      <c r="A913" s="94"/>
      <c r="B913" s="95"/>
      <c r="C913" s="96"/>
      <c r="D913" s="95"/>
      <c r="E913" s="97"/>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spans="1:50" ht="15.75" customHeight="1">
      <c r="A914" s="94"/>
      <c r="B914" s="95"/>
      <c r="C914" s="96"/>
      <c r="D914" s="95"/>
      <c r="E914" s="97"/>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spans="1:50" ht="15.75" customHeight="1">
      <c r="A915" s="94"/>
      <c r="B915" s="95"/>
      <c r="C915" s="96"/>
      <c r="D915" s="95"/>
      <c r="E915" s="97"/>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spans="1:50" ht="15.75" customHeight="1">
      <c r="A916" s="94"/>
      <c r="B916" s="95"/>
      <c r="C916" s="96"/>
      <c r="D916" s="95"/>
      <c r="E916" s="97"/>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spans="1:50" ht="15.75" customHeight="1">
      <c r="A917" s="94"/>
      <c r="B917" s="95"/>
      <c r="C917" s="96"/>
      <c r="D917" s="95"/>
      <c r="E917" s="97"/>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spans="1:50" ht="15.75" customHeight="1">
      <c r="A918" s="94"/>
      <c r="B918" s="95"/>
      <c r="C918" s="96"/>
      <c r="D918" s="95"/>
      <c r="E918" s="97"/>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spans="1:50" ht="15.75" customHeight="1">
      <c r="A919" s="94"/>
      <c r="B919" s="95"/>
      <c r="C919" s="96"/>
      <c r="D919" s="95"/>
      <c r="E919" s="97"/>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spans="1:50" ht="15.75" customHeight="1">
      <c r="A920" s="94"/>
      <c r="B920" s="95"/>
      <c r="C920" s="96"/>
      <c r="D920" s="95"/>
      <c r="E920" s="97"/>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spans="1:50" ht="15.75" customHeight="1">
      <c r="A921" s="94"/>
      <c r="B921" s="95"/>
      <c r="C921" s="96"/>
      <c r="D921" s="95"/>
      <c r="E921" s="97"/>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spans="1:50" ht="15.75" customHeight="1">
      <c r="A922" s="94"/>
      <c r="B922" s="95"/>
      <c r="C922" s="96"/>
      <c r="D922" s="95"/>
      <c r="E922" s="97"/>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spans="1:50" ht="15.75" customHeight="1">
      <c r="A923" s="94"/>
      <c r="B923" s="95"/>
      <c r="C923" s="96"/>
      <c r="D923" s="95"/>
      <c r="E923" s="97"/>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spans="1:50" ht="15.75" customHeight="1">
      <c r="A924" s="94"/>
      <c r="B924" s="95"/>
      <c r="C924" s="96"/>
      <c r="D924" s="95"/>
      <c r="E924" s="97"/>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spans="1:50" ht="15.75" customHeight="1">
      <c r="A925" s="94"/>
      <c r="B925" s="95"/>
      <c r="C925" s="96"/>
      <c r="D925" s="95"/>
      <c r="E925" s="97"/>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spans="1:50" ht="15.75" customHeight="1">
      <c r="A926" s="94"/>
      <c r="B926" s="95"/>
      <c r="C926" s="96"/>
      <c r="D926" s="95"/>
      <c r="E926" s="97"/>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spans="1:50" ht="15.75" customHeight="1">
      <c r="A927" s="94"/>
      <c r="B927" s="95"/>
      <c r="C927" s="96"/>
      <c r="D927" s="95"/>
      <c r="E927" s="97"/>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spans="1:50" ht="15.75" customHeight="1">
      <c r="A928" s="94"/>
      <c r="B928" s="95"/>
      <c r="C928" s="96"/>
      <c r="D928" s="95"/>
      <c r="E928" s="97"/>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spans="1:50" ht="15.75" customHeight="1">
      <c r="A929" s="94"/>
      <c r="B929" s="95"/>
      <c r="C929" s="96"/>
      <c r="D929" s="95"/>
      <c r="E929" s="97"/>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spans="1:50" ht="15.75" customHeight="1">
      <c r="A930" s="94"/>
      <c r="B930" s="95"/>
      <c r="C930" s="96"/>
      <c r="D930" s="95"/>
      <c r="E930" s="97"/>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spans="1:50" ht="15.75" customHeight="1">
      <c r="A931" s="94"/>
      <c r="B931" s="95"/>
      <c r="C931" s="96"/>
      <c r="D931" s="95"/>
      <c r="E931" s="97"/>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spans="1:50" ht="15.75" customHeight="1">
      <c r="A932" s="94"/>
      <c r="B932" s="95"/>
      <c r="C932" s="96"/>
      <c r="D932" s="95"/>
      <c r="E932" s="97"/>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spans="1:50" ht="15.75" customHeight="1">
      <c r="A933" s="94"/>
      <c r="B933" s="95"/>
      <c r="C933" s="96"/>
      <c r="D933" s="95"/>
      <c r="E933" s="97"/>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spans="1:50" ht="15.75" customHeight="1">
      <c r="A934" s="94"/>
      <c r="B934" s="95"/>
      <c r="C934" s="96"/>
      <c r="D934" s="95"/>
      <c r="E934" s="97"/>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spans="1:50" ht="15.75" customHeight="1">
      <c r="A935" s="94"/>
      <c r="B935" s="95"/>
      <c r="C935" s="96"/>
      <c r="D935" s="95"/>
      <c r="E935" s="97"/>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spans="1:50" ht="15.75" customHeight="1">
      <c r="A936" s="94"/>
      <c r="B936" s="95"/>
      <c r="C936" s="96"/>
      <c r="D936" s="95"/>
      <c r="E936" s="97"/>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spans="1:50" ht="15.75" customHeight="1">
      <c r="A937" s="94"/>
      <c r="B937" s="95"/>
      <c r="C937" s="96"/>
      <c r="D937" s="95"/>
      <c r="E937" s="97"/>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spans="1:50" ht="15.75" customHeight="1">
      <c r="A938" s="94"/>
      <c r="B938" s="95"/>
      <c r="C938" s="96"/>
      <c r="D938" s="95"/>
      <c r="E938" s="97"/>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spans="1:50" ht="15.75" customHeight="1">
      <c r="A939" s="94"/>
      <c r="B939" s="95"/>
      <c r="C939" s="96"/>
      <c r="D939" s="95"/>
      <c r="E939" s="97"/>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spans="1:50" ht="15.75" customHeight="1">
      <c r="A940" s="94"/>
      <c r="B940" s="95"/>
      <c r="C940" s="96"/>
      <c r="D940" s="95"/>
      <c r="E940" s="97"/>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spans="1:50" ht="15.75" customHeight="1">
      <c r="A941" s="94"/>
      <c r="B941" s="95"/>
      <c r="C941" s="96"/>
      <c r="D941" s="95"/>
      <c r="E941" s="97"/>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spans="1:50" ht="15.75" customHeight="1">
      <c r="A942" s="94"/>
      <c r="B942" s="95"/>
      <c r="C942" s="96"/>
      <c r="D942" s="95"/>
      <c r="E942" s="97"/>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spans="1:50" ht="15.75" customHeight="1">
      <c r="A943" s="94"/>
      <c r="B943" s="95"/>
      <c r="C943" s="96"/>
      <c r="D943" s="95"/>
      <c r="E943" s="97"/>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spans="1:50" ht="15.75" customHeight="1">
      <c r="A944" s="94"/>
      <c r="B944" s="95"/>
      <c r="C944" s="96"/>
      <c r="D944" s="95"/>
      <c r="E944" s="97"/>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spans="1:50" ht="15.75" customHeight="1">
      <c r="A945" s="94"/>
      <c r="B945" s="95"/>
      <c r="C945" s="96"/>
      <c r="D945" s="95"/>
      <c r="E945" s="97"/>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spans="1:50" ht="15.75" customHeight="1">
      <c r="A946" s="94"/>
      <c r="B946" s="95"/>
      <c r="C946" s="96"/>
      <c r="D946" s="95"/>
      <c r="E946" s="97"/>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spans="1:50" ht="15.75" customHeight="1">
      <c r="A947" s="94"/>
      <c r="B947" s="95"/>
      <c r="C947" s="96"/>
      <c r="D947" s="95"/>
      <c r="E947" s="97"/>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spans="1:50" ht="15.75" customHeight="1">
      <c r="A948" s="94"/>
      <c r="B948" s="95"/>
      <c r="C948" s="96"/>
      <c r="D948" s="95"/>
      <c r="E948" s="97"/>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spans="1:50" ht="15.75" customHeight="1">
      <c r="A949" s="94"/>
      <c r="B949" s="95"/>
      <c r="C949" s="96"/>
      <c r="D949" s="95"/>
      <c r="E949" s="97"/>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spans="1:50" ht="15.75" customHeight="1">
      <c r="A950" s="94"/>
      <c r="B950" s="95"/>
      <c r="C950" s="96"/>
      <c r="D950" s="95"/>
      <c r="E950" s="97"/>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spans="1:50" ht="15.75" customHeight="1">
      <c r="A951" s="94"/>
      <c r="B951" s="95"/>
      <c r="C951" s="96"/>
      <c r="D951" s="95"/>
      <c r="E951" s="97"/>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spans="1:50" ht="15.75" customHeight="1">
      <c r="A952" s="94"/>
      <c r="B952" s="95"/>
      <c r="C952" s="96"/>
      <c r="D952" s="95"/>
      <c r="E952" s="97"/>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spans="1:50" ht="15.75" customHeight="1">
      <c r="A953" s="94"/>
      <c r="B953" s="95"/>
      <c r="C953" s="96"/>
      <c r="D953" s="95"/>
      <c r="E953" s="97"/>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spans="1:50" ht="15.75" customHeight="1">
      <c r="A954" s="94"/>
      <c r="B954" s="95"/>
      <c r="C954" s="96"/>
      <c r="D954" s="95"/>
      <c r="E954" s="97"/>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spans="1:50" ht="15.75" customHeight="1">
      <c r="A955" s="94"/>
      <c r="B955" s="95"/>
      <c r="C955" s="96"/>
      <c r="D955" s="95"/>
      <c r="E955" s="97"/>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spans="1:50" ht="15.75" customHeight="1">
      <c r="A956" s="94"/>
      <c r="B956" s="95"/>
      <c r="C956" s="96"/>
      <c r="D956" s="95"/>
      <c r="E956" s="97"/>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spans="1:50" ht="15.75" customHeight="1">
      <c r="A957" s="94"/>
      <c r="B957" s="95"/>
      <c r="C957" s="96"/>
      <c r="D957" s="95"/>
      <c r="E957" s="97"/>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spans="1:50" ht="15.75" customHeight="1">
      <c r="A958" s="94"/>
      <c r="B958" s="95"/>
      <c r="C958" s="96"/>
      <c r="D958" s="95"/>
      <c r="E958" s="97"/>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spans="1:50" ht="15.75" customHeight="1">
      <c r="A959" s="94"/>
      <c r="B959" s="95"/>
      <c r="C959" s="96"/>
      <c r="D959" s="95"/>
      <c r="E959" s="97"/>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spans="1:50" ht="15.75" customHeight="1">
      <c r="A960" s="94"/>
      <c r="B960" s="95"/>
      <c r="C960" s="96"/>
      <c r="D960" s="95"/>
      <c r="E960" s="97"/>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spans="1:50" ht="15.75" customHeight="1">
      <c r="A961" s="94"/>
      <c r="B961" s="95"/>
      <c r="C961" s="96"/>
      <c r="D961" s="95"/>
      <c r="E961" s="97"/>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spans="1:50" ht="15.75" customHeight="1">
      <c r="A962" s="94"/>
      <c r="B962" s="95"/>
      <c r="C962" s="96"/>
      <c r="D962" s="95"/>
      <c r="E962" s="97"/>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spans="1:50" ht="15.75" customHeight="1">
      <c r="A963" s="94"/>
      <c r="B963" s="95"/>
      <c r="C963" s="96"/>
      <c r="D963" s="95"/>
      <c r="E963" s="97"/>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spans="1:50" ht="15.75" customHeight="1">
      <c r="A964" s="94"/>
      <c r="B964" s="95"/>
      <c r="C964" s="96"/>
      <c r="D964" s="95"/>
      <c r="E964" s="97"/>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spans="1:50" ht="15.75" customHeight="1">
      <c r="A965" s="94"/>
      <c r="B965" s="95"/>
      <c r="C965" s="96"/>
      <c r="D965" s="95"/>
      <c r="E965" s="97"/>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spans="1:50" ht="15.75" customHeight="1">
      <c r="A966" s="94"/>
      <c r="B966" s="95"/>
      <c r="C966" s="96"/>
      <c r="D966" s="95"/>
      <c r="E966" s="97"/>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spans="1:50" ht="15.75" customHeight="1">
      <c r="A967" s="94"/>
      <c r="B967" s="95"/>
      <c r="C967" s="96"/>
      <c r="D967" s="95"/>
      <c r="E967" s="97"/>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spans="1:50" ht="15.75" customHeight="1">
      <c r="A968" s="94"/>
      <c r="B968" s="95"/>
      <c r="C968" s="96"/>
      <c r="D968" s="95"/>
      <c r="E968" s="97"/>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spans="1:50" ht="15.75" customHeight="1">
      <c r="A969" s="94"/>
      <c r="B969" s="95"/>
      <c r="C969" s="96"/>
      <c r="D969" s="95"/>
      <c r="E969" s="97"/>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spans="1:50" ht="15.75" customHeight="1">
      <c r="A970" s="94"/>
      <c r="B970" s="95"/>
      <c r="C970" s="96"/>
      <c r="D970" s="95"/>
      <c r="E970" s="97"/>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spans="1:50" ht="15.75" customHeight="1">
      <c r="A971" s="94"/>
      <c r="B971" s="95"/>
      <c r="C971" s="96"/>
      <c r="D971" s="95"/>
      <c r="E971" s="97"/>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spans="1:50" ht="15.75" customHeight="1">
      <c r="A972" s="94"/>
      <c r="B972" s="95"/>
      <c r="C972" s="96"/>
      <c r="D972" s="95"/>
      <c r="E972" s="97"/>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spans="1:50" ht="15.75" customHeight="1">
      <c r="A973" s="94"/>
      <c r="B973" s="95"/>
      <c r="C973" s="96"/>
      <c r="D973" s="95"/>
      <c r="E973" s="97"/>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spans="1:50" ht="15.75" customHeight="1">
      <c r="A974" s="94"/>
      <c r="B974" s="95"/>
      <c r="C974" s="96"/>
      <c r="D974" s="95"/>
      <c r="E974" s="97"/>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spans="1:50" ht="15.75" customHeight="1">
      <c r="A975" s="94"/>
      <c r="B975" s="95"/>
      <c r="C975" s="96"/>
      <c r="D975" s="95"/>
      <c r="E975" s="97"/>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spans="1:50" ht="15.75" customHeight="1">
      <c r="A976" s="94"/>
      <c r="B976" s="95"/>
      <c r="C976" s="96"/>
      <c r="D976" s="95"/>
      <c r="E976" s="97"/>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spans="1:50" ht="15.75" customHeight="1">
      <c r="A977" s="94"/>
      <c r="B977" s="95"/>
      <c r="C977" s="96"/>
      <c r="D977" s="95"/>
      <c r="E977" s="97"/>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spans="1:50" ht="15.75" customHeight="1">
      <c r="A978" s="94"/>
      <c r="B978" s="95"/>
      <c r="C978" s="96"/>
      <c r="D978" s="95"/>
      <c r="E978" s="97"/>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spans="1:50" ht="15.75" customHeight="1">
      <c r="A979" s="94"/>
      <c r="B979" s="95"/>
      <c r="C979" s="96"/>
      <c r="D979" s="95"/>
      <c r="E979" s="97"/>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spans="1:50" ht="15.75" customHeight="1">
      <c r="A980" s="94"/>
      <c r="B980" s="95"/>
      <c r="C980" s="96"/>
      <c r="D980" s="95"/>
      <c r="E980" s="97"/>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spans="1:50" ht="15.75" customHeight="1">
      <c r="A981" s="94"/>
      <c r="B981" s="95"/>
      <c r="C981" s="96"/>
      <c r="D981" s="95"/>
      <c r="E981" s="97"/>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spans="1:50" ht="15.75" customHeight="1">
      <c r="A982" s="94"/>
      <c r="B982" s="95"/>
      <c r="C982" s="96"/>
      <c r="D982" s="95"/>
      <c r="E982" s="97"/>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spans="1:50" ht="15.75" customHeight="1">
      <c r="A983" s="94"/>
      <c r="B983" s="95"/>
      <c r="C983" s="96"/>
      <c r="D983" s="95"/>
      <c r="E983" s="97"/>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spans="1:50" ht="15.75" customHeight="1">
      <c r="A984" s="94"/>
      <c r="B984" s="95"/>
      <c r="C984" s="96"/>
      <c r="D984" s="95"/>
      <c r="E984" s="97"/>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spans="1:50" ht="15.75" customHeight="1">
      <c r="A985" s="94"/>
      <c r="B985" s="95"/>
      <c r="C985" s="96"/>
      <c r="D985" s="95"/>
      <c r="E985" s="97"/>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spans="1:50" ht="15.75" customHeight="1">
      <c r="A986" s="94"/>
      <c r="B986" s="95"/>
      <c r="C986" s="96"/>
      <c r="D986" s="95"/>
      <c r="E986" s="97"/>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spans="1:50" ht="15.75" customHeight="1">
      <c r="A987" s="94"/>
      <c r="B987" s="95"/>
      <c r="C987" s="96"/>
      <c r="D987" s="95"/>
      <c r="E987" s="97"/>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spans="1:50" ht="15.75" customHeight="1">
      <c r="A988" s="94"/>
      <c r="B988" s="95"/>
      <c r="C988" s="96"/>
      <c r="D988" s="95"/>
      <c r="E988" s="97"/>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spans="1:50" ht="15.75" customHeight="1">
      <c r="A989" s="94"/>
      <c r="B989" s="95"/>
      <c r="C989" s="96"/>
      <c r="D989" s="95"/>
      <c r="E989" s="97"/>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spans="1:50" ht="15.75" customHeight="1">
      <c r="A990" s="94"/>
      <c r="B990" s="95"/>
      <c r="C990" s="96"/>
      <c r="D990" s="95"/>
      <c r="E990" s="97"/>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spans="1:50" ht="15.75" customHeight="1">
      <c r="A991" s="94"/>
      <c r="B991" s="95"/>
      <c r="C991" s="96"/>
      <c r="D991" s="95"/>
      <c r="E991" s="97"/>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spans="1:50" ht="15.75" customHeight="1">
      <c r="A992" s="94"/>
      <c r="B992" s="95"/>
      <c r="C992" s="96"/>
      <c r="D992" s="95"/>
      <c r="E992" s="97"/>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spans="1:50" ht="15.75" customHeight="1">
      <c r="A993" s="94"/>
      <c r="B993" s="95"/>
      <c r="C993" s="96"/>
      <c r="D993" s="95"/>
      <c r="E993" s="97"/>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spans="1:50" ht="15.75" customHeight="1">
      <c r="A994" s="94"/>
      <c r="B994" s="95"/>
      <c r="C994" s="96"/>
      <c r="D994" s="95"/>
      <c r="E994" s="97"/>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spans="1:50" ht="15.75" customHeight="1">
      <c r="A995" s="94"/>
      <c r="B995" s="95"/>
      <c r="C995" s="96"/>
      <c r="D995" s="95"/>
      <c r="E995" s="97"/>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spans="1:50" ht="15.75" customHeight="1">
      <c r="A996" s="94"/>
      <c r="B996" s="95"/>
      <c r="C996" s="96"/>
      <c r="D996" s="95"/>
      <c r="E996" s="9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spans="1:50" ht="15.75" customHeight="1">
      <c r="A997" s="94"/>
      <c r="B997" s="95"/>
      <c r="C997" s="96"/>
      <c r="D997" s="95"/>
      <c r="E997" s="97"/>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spans="1:50" ht="15.75" customHeight="1">
      <c r="A998" s="94"/>
      <c r="B998" s="95"/>
      <c r="C998" s="96"/>
      <c r="D998" s="95"/>
      <c r="E998" s="97"/>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spans="1:50" ht="15.75" customHeight="1">
      <c r="A999" s="94"/>
      <c r="B999" s="95"/>
      <c r="C999" s="96"/>
      <c r="D999" s="95"/>
      <c r="E999" s="97"/>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spans="1:50" ht="15.75" customHeight="1">
      <c r="A1000" s="94"/>
      <c r="B1000" s="95"/>
      <c r="C1000" s="96"/>
      <c r="D1000" s="95"/>
      <c r="E1000" s="97"/>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spans="1:50" ht="15.75" customHeight="1">
      <c r="A1001" s="94"/>
      <c r="B1001" s="95"/>
      <c r="C1001" s="96"/>
      <c r="D1001" s="95"/>
      <c r="E1001" s="97"/>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spans="1:50" ht="15.75" customHeight="1">
      <c r="A1002" s="94"/>
      <c r="B1002" s="95"/>
      <c r="C1002" s="96"/>
      <c r="D1002" s="95"/>
      <c r="E1002" s="97"/>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spans="1:50" ht="15.75" customHeight="1">
      <c r="A1003" s="94"/>
      <c r="B1003" s="95"/>
      <c r="C1003" s="96"/>
      <c r="D1003" s="95"/>
      <c r="E1003" s="97"/>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spans="1:50" ht="15.75" customHeight="1">
      <c r="A1004" s="94"/>
      <c r="B1004" s="95"/>
      <c r="C1004" s="96"/>
      <c r="D1004" s="95"/>
      <c r="E1004" s="97"/>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spans="1:50" ht="15.75" customHeight="1">
      <c r="A1005" s="94"/>
      <c r="B1005" s="95"/>
      <c r="C1005" s="96"/>
      <c r="D1005" s="95"/>
      <c r="E1005" s="97"/>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spans="1:50" ht="15.75" customHeight="1">
      <c r="A1006" s="94"/>
      <c r="B1006" s="95"/>
      <c r="C1006" s="96"/>
      <c r="D1006" s="95"/>
      <c r="E1006" s="97"/>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spans="1:50" ht="15.75" customHeight="1">
      <c r="A1007" s="94"/>
      <c r="B1007" s="95"/>
      <c r="C1007" s="96"/>
      <c r="D1007" s="95"/>
      <c r="E1007" s="97"/>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spans="1:50" ht="15.75" customHeight="1">
      <c r="A1008" s="94"/>
      <c r="B1008" s="95"/>
      <c r="C1008" s="96"/>
      <c r="D1008" s="95"/>
      <c r="E1008" s="97"/>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spans="1:50" ht="15.75" customHeight="1">
      <c r="A1009" s="94"/>
      <c r="B1009" s="95"/>
      <c r="C1009" s="96"/>
      <c r="D1009" s="95"/>
      <c r="E1009" s="97"/>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spans="1:50" ht="15.75" customHeight="1">
      <c r="A1010" s="94"/>
      <c r="B1010" s="95"/>
      <c r="C1010" s="96"/>
      <c r="D1010" s="95"/>
      <c r="E1010" s="97"/>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spans="1:50" ht="15.75" customHeight="1">
      <c r="A1011" s="94"/>
      <c r="B1011" s="95"/>
      <c r="C1011" s="96"/>
      <c r="D1011" s="95"/>
      <c r="E1011" s="97"/>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spans="1:50" ht="15.75" customHeight="1">
      <c r="A1012" s="94"/>
      <c r="B1012" s="95"/>
      <c r="C1012" s="96"/>
      <c r="D1012" s="95"/>
      <c r="E1012" s="97"/>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spans="1:50" ht="15.75" customHeight="1">
      <c r="A1013" s="94"/>
      <c r="B1013" s="95"/>
      <c r="C1013" s="96"/>
      <c r="D1013" s="95"/>
      <c r="E1013" s="97"/>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spans="1:50" ht="15.75" customHeight="1">
      <c r="A1014" s="94"/>
      <c r="B1014" s="95"/>
      <c r="C1014" s="96"/>
      <c r="D1014" s="95"/>
      <c r="E1014" s="97"/>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spans="1:50" ht="15.75" customHeight="1">
      <c r="A1015" s="94"/>
      <c r="B1015" s="95"/>
      <c r="C1015" s="96"/>
      <c r="D1015" s="95"/>
      <c r="E1015" s="97"/>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spans="1:50" ht="15.75" customHeight="1">
      <c r="A1016" s="94"/>
      <c r="B1016" s="95"/>
      <c r="C1016" s="96"/>
      <c r="D1016" s="95"/>
      <c r="E1016" s="97"/>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spans="1:50" ht="15.75" customHeight="1">
      <c r="A1017" s="94"/>
      <c r="B1017" s="95"/>
      <c r="C1017" s="96"/>
      <c r="D1017" s="95"/>
      <c r="E1017" s="97"/>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spans="1:50" ht="15.75" customHeight="1">
      <c r="A1018" s="94"/>
      <c r="B1018" s="95"/>
      <c r="C1018" s="96"/>
      <c r="D1018" s="95"/>
      <c r="E1018" s="97"/>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spans="1:50" ht="15.75" customHeight="1">
      <c r="A1019" s="94"/>
      <c r="B1019" s="95"/>
      <c r="C1019" s="96"/>
      <c r="D1019" s="95"/>
      <c r="E1019" s="9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spans="1:50" ht="15.75" customHeight="1">
      <c r="A1020" s="94"/>
      <c r="B1020" s="95"/>
      <c r="C1020" s="96"/>
      <c r="D1020" s="95"/>
      <c r="E1020" s="97"/>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spans="1:50" ht="15.75" customHeight="1">
      <c r="A1021" s="94"/>
      <c r="B1021" s="95"/>
      <c r="C1021" s="96"/>
      <c r="D1021" s="95"/>
      <c r="E1021" s="97"/>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spans="1:50" ht="15.75" customHeight="1">
      <c r="A1022" s="94"/>
      <c r="B1022" s="95"/>
      <c r="C1022" s="96"/>
      <c r="D1022" s="95"/>
      <c r="E1022" s="97"/>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spans="1:50" ht="15.75" customHeight="1">
      <c r="A1023" s="94"/>
      <c r="B1023" s="95"/>
      <c r="C1023" s="96"/>
      <c r="D1023" s="95"/>
      <c r="E1023" s="97"/>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spans="1:50" ht="15.75" customHeight="1">
      <c r="A1024" s="94"/>
      <c r="B1024" s="95"/>
      <c r="C1024" s="96"/>
      <c r="D1024" s="95"/>
      <c r="E1024" s="97"/>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spans="1:50" ht="15.75" customHeight="1">
      <c r="A1025" s="94"/>
      <c r="B1025" s="95"/>
      <c r="C1025" s="96"/>
      <c r="D1025" s="95"/>
      <c r="E1025" s="97"/>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spans="1:50" ht="15.75" customHeight="1">
      <c r="A1026" s="94"/>
      <c r="B1026" s="95"/>
      <c r="C1026" s="96"/>
      <c r="D1026" s="95"/>
      <c r="E1026" s="97"/>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spans="1:50" ht="15.75" customHeight="1">
      <c r="A1027" s="94"/>
      <c r="B1027" s="95"/>
      <c r="C1027" s="96"/>
      <c r="D1027" s="95"/>
      <c r="E1027" s="97"/>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spans="1:50" ht="15.75" customHeight="1">
      <c r="A1028" s="94"/>
      <c r="B1028" s="95"/>
      <c r="C1028" s="96"/>
      <c r="D1028" s="95"/>
      <c r="E1028" s="97"/>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spans="1:50" ht="15.75" customHeight="1">
      <c r="A1029" s="94"/>
      <c r="B1029" s="95"/>
      <c r="C1029" s="96"/>
      <c r="D1029" s="95"/>
      <c r="E1029" s="97"/>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spans="1:50" ht="15.75" customHeight="1">
      <c r="A1030" s="94"/>
      <c r="B1030" s="95"/>
      <c r="C1030" s="96"/>
      <c r="D1030" s="95"/>
      <c r="E1030" s="97"/>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spans="1:50" ht="15.75" customHeight="1">
      <c r="A1031" s="94"/>
      <c r="B1031" s="95"/>
      <c r="C1031" s="96"/>
      <c r="D1031" s="95"/>
      <c r="E1031" s="97"/>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spans="1:50" ht="15.75" customHeight="1">
      <c r="A1032" s="94"/>
      <c r="B1032" s="95"/>
      <c r="C1032" s="96"/>
      <c r="D1032" s="95"/>
      <c r="E1032" s="97"/>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spans="1:50" ht="15.75" customHeight="1">
      <c r="A1033" s="94"/>
      <c r="B1033" s="95"/>
      <c r="C1033" s="96"/>
      <c r="D1033" s="95"/>
      <c r="E1033" s="97"/>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spans="1:50" ht="15.75" customHeight="1">
      <c r="A1034" s="94"/>
      <c r="B1034" s="95"/>
      <c r="C1034" s="96"/>
      <c r="D1034" s="95"/>
      <c r="E1034" s="97"/>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spans="1:50" ht="15.75" customHeight="1">
      <c r="A1035" s="94"/>
      <c r="B1035" s="95"/>
      <c r="C1035" s="96"/>
      <c r="D1035" s="95"/>
      <c r="E1035" s="97"/>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spans="1:50" ht="15.75" customHeight="1">
      <c r="A1036" s="94"/>
      <c r="B1036" s="95"/>
      <c r="C1036" s="96"/>
      <c r="D1036" s="95"/>
      <c r="E1036" s="97"/>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spans="1:50" ht="15.75" customHeight="1">
      <c r="A1037" s="94"/>
      <c r="B1037" s="95"/>
      <c r="C1037" s="96"/>
      <c r="D1037" s="95"/>
      <c r="E1037" s="97"/>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spans="1:50" ht="15.75" customHeight="1">
      <c r="A1038" s="94"/>
      <c r="B1038" s="95"/>
      <c r="C1038" s="96"/>
      <c r="D1038" s="95"/>
      <c r="E1038" s="97"/>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spans="1:50" ht="15.75" customHeight="1">
      <c r="A1039" s="94"/>
      <c r="B1039" s="95"/>
      <c r="C1039" s="96"/>
      <c r="D1039" s="95"/>
      <c r="E1039" s="97"/>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spans="1:50" ht="15.75" customHeight="1">
      <c r="A1040" s="94"/>
      <c r="B1040" s="95"/>
      <c r="C1040" s="96"/>
      <c r="D1040" s="95"/>
      <c r="E1040" s="97"/>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spans="1:50" ht="15.75" customHeight="1">
      <c r="A1041" s="94"/>
      <c r="B1041" s="95"/>
      <c r="C1041" s="96"/>
      <c r="D1041" s="95"/>
      <c r="E1041" s="97"/>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spans="1:50" ht="15.75" customHeight="1">
      <c r="A1042" s="94"/>
      <c r="B1042" s="95"/>
      <c r="C1042" s="96"/>
      <c r="D1042" s="95"/>
      <c r="E1042" s="97"/>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spans="1:50" ht="15.75" customHeight="1">
      <c r="A1043" s="94"/>
      <c r="B1043" s="95"/>
      <c r="C1043" s="96"/>
      <c r="D1043" s="95"/>
      <c r="E1043" s="97"/>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spans="1:50" ht="15.75" customHeight="1">
      <c r="A1044" s="94"/>
      <c r="B1044" s="95"/>
      <c r="C1044" s="96"/>
      <c r="D1044" s="95"/>
      <c r="E1044" s="97"/>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spans="1:50" ht="15.75" customHeight="1">
      <c r="A1045" s="94"/>
      <c r="B1045" s="95"/>
      <c r="C1045" s="96"/>
      <c r="D1045" s="95"/>
      <c r="E1045" s="97"/>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spans="1:50" ht="15.75" customHeight="1">
      <c r="A1046" s="94"/>
      <c r="B1046" s="95"/>
      <c r="C1046" s="96"/>
      <c r="D1046" s="95"/>
      <c r="E1046" s="9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spans="1:50" ht="15.75" customHeight="1">
      <c r="A1047" s="94"/>
      <c r="B1047" s="95"/>
      <c r="C1047" s="96"/>
      <c r="D1047" s="95"/>
      <c r="E1047" s="97"/>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spans="1:50" ht="15.75" customHeight="1">
      <c r="A1048" s="94"/>
      <c r="B1048" s="95"/>
      <c r="C1048" s="96"/>
      <c r="D1048" s="95"/>
      <c r="E1048" s="97"/>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spans="1:50" ht="15.75" customHeight="1">
      <c r="A1049" s="94"/>
      <c r="B1049" s="95"/>
      <c r="C1049" s="96"/>
      <c r="D1049" s="95"/>
      <c r="E1049" s="97"/>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spans="1:50" ht="15.75" customHeight="1">
      <c r="A1050" s="94"/>
      <c r="B1050" s="95"/>
      <c r="C1050" s="96"/>
      <c r="D1050" s="95"/>
      <c r="E1050" s="97"/>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spans="1:50" ht="15.75" customHeight="1">
      <c r="A1051" s="94"/>
      <c r="B1051" s="95"/>
      <c r="C1051" s="96"/>
      <c r="D1051" s="95"/>
      <c r="E1051" s="97"/>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spans="1:50" ht="15.75" customHeight="1">
      <c r="A1052" s="94"/>
      <c r="B1052" s="95"/>
      <c r="C1052" s="96"/>
      <c r="D1052" s="95"/>
      <c r="E1052" s="9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spans="1:50" ht="15.75" customHeight="1">
      <c r="A1053" s="94"/>
      <c r="B1053" s="95"/>
      <c r="C1053" s="96"/>
      <c r="D1053" s="95"/>
      <c r="E1053" s="97"/>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spans="1:50" ht="15.75" customHeight="1">
      <c r="A1054" s="94"/>
      <c r="B1054" s="95"/>
      <c r="C1054" s="96"/>
      <c r="D1054" s="95"/>
      <c r="E1054" s="97"/>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spans="1:50" ht="15.75" customHeight="1">
      <c r="A1055" s="94"/>
      <c r="B1055" s="95"/>
      <c r="C1055" s="96"/>
      <c r="D1055" s="95"/>
      <c r="E1055" s="97"/>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spans="1:50" ht="15.75" customHeight="1">
      <c r="A1056" s="94"/>
      <c r="B1056" s="95"/>
      <c r="C1056" s="96"/>
      <c r="D1056" s="95"/>
      <c r="E1056" s="97"/>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spans="1:50" ht="15.75" customHeight="1">
      <c r="A1057" s="94"/>
      <c r="B1057" s="95"/>
      <c r="C1057" s="96"/>
      <c r="D1057" s="95"/>
      <c r="E1057" s="97"/>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spans="1:50" ht="15.75" customHeight="1">
      <c r="A1058" s="94"/>
      <c r="B1058" s="95"/>
      <c r="C1058" s="96"/>
      <c r="D1058" s="95"/>
      <c r="E1058" s="97"/>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spans="1:50" ht="15.75" customHeight="1">
      <c r="A1059" s="94"/>
      <c r="B1059" s="95"/>
      <c r="C1059" s="96"/>
      <c r="D1059" s="95"/>
      <c r="E1059" s="97"/>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spans="1:50" ht="15.75" customHeight="1">
      <c r="A1060" s="94"/>
      <c r="B1060" s="95"/>
      <c r="C1060" s="96"/>
      <c r="D1060" s="95"/>
      <c r="E1060" s="97"/>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spans="1:50" ht="15.75" customHeight="1">
      <c r="A1061" s="94"/>
      <c r="B1061" s="95"/>
      <c r="C1061" s="96"/>
      <c r="D1061" s="95"/>
      <c r="E1061" s="97"/>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spans="1:50" ht="15.75" customHeight="1">
      <c r="A1062" s="94"/>
      <c r="B1062" s="95"/>
      <c r="C1062" s="96"/>
      <c r="D1062" s="95"/>
      <c r="E1062" s="97"/>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spans="1:50" ht="15.75" customHeight="1">
      <c r="A1063" s="94"/>
      <c r="B1063" s="95"/>
      <c r="C1063" s="96"/>
      <c r="D1063" s="95"/>
      <c r="E1063" s="97"/>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spans="1:50" ht="15.75" customHeight="1">
      <c r="A1064" s="94"/>
      <c r="B1064" s="95"/>
      <c r="C1064" s="96"/>
      <c r="D1064" s="95"/>
      <c r="E1064" s="97"/>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spans="1:50" ht="15.75" customHeight="1">
      <c r="A1065" s="94"/>
      <c r="B1065" s="95"/>
      <c r="C1065" s="96"/>
      <c r="D1065" s="95"/>
      <c r="E1065" s="97"/>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spans="1:50" ht="15.75" customHeight="1">
      <c r="A1066" s="94"/>
      <c r="B1066" s="95"/>
      <c r="C1066" s="96"/>
      <c r="D1066" s="95"/>
      <c r="E1066" s="97"/>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spans="1:50" ht="15.75" customHeight="1">
      <c r="A1067" s="94"/>
      <c r="B1067" s="95"/>
      <c r="C1067" s="96"/>
      <c r="D1067" s="95"/>
      <c r="E1067" s="97"/>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spans="1:50" ht="15.75" customHeight="1">
      <c r="A1068" s="94"/>
      <c r="B1068" s="95"/>
      <c r="C1068" s="96"/>
      <c r="D1068" s="95"/>
      <c r="E1068" s="97"/>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spans="1:50" ht="15.75" customHeight="1">
      <c r="A1069" s="94"/>
      <c r="B1069" s="95"/>
      <c r="C1069" s="96"/>
      <c r="D1069" s="95"/>
      <c r="E1069" s="97"/>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spans="1:50" ht="15.75" customHeight="1">
      <c r="A1070" s="94"/>
      <c r="B1070" s="95"/>
      <c r="C1070" s="96"/>
      <c r="D1070" s="95"/>
      <c r="E1070" s="97"/>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spans="1:50" ht="15.75" customHeight="1">
      <c r="A1071" s="94"/>
      <c r="B1071" s="95"/>
      <c r="C1071" s="96"/>
      <c r="D1071" s="95"/>
      <c r="E1071" s="97"/>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spans="1:50" ht="15.75" customHeight="1">
      <c r="A1072" s="94"/>
      <c r="B1072" s="95"/>
      <c r="C1072" s="96"/>
      <c r="D1072" s="95"/>
      <c r="E1072" s="97"/>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spans="1:50" ht="15.75" customHeight="1">
      <c r="A1073" s="94"/>
      <c r="B1073" s="95"/>
      <c r="C1073" s="96"/>
      <c r="D1073" s="95"/>
      <c r="E1073" s="97"/>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spans="1:50" ht="15.75" customHeight="1">
      <c r="A1074" s="94"/>
      <c r="B1074" s="95"/>
      <c r="C1074" s="96"/>
      <c r="D1074" s="95"/>
      <c r="E1074" s="97"/>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spans="1:50" ht="15.75" customHeight="1">
      <c r="A1075" s="94"/>
      <c r="B1075" s="95"/>
      <c r="C1075" s="96"/>
      <c r="D1075" s="95"/>
      <c r="E1075" s="97"/>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spans="1:50" ht="15.75" customHeight="1">
      <c r="A1076" s="94"/>
      <c r="B1076" s="95"/>
      <c r="C1076" s="96"/>
      <c r="D1076" s="95"/>
      <c r="E1076" s="97"/>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spans="1:50" ht="15.75" customHeight="1">
      <c r="A1077" s="94"/>
      <c r="B1077" s="95"/>
      <c r="C1077" s="96"/>
      <c r="D1077" s="95"/>
      <c r="E1077" s="97"/>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spans="1:50" ht="15.75" customHeight="1">
      <c r="A1078" s="94"/>
      <c r="B1078" s="95"/>
      <c r="C1078" s="96"/>
      <c r="D1078" s="95"/>
      <c r="E1078" s="97"/>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spans="1:50" ht="15.75" customHeight="1">
      <c r="A1079" s="94"/>
      <c r="B1079" s="95"/>
      <c r="C1079" s="96"/>
      <c r="D1079" s="95"/>
      <c r="E1079" s="97"/>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spans="1:50" ht="15.75" customHeight="1">
      <c r="A1080" s="94"/>
      <c r="B1080" s="95"/>
      <c r="C1080" s="96"/>
      <c r="D1080" s="95"/>
      <c r="E1080" s="97"/>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spans="1:50" ht="15.75" customHeight="1">
      <c r="A1081" s="94"/>
      <c r="B1081" s="95"/>
      <c r="C1081" s="96"/>
      <c r="D1081" s="95"/>
      <c r="E1081" s="97"/>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spans="1:50" ht="15.75" customHeight="1">
      <c r="A1082" s="94"/>
      <c r="B1082" s="95"/>
      <c r="C1082" s="96"/>
      <c r="D1082" s="95"/>
      <c r="E1082" s="97"/>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spans="1:50" ht="15.75" customHeight="1">
      <c r="A1083" s="94"/>
      <c r="B1083" s="95"/>
      <c r="C1083" s="96"/>
      <c r="D1083" s="95"/>
      <c r="E1083" s="9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spans="1:50" ht="15.75" customHeight="1">
      <c r="A1084" s="94"/>
      <c r="B1084" s="95"/>
      <c r="C1084" s="96"/>
      <c r="D1084" s="95"/>
      <c r="E1084" s="97"/>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spans="1:50" ht="15.75" customHeight="1">
      <c r="A1085" s="94"/>
      <c r="B1085" s="95"/>
      <c r="C1085" s="96"/>
      <c r="D1085" s="95"/>
      <c r="E1085" s="9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spans="1:50" ht="15.75" customHeight="1">
      <c r="A1086" s="94"/>
      <c r="B1086" s="95"/>
      <c r="C1086" s="96"/>
      <c r="D1086" s="95"/>
      <c r="E1086" s="9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spans="1:50" ht="15.75" customHeight="1">
      <c r="A1087" s="94"/>
      <c r="B1087" s="95"/>
      <c r="C1087" s="96"/>
      <c r="D1087" s="95"/>
      <c r="E1087" s="97"/>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spans="1:50" ht="15.75" customHeight="1">
      <c r="A1088" s="94"/>
      <c r="B1088" s="95"/>
      <c r="C1088" s="96"/>
      <c r="D1088" s="95"/>
      <c r="E1088" s="97"/>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spans="1:50" ht="15.75" customHeight="1">
      <c r="A1089" s="94"/>
      <c r="B1089" s="95"/>
      <c r="C1089" s="96"/>
      <c r="D1089" s="95"/>
      <c r="E1089" s="97"/>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spans="1:50" ht="15.75" customHeight="1">
      <c r="A1090" s="94"/>
      <c r="B1090" s="95"/>
      <c r="C1090" s="96"/>
      <c r="D1090" s="95"/>
      <c r="E1090" s="97"/>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spans="1:50" ht="15.75" customHeight="1">
      <c r="A1091" s="94"/>
      <c r="B1091" s="95"/>
      <c r="C1091" s="96"/>
      <c r="D1091" s="95"/>
      <c r="E1091" s="97"/>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spans="1:50" ht="15.75" customHeight="1">
      <c r="A1092" s="94"/>
      <c r="B1092" s="95"/>
      <c r="C1092" s="96"/>
      <c r="D1092" s="95"/>
      <c r="E1092" s="97"/>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spans="1:50" ht="15.75" customHeight="1">
      <c r="A1093" s="94"/>
      <c r="B1093" s="95"/>
      <c r="C1093" s="96"/>
      <c r="D1093" s="95"/>
      <c r="E1093" s="97"/>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spans="1:50" ht="15.75" customHeight="1">
      <c r="A1094" s="94"/>
      <c r="B1094" s="95"/>
      <c r="C1094" s="96"/>
      <c r="D1094" s="95"/>
      <c r="E1094" s="97"/>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spans="1:50" ht="15.75" customHeight="1">
      <c r="A1095" s="94"/>
      <c r="B1095" s="95"/>
      <c r="C1095" s="96"/>
      <c r="D1095" s="95"/>
      <c r="E1095" s="97"/>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spans="1:50" ht="15.75" customHeight="1">
      <c r="A1096" s="94"/>
      <c r="B1096" s="95"/>
      <c r="C1096" s="96"/>
      <c r="D1096" s="95"/>
      <c r="E1096" s="97"/>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spans="1:50" ht="15.75" customHeight="1">
      <c r="A1097" s="94"/>
      <c r="B1097" s="95"/>
      <c r="C1097" s="96"/>
      <c r="D1097" s="95"/>
      <c r="E1097" s="97"/>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spans="1:50" ht="15.75" customHeight="1">
      <c r="A1098" s="94"/>
      <c r="B1098" s="95"/>
      <c r="C1098" s="96"/>
      <c r="D1098" s="95"/>
      <c r="E1098" s="97"/>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spans="1:50" ht="15.75" customHeight="1">
      <c r="A1099" s="94"/>
      <c r="B1099" s="95"/>
      <c r="C1099" s="96"/>
      <c r="D1099" s="95"/>
      <c r="E1099" s="97"/>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spans="1:50" ht="15.75" customHeight="1">
      <c r="A1100" s="94"/>
      <c r="B1100" s="95"/>
      <c r="C1100" s="96"/>
      <c r="D1100" s="95"/>
      <c r="E1100" s="97"/>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spans="1:50" ht="15.75" customHeight="1">
      <c r="A1101" s="94"/>
      <c r="B1101" s="95"/>
      <c r="C1101" s="96"/>
      <c r="D1101" s="95"/>
      <c r="E1101" s="97"/>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spans="1:50" ht="15.75" customHeight="1">
      <c r="A1102" s="94"/>
      <c r="B1102" s="95"/>
      <c r="C1102" s="96"/>
      <c r="D1102" s="95"/>
      <c r="E1102" s="97"/>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spans="1:50" ht="15.75" customHeight="1">
      <c r="A1103" s="94"/>
      <c r="B1103" s="95"/>
      <c r="C1103" s="96"/>
      <c r="D1103" s="95"/>
      <c r="E1103" s="97"/>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spans="1:50" ht="15.75" customHeight="1">
      <c r="A1104" s="94"/>
      <c r="B1104" s="95"/>
      <c r="C1104" s="96"/>
      <c r="D1104" s="95"/>
      <c r="E1104" s="97"/>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spans="1:50" ht="15.75" customHeight="1">
      <c r="A1105" s="94"/>
      <c r="B1105" s="95"/>
      <c r="C1105" s="96"/>
      <c r="D1105" s="95"/>
      <c r="E1105" s="97"/>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spans="1:50" ht="15.75" customHeight="1">
      <c r="A1106" s="94"/>
      <c r="B1106" s="95"/>
      <c r="C1106" s="96"/>
      <c r="D1106" s="95"/>
      <c r="E1106" s="97"/>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spans="1:50" ht="15.75" customHeight="1">
      <c r="A1107" s="94"/>
      <c r="B1107" s="95"/>
      <c r="C1107" s="96"/>
      <c r="D1107" s="95"/>
      <c r="E1107" s="97"/>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spans="1:50" ht="15.75" customHeight="1">
      <c r="A1108" s="94"/>
      <c r="B1108" s="95"/>
      <c r="C1108" s="96"/>
      <c r="D1108" s="95"/>
      <c r="E1108" s="97"/>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spans="1:50" ht="15.75" customHeight="1">
      <c r="A1109" s="94"/>
      <c r="B1109" s="95"/>
      <c r="C1109" s="96"/>
      <c r="D1109" s="95"/>
      <c r="E1109" s="97"/>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spans="1:50" ht="15.75" customHeight="1">
      <c r="A1110" s="94"/>
      <c r="B1110" s="95"/>
      <c r="C1110" s="96"/>
      <c r="D1110" s="95"/>
      <c r="E1110" s="97"/>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spans="1:50" ht="15.75" customHeight="1">
      <c r="A1111" s="94"/>
      <c r="B1111" s="95"/>
      <c r="C1111" s="96"/>
      <c r="D1111" s="95"/>
      <c r="E1111" s="97"/>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spans="1:50" ht="15.75" customHeight="1">
      <c r="A1112" s="94"/>
      <c r="B1112" s="95"/>
      <c r="C1112" s="96"/>
      <c r="D1112" s="95"/>
      <c r="E1112" s="97"/>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spans="1:50" ht="15.75" customHeight="1">
      <c r="A1113" s="94"/>
      <c r="B1113" s="95"/>
      <c r="C1113" s="96"/>
      <c r="D1113" s="95"/>
      <c r="E1113" s="97"/>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spans="1:50" ht="15.75" customHeight="1">
      <c r="A1114" s="94"/>
      <c r="B1114" s="95"/>
      <c r="C1114" s="96"/>
      <c r="D1114" s="95"/>
      <c r="E1114" s="97"/>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spans="1:50" ht="15.75" customHeight="1">
      <c r="A1115" s="94"/>
      <c r="B1115" s="95"/>
      <c r="C1115" s="96"/>
      <c r="D1115" s="95"/>
      <c r="E1115" s="97"/>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spans="1:50" ht="15.75" customHeight="1">
      <c r="A1116" s="94"/>
      <c r="B1116" s="95"/>
      <c r="C1116" s="96"/>
      <c r="D1116" s="95"/>
      <c r="E1116" s="97"/>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spans="1:50" ht="15.75" customHeight="1">
      <c r="A1117" s="94"/>
      <c r="B1117" s="95"/>
      <c r="C1117" s="96"/>
      <c r="D1117" s="95"/>
      <c r="E1117" s="97"/>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spans="1:50" ht="15.75" customHeight="1">
      <c r="A1118" s="94"/>
      <c r="B1118" s="95"/>
      <c r="C1118" s="96"/>
      <c r="D1118" s="95"/>
      <c r="E1118" s="97"/>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spans="1:50" ht="15.75" customHeight="1">
      <c r="A1119" s="94"/>
      <c r="B1119" s="95"/>
      <c r="C1119" s="96"/>
      <c r="D1119" s="95"/>
      <c r="E1119" s="97"/>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spans="1:50" ht="15.75" customHeight="1">
      <c r="A1120" s="94"/>
      <c r="B1120" s="95"/>
      <c r="C1120" s="96"/>
      <c r="D1120" s="95"/>
      <c r="E1120" s="97"/>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spans="1:50" ht="15.75" customHeight="1">
      <c r="A1121" s="94"/>
      <c r="B1121" s="95"/>
      <c r="C1121" s="96"/>
      <c r="D1121" s="95"/>
      <c r="E1121" s="97"/>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spans="1:50" ht="15.75" customHeight="1">
      <c r="A1122" s="94"/>
      <c r="B1122" s="95"/>
      <c r="C1122" s="96"/>
      <c r="D1122" s="95"/>
      <c r="E1122" s="97"/>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spans="1:50" ht="15.75" customHeight="1">
      <c r="A1123" s="94"/>
      <c r="B1123" s="95"/>
      <c r="C1123" s="96"/>
      <c r="D1123" s="95"/>
      <c r="E1123" s="97"/>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spans="1:50" ht="15.75" customHeight="1">
      <c r="A1124" s="94"/>
      <c r="B1124" s="95"/>
      <c r="C1124" s="96"/>
      <c r="D1124" s="95"/>
      <c r="E1124" s="97"/>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spans="1:50" ht="15.75" customHeight="1">
      <c r="A1125" s="94"/>
      <c r="B1125" s="95"/>
      <c r="C1125" s="96"/>
      <c r="D1125" s="95"/>
      <c r="E1125" s="97"/>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spans="1:50" ht="15.75" customHeight="1">
      <c r="A1126" s="94"/>
      <c r="B1126" s="95"/>
      <c r="C1126" s="96"/>
      <c r="D1126" s="95"/>
      <c r="E1126" s="97"/>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spans="1:50" ht="15.75" customHeight="1">
      <c r="A1127" s="94"/>
      <c r="B1127" s="95"/>
      <c r="C1127" s="96"/>
      <c r="D1127" s="95"/>
      <c r="E1127" s="97"/>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spans="1:50" ht="15.75" customHeight="1">
      <c r="A1128" s="94"/>
      <c r="B1128" s="95"/>
      <c r="C1128" s="96"/>
      <c r="D1128" s="95"/>
      <c r="E1128" s="97"/>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spans="1:50" ht="15.75" customHeight="1">
      <c r="A1129" s="94"/>
      <c r="B1129" s="95"/>
      <c r="C1129" s="96"/>
      <c r="D1129" s="95"/>
      <c r="E1129" s="97"/>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spans="1:50" ht="15.75" customHeight="1">
      <c r="A1130" s="94"/>
      <c r="B1130" s="95"/>
      <c r="C1130" s="96"/>
      <c r="D1130" s="95"/>
      <c r="E1130" s="97"/>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spans="1:50" ht="15.75" customHeight="1">
      <c r="A1131" s="94"/>
      <c r="B1131" s="95"/>
      <c r="C1131" s="96"/>
      <c r="D1131" s="95"/>
      <c r="E1131" s="97"/>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spans="1:50" ht="15.75" customHeight="1">
      <c r="A1132" s="94"/>
      <c r="B1132" s="95"/>
      <c r="C1132" s="96"/>
      <c r="D1132" s="95"/>
      <c r="E1132" s="97"/>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spans="1:50" ht="15.75" customHeight="1">
      <c r="A1133" s="94"/>
      <c r="B1133" s="95"/>
      <c r="C1133" s="96"/>
      <c r="D1133" s="95"/>
      <c r="E1133" s="97"/>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spans="1:50" ht="15.75" customHeight="1">
      <c r="A1134" s="94"/>
      <c r="B1134" s="95"/>
      <c r="C1134" s="96"/>
      <c r="D1134" s="95"/>
      <c r="E1134" s="97"/>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spans="1:50" ht="15.75" customHeight="1">
      <c r="A1135" s="94"/>
      <c r="B1135" s="95"/>
      <c r="C1135" s="96"/>
      <c r="D1135" s="95"/>
      <c r="E1135" s="97"/>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spans="1:50" ht="15.75" customHeight="1">
      <c r="A1136" s="94"/>
      <c r="B1136" s="95"/>
      <c r="C1136" s="96"/>
      <c r="D1136" s="95"/>
      <c r="E1136" s="97"/>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spans="1:50" ht="15.75" customHeight="1">
      <c r="A1137" s="94"/>
      <c r="B1137" s="95"/>
      <c r="C1137" s="96"/>
      <c r="D1137" s="95"/>
      <c r="E1137" s="97"/>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spans="1:50" ht="15.75" customHeight="1">
      <c r="A1138" s="94"/>
      <c r="B1138" s="95"/>
      <c r="C1138" s="96"/>
      <c r="D1138" s="95"/>
      <c r="E1138" s="97"/>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spans="1:50" ht="15.75" customHeight="1">
      <c r="A1139" s="94"/>
      <c r="B1139" s="95"/>
      <c r="C1139" s="96"/>
      <c r="D1139" s="95"/>
      <c r="E1139" s="97"/>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spans="1:50" ht="15.75" customHeight="1">
      <c r="A1140" s="94"/>
      <c r="B1140" s="95"/>
      <c r="C1140" s="96"/>
      <c r="D1140" s="95"/>
      <c r="E1140" s="97"/>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spans="1:50" ht="15.75" customHeight="1">
      <c r="A1141" s="94"/>
      <c r="B1141" s="95"/>
      <c r="C1141" s="96"/>
      <c r="D1141" s="95"/>
      <c r="E1141" s="97"/>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spans="1:50" ht="15.75" customHeight="1">
      <c r="A1142" s="94"/>
      <c r="B1142" s="95"/>
      <c r="C1142" s="96"/>
      <c r="D1142" s="95"/>
      <c r="E1142" s="97"/>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spans="1:50" ht="15.75" customHeight="1">
      <c r="A1143" s="94"/>
      <c r="B1143" s="95"/>
      <c r="C1143" s="96"/>
      <c r="D1143" s="95"/>
      <c r="E1143" s="97"/>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spans="1:50" ht="15.75" customHeight="1">
      <c r="A1144" s="94"/>
      <c r="B1144" s="95"/>
      <c r="C1144" s="96"/>
      <c r="D1144" s="95"/>
      <c r="E1144" s="97"/>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spans="1:50" ht="15.75" customHeight="1">
      <c r="A1145" s="94"/>
      <c r="B1145" s="95"/>
      <c r="C1145" s="96"/>
      <c r="D1145" s="95"/>
      <c r="E1145" s="97"/>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spans="1:50" ht="15.75" customHeight="1">
      <c r="A1146" s="94"/>
      <c r="B1146" s="95"/>
      <c r="C1146" s="96"/>
      <c r="D1146" s="95"/>
      <c r="E1146" s="97"/>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spans="1:50" ht="15.75" customHeight="1">
      <c r="A1147" s="94"/>
      <c r="B1147" s="95"/>
      <c r="C1147" s="96"/>
      <c r="D1147" s="95"/>
      <c r="E1147" s="97"/>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spans="1:50" ht="15.75" customHeight="1">
      <c r="A1148" s="94"/>
      <c r="B1148" s="95"/>
      <c r="C1148" s="96"/>
      <c r="D1148" s="95"/>
      <c r="E1148" s="97"/>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spans="1:50" ht="15.75" customHeight="1">
      <c r="A1149" s="94"/>
      <c r="B1149" s="95"/>
      <c r="C1149" s="96"/>
      <c r="D1149" s="95"/>
      <c r="E1149" s="97"/>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spans="1:50" ht="15.75" customHeight="1">
      <c r="A1150" s="94"/>
      <c r="B1150" s="95"/>
      <c r="C1150" s="96"/>
      <c r="D1150" s="95"/>
      <c r="E1150" s="97"/>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spans="1:50" ht="15.75" customHeight="1">
      <c r="A1151" s="94"/>
      <c r="B1151" s="95"/>
      <c r="C1151" s="96"/>
      <c r="D1151" s="95"/>
      <c r="E1151" s="97"/>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spans="1:50" ht="15.75" customHeight="1">
      <c r="A1152" s="94"/>
      <c r="B1152" s="95"/>
      <c r="C1152" s="96"/>
      <c r="D1152" s="95"/>
      <c r="E1152" s="97"/>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spans="1:50" ht="15.75" customHeight="1">
      <c r="A1153" s="94"/>
      <c r="B1153" s="95"/>
      <c r="C1153" s="96"/>
      <c r="D1153" s="95"/>
      <c r="E1153" s="97"/>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spans="1:50" ht="15.75" customHeight="1">
      <c r="A1154" s="94"/>
      <c r="B1154" s="95"/>
      <c r="C1154" s="96"/>
      <c r="D1154" s="95"/>
      <c r="E1154" s="97"/>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spans="1:50" ht="15.75" customHeight="1">
      <c r="A1155" s="94"/>
      <c r="B1155" s="95"/>
      <c r="C1155" s="96"/>
      <c r="D1155" s="95"/>
      <c r="E1155" s="97"/>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spans="1:50" ht="15.75" customHeight="1">
      <c r="A1156" s="94"/>
      <c r="B1156" s="95"/>
      <c r="C1156" s="96"/>
      <c r="D1156" s="95"/>
      <c r="E1156" s="97"/>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spans="1:50" ht="15.75" customHeight="1">
      <c r="A1157" s="94"/>
      <c r="B1157" s="95"/>
      <c r="C1157" s="96"/>
      <c r="D1157" s="95"/>
      <c r="E1157" s="97"/>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spans="1:50" ht="15.75" customHeight="1">
      <c r="A1158" s="94"/>
      <c r="B1158" s="95"/>
      <c r="C1158" s="96"/>
      <c r="D1158" s="95"/>
      <c r="E1158" s="97"/>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spans="1:50" ht="15.75" customHeight="1">
      <c r="A1159" s="94"/>
      <c r="B1159" s="95"/>
      <c r="C1159" s="96"/>
      <c r="D1159" s="95"/>
      <c r="E1159" s="97"/>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spans="1:50" ht="15.75" customHeight="1">
      <c r="A1160" s="94"/>
      <c r="B1160" s="95"/>
      <c r="C1160" s="96"/>
      <c r="D1160" s="95"/>
      <c r="E1160" s="97"/>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spans="1:50" ht="15.75" customHeight="1">
      <c r="A1161" s="94"/>
      <c r="B1161" s="95"/>
      <c r="C1161" s="96"/>
      <c r="D1161" s="95"/>
      <c r="E1161" s="97"/>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spans="1:50" ht="15.75" customHeight="1">
      <c r="A1162" s="94"/>
      <c r="B1162" s="95"/>
      <c r="C1162" s="96"/>
      <c r="D1162" s="95"/>
      <c r="E1162" s="97"/>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spans="1:50" ht="15.75" customHeight="1">
      <c r="A1163" s="94"/>
      <c r="B1163" s="95"/>
      <c r="C1163" s="96"/>
      <c r="D1163" s="95"/>
      <c r="E1163" s="97"/>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spans="1:50" ht="15.75" customHeight="1">
      <c r="A1164" s="94"/>
      <c r="B1164" s="95"/>
      <c r="C1164" s="96"/>
      <c r="D1164" s="95"/>
      <c r="E1164" s="97"/>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spans="1:50" ht="15.75" customHeight="1">
      <c r="A1165" s="94"/>
      <c r="B1165" s="95"/>
      <c r="C1165" s="96"/>
      <c r="D1165" s="95"/>
      <c r="E1165" s="97"/>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spans="1:50" ht="15.75" customHeight="1">
      <c r="A1166" s="94"/>
      <c r="B1166" s="95"/>
      <c r="C1166" s="96"/>
      <c r="D1166" s="95"/>
      <c r="E1166" s="97"/>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spans="1:50" ht="15.75" customHeight="1">
      <c r="A1167" s="94"/>
      <c r="B1167" s="95"/>
      <c r="C1167" s="96"/>
      <c r="D1167" s="95"/>
      <c r="E1167" s="97"/>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spans="1:50" ht="15.75" customHeight="1">
      <c r="A1168" s="94"/>
      <c r="B1168" s="95"/>
      <c r="C1168" s="96"/>
      <c r="D1168" s="95"/>
      <c r="E1168" s="97"/>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spans="1:50" ht="15.75" customHeight="1">
      <c r="A1169" s="94"/>
      <c r="B1169" s="95"/>
      <c r="C1169" s="96"/>
      <c r="D1169" s="95"/>
      <c r="E1169" s="97"/>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spans="1:50" ht="15.75" customHeight="1">
      <c r="A1170" s="94"/>
      <c r="B1170" s="95"/>
      <c r="C1170" s="96"/>
      <c r="D1170" s="95"/>
      <c r="E1170" s="97"/>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spans="1:50" ht="15.75" customHeight="1">
      <c r="A1171" s="94"/>
      <c r="B1171" s="95"/>
      <c r="C1171" s="96"/>
      <c r="D1171" s="95"/>
      <c r="E1171" s="97"/>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spans="1:50" ht="15.75" customHeight="1">
      <c r="A1172" s="94"/>
      <c r="B1172" s="95"/>
      <c r="C1172" s="96"/>
      <c r="D1172" s="95"/>
      <c r="E1172" s="97"/>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spans="1:50" ht="15.75" customHeight="1">
      <c r="A1173" s="94"/>
      <c r="B1173" s="95"/>
      <c r="C1173" s="96"/>
      <c r="D1173" s="95"/>
      <c r="E1173" s="97"/>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spans="1:50" ht="15.75" customHeight="1">
      <c r="A1174" s="94"/>
      <c r="B1174" s="95"/>
      <c r="C1174" s="96"/>
      <c r="D1174" s="95"/>
      <c r="E1174" s="97"/>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spans="1:50" ht="15.75" customHeight="1">
      <c r="A1175" s="94"/>
      <c r="B1175" s="95"/>
      <c r="C1175" s="96"/>
      <c r="D1175" s="95"/>
      <c r="E1175" s="97"/>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spans="1:50" ht="15.75" customHeight="1">
      <c r="A1176" s="94"/>
      <c r="B1176" s="95"/>
      <c r="C1176" s="96"/>
      <c r="D1176" s="95"/>
      <c r="E1176" s="97"/>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spans="1:50" ht="15.75" customHeight="1">
      <c r="A1177" s="94"/>
      <c r="B1177" s="95"/>
      <c r="C1177" s="96"/>
      <c r="D1177" s="95"/>
      <c r="E1177" s="97"/>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spans="1:50" ht="15.75" customHeight="1">
      <c r="A1178" s="94"/>
      <c r="B1178" s="95"/>
      <c r="C1178" s="96"/>
      <c r="D1178" s="95"/>
      <c r="E1178" s="97"/>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spans="1:50" ht="15.75" customHeight="1">
      <c r="A1179" s="94"/>
      <c r="B1179" s="95"/>
      <c r="C1179" s="96"/>
      <c r="D1179" s="95"/>
      <c r="E1179" s="97"/>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spans="1:50" ht="15.75" customHeight="1">
      <c r="A1180" s="94"/>
      <c r="B1180" s="95"/>
      <c r="C1180" s="96"/>
      <c r="D1180" s="95"/>
      <c r="E1180" s="97"/>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spans="1:50" ht="15.75" customHeight="1">
      <c r="A1181" s="94"/>
      <c r="B1181" s="95"/>
      <c r="C1181" s="96"/>
      <c r="D1181" s="95"/>
      <c r="E1181" s="97"/>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spans="1:50" ht="15.75" customHeight="1">
      <c r="A1182" s="94"/>
      <c r="B1182" s="95"/>
      <c r="C1182" s="96"/>
      <c r="D1182" s="95"/>
      <c r="E1182" s="97"/>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spans="1:50" ht="15.75" customHeight="1">
      <c r="A1183" s="94"/>
      <c r="B1183" s="95"/>
      <c r="C1183" s="96"/>
      <c r="D1183" s="95"/>
      <c r="E1183" s="97"/>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spans="1:50" ht="15.75" customHeight="1">
      <c r="A1184" s="94"/>
      <c r="B1184" s="95"/>
      <c r="C1184" s="96"/>
      <c r="D1184" s="95"/>
      <c r="E1184" s="97"/>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spans="1:50" ht="15.75" customHeight="1">
      <c r="A1185" s="94"/>
      <c r="B1185" s="95"/>
      <c r="C1185" s="96"/>
      <c r="D1185" s="95"/>
      <c r="E1185" s="97"/>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spans="1:50" ht="15.75" customHeight="1">
      <c r="A1186" s="94"/>
      <c r="B1186" s="95"/>
      <c r="C1186" s="96"/>
      <c r="D1186" s="95"/>
      <c r="E1186" s="97"/>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spans="1:50" ht="15.75" customHeight="1">
      <c r="A1187" s="94"/>
      <c r="B1187" s="95"/>
      <c r="C1187" s="96"/>
      <c r="D1187" s="95"/>
      <c r="E1187" s="97"/>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spans="1:50" ht="15.75" customHeight="1">
      <c r="A1188" s="94"/>
      <c r="B1188" s="95"/>
      <c r="C1188" s="96"/>
      <c r="D1188" s="95"/>
      <c r="E1188" s="97"/>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spans="1:50" ht="15.75" customHeight="1">
      <c r="A1189" s="94"/>
      <c r="B1189" s="95"/>
      <c r="C1189" s="96"/>
      <c r="D1189" s="95"/>
      <c r="E1189" s="97"/>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spans="1:50" ht="15.75" customHeight="1">
      <c r="A1190" s="94"/>
      <c r="B1190" s="95"/>
      <c r="C1190" s="96"/>
      <c r="D1190" s="95"/>
      <c r="E1190" s="97"/>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spans="1:50" ht="15.75" customHeight="1">
      <c r="A1191" s="94"/>
      <c r="B1191" s="95"/>
      <c r="C1191" s="96"/>
      <c r="D1191" s="95"/>
      <c r="E1191" s="97"/>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spans="1:50" ht="15.75" customHeight="1">
      <c r="A1192" s="94"/>
      <c r="B1192" s="95"/>
      <c r="C1192" s="96"/>
      <c r="D1192" s="95"/>
      <c r="E1192" s="97"/>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spans="1:50" ht="15.75" customHeight="1">
      <c r="A1193" s="94"/>
      <c r="B1193" s="95"/>
      <c r="C1193" s="96"/>
      <c r="D1193" s="95"/>
      <c r="E1193" s="97"/>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spans="1:50" ht="15.75" customHeight="1">
      <c r="A1194" s="94"/>
      <c r="B1194" s="95"/>
      <c r="C1194" s="96"/>
      <c r="D1194" s="95"/>
      <c r="E1194" s="97"/>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spans="1:50" ht="15.75" customHeight="1">
      <c r="A1195" s="94"/>
      <c r="B1195" s="95"/>
      <c r="C1195" s="96"/>
      <c r="D1195" s="95"/>
      <c r="E1195" s="97"/>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spans="1:50" ht="15.75" customHeight="1">
      <c r="A1196" s="94"/>
      <c r="B1196" s="95"/>
      <c r="C1196" s="96"/>
      <c r="D1196" s="95"/>
      <c r="E1196" s="97"/>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spans="1:50" ht="15.75" customHeight="1">
      <c r="A1197" s="94"/>
      <c r="B1197" s="95"/>
      <c r="C1197" s="96"/>
      <c r="D1197" s="95"/>
      <c r="E1197" s="97"/>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spans="1:50" ht="15.75" customHeight="1">
      <c r="A1198" s="94"/>
      <c r="B1198" s="95"/>
      <c r="C1198" s="96"/>
      <c r="D1198" s="95"/>
      <c r="E1198" s="97"/>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spans="1:50" ht="15.75" customHeight="1">
      <c r="A1199" s="94"/>
      <c r="B1199" s="95"/>
      <c r="C1199" s="96"/>
      <c r="D1199" s="95"/>
      <c r="E1199" s="97"/>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spans="1:50" ht="15.75" customHeight="1">
      <c r="A1200" s="94"/>
      <c r="B1200" s="95"/>
      <c r="C1200" s="96"/>
      <c r="D1200" s="95"/>
      <c r="E1200" s="97"/>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spans="1:50" ht="15.75" customHeight="1">
      <c r="A1201" s="94"/>
      <c r="B1201" s="95"/>
      <c r="C1201" s="96"/>
      <c r="D1201" s="95"/>
      <c r="E1201" s="97"/>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spans="1:50" ht="15.75" customHeight="1">
      <c r="A1202" s="94"/>
      <c r="B1202" s="95"/>
      <c r="C1202" s="96"/>
      <c r="D1202" s="95"/>
      <c r="E1202" s="97"/>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spans="1:50" ht="15.75" customHeight="1">
      <c r="A1203" s="94"/>
      <c r="B1203" s="95"/>
      <c r="C1203" s="96"/>
      <c r="D1203" s="95"/>
      <c r="E1203" s="97"/>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spans="1:50" ht="15.75" customHeight="1">
      <c r="A1204" s="94"/>
      <c r="B1204" s="95"/>
      <c r="C1204" s="96"/>
      <c r="D1204" s="95"/>
      <c r="E1204" s="97"/>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spans="1:50" ht="15.75" customHeight="1">
      <c r="A1205" s="94"/>
      <c r="B1205" s="95"/>
      <c r="C1205" s="96"/>
      <c r="D1205" s="95"/>
      <c r="E1205" s="97"/>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spans="1:50" ht="15.75" customHeight="1">
      <c r="A1206" s="94"/>
      <c r="B1206" s="95"/>
      <c r="C1206" s="96"/>
      <c r="D1206" s="95"/>
      <c r="E1206" s="97"/>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spans="1:50" ht="15.75" customHeight="1">
      <c r="A1207" s="94"/>
      <c r="B1207" s="95"/>
      <c r="C1207" s="96"/>
      <c r="D1207" s="95"/>
      <c r="E1207" s="97"/>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spans="1:50" ht="15.75" customHeight="1">
      <c r="A1208" s="94"/>
      <c r="B1208" s="95"/>
      <c r="C1208" s="96"/>
      <c r="D1208" s="95"/>
      <c r="E1208" s="97"/>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spans="1:50" ht="15.75" customHeight="1">
      <c r="A1209" s="94"/>
      <c r="B1209" s="95"/>
      <c r="C1209" s="96"/>
      <c r="D1209" s="95"/>
      <c r="E1209" s="97"/>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spans="1:50" ht="15.75" customHeight="1">
      <c r="A1210" s="94"/>
      <c r="B1210" s="95"/>
      <c r="C1210" s="96"/>
      <c r="D1210" s="95"/>
      <c r="E1210" s="97"/>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spans="1:50" ht="15.75" customHeight="1">
      <c r="A1211" s="94"/>
      <c r="B1211" s="95"/>
      <c r="C1211" s="96"/>
      <c r="D1211" s="95"/>
      <c r="E1211" s="97"/>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spans="1:50" ht="15.75" customHeight="1">
      <c r="A1212" s="94"/>
      <c r="B1212" s="95"/>
      <c r="C1212" s="96"/>
      <c r="D1212" s="95"/>
      <c r="E1212" s="97"/>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spans="1:50" ht="15.75" customHeight="1">
      <c r="A1213" s="94"/>
      <c r="B1213" s="95"/>
      <c r="C1213" s="96"/>
      <c r="D1213" s="95"/>
      <c r="E1213" s="97"/>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spans="1:50" ht="15.75" customHeight="1">
      <c r="A1214" s="94"/>
      <c r="B1214" s="95"/>
      <c r="C1214" s="96"/>
      <c r="D1214" s="95"/>
      <c r="E1214" s="97"/>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spans="1:50" ht="15.75" customHeight="1">
      <c r="A1215" s="94"/>
      <c r="B1215" s="95"/>
      <c r="C1215" s="96"/>
      <c r="D1215" s="95"/>
      <c r="E1215" s="97"/>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spans="1:50" ht="15.75" customHeight="1">
      <c r="A1216" s="94"/>
      <c r="B1216" s="95"/>
      <c r="C1216" s="96"/>
      <c r="D1216" s="95"/>
      <c r="E1216" s="97"/>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spans="1:50" ht="15.75" customHeight="1">
      <c r="A1217" s="94"/>
      <c r="B1217" s="95"/>
      <c r="C1217" s="96"/>
      <c r="D1217" s="95"/>
      <c r="E1217" s="97"/>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spans="1:50" ht="15.75" customHeight="1">
      <c r="A1218" s="94"/>
      <c r="B1218" s="95"/>
      <c r="C1218" s="96"/>
      <c r="D1218" s="95"/>
      <c r="E1218" s="97"/>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spans="1:50" ht="15.75" customHeight="1">
      <c r="A1219" s="94"/>
      <c r="B1219" s="95"/>
      <c r="C1219" s="96"/>
      <c r="D1219" s="95"/>
      <c r="E1219" s="97"/>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spans="1:50" ht="15.75" customHeight="1">
      <c r="A1220" s="94"/>
      <c r="B1220" s="95"/>
      <c r="C1220" s="96"/>
      <c r="D1220" s="95"/>
      <c r="E1220" s="97"/>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spans="1:50" ht="15.75" customHeight="1">
      <c r="A1221" s="94"/>
      <c r="B1221" s="95"/>
      <c r="C1221" s="96"/>
      <c r="D1221" s="95"/>
      <c r="E1221" s="97"/>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spans="1:50" ht="15.75" customHeight="1">
      <c r="A1222" s="94"/>
      <c r="B1222" s="95"/>
      <c r="C1222" s="96"/>
      <c r="D1222" s="95"/>
      <c r="E1222" s="97"/>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spans="1:50" ht="15.75" customHeight="1">
      <c r="A1223" s="94"/>
      <c r="B1223" s="95"/>
      <c r="C1223" s="96"/>
      <c r="D1223" s="95"/>
      <c r="E1223" s="97"/>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spans="1:50" ht="15.75" customHeight="1">
      <c r="A1224" s="94"/>
      <c r="B1224" s="95"/>
      <c r="C1224" s="96"/>
      <c r="D1224" s="95"/>
      <c r="E1224" s="97"/>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spans="1:50" ht="15.75" customHeight="1">
      <c r="A1225" s="94"/>
      <c r="B1225" s="95"/>
      <c r="C1225" s="96"/>
      <c r="D1225" s="95"/>
      <c r="E1225" s="97"/>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spans="1:50" ht="15.75" customHeight="1">
      <c r="A1226" s="94"/>
      <c r="B1226" s="95"/>
      <c r="C1226" s="96"/>
      <c r="D1226" s="95"/>
      <c r="E1226" s="97"/>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spans="1:50" ht="15.75" customHeight="1">
      <c r="A1227" s="94"/>
      <c r="B1227" s="95"/>
      <c r="C1227" s="96"/>
      <c r="D1227" s="95"/>
      <c r="E1227" s="97"/>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spans="1:50" ht="15.75" customHeight="1">
      <c r="A1228" s="94"/>
      <c r="B1228" s="95"/>
      <c r="C1228" s="96"/>
      <c r="D1228" s="95"/>
      <c r="E1228" s="97"/>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spans="1:50" ht="15.75" customHeight="1">
      <c r="A1229" s="94"/>
      <c r="B1229" s="95"/>
      <c r="C1229" s="96"/>
      <c r="D1229" s="95"/>
      <c r="E1229" s="97"/>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spans="1:50" ht="15.75" customHeight="1">
      <c r="A1230" s="94"/>
      <c r="B1230" s="95"/>
      <c r="C1230" s="96"/>
      <c r="D1230" s="95"/>
      <c r="E1230" s="97"/>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spans="1:50" ht="15.75" customHeight="1">
      <c r="A1231" s="94"/>
      <c r="B1231" s="95"/>
      <c r="C1231" s="96"/>
      <c r="D1231" s="95"/>
      <c r="E1231" s="97"/>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spans="1:50" ht="15.75" customHeight="1">
      <c r="A1232" s="94"/>
      <c r="B1232" s="95"/>
      <c r="C1232" s="96"/>
      <c r="D1232" s="95"/>
      <c r="E1232" s="97"/>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spans="1:50" ht="15.75" customHeight="1">
      <c r="A1233" s="94"/>
      <c r="B1233" s="95"/>
      <c r="C1233" s="96"/>
      <c r="D1233" s="95"/>
      <c r="E1233" s="97"/>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spans="1:50" ht="15.75" customHeight="1">
      <c r="A1234" s="94"/>
      <c r="B1234" s="95"/>
      <c r="C1234" s="96"/>
      <c r="D1234" s="95"/>
      <c r="E1234" s="97"/>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spans="1:50" ht="15.75" customHeight="1">
      <c r="A1235" s="94"/>
      <c r="B1235" s="95"/>
      <c r="C1235" s="96"/>
      <c r="D1235" s="95"/>
      <c r="E1235" s="97"/>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spans="1:50" ht="15.75" customHeight="1">
      <c r="A1236" s="94"/>
      <c r="B1236" s="95"/>
      <c r="C1236" s="96"/>
      <c r="D1236" s="95"/>
      <c r="E1236" s="97"/>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spans="1:50" ht="15.75" customHeight="1">
      <c r="A1237" s="94"/>
      <c r="B1237" s="95"/>
      <c r="C1237" s="96"/>
      <c r="D1237" s="95"/>
      <c r="E1237" s="97"/>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spans="1:50" ht="15.75" customHeight="1">
      <c r="A1238" s="94"/>
      <c r="B1238" s="95"/>
      <c r="C1238" s="96"/>
      <c r="D1238" s="95"/>
      <c r="E1238" s="97"/>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spans="1:50" ht="15.75" customHeight="1">
      <c r="A1239" s="94"/>
      <c r="B1239" s="95"/>
      <c r="C1239" s="96"/>
      <c r="D1239" s="95"/>
      <c r="E1239" s="97"/>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spans="1:50" ht="15.75" customHeight="1">
      <c r="A1240" s="94"/>
      <c r="B1240" s="95"/>
      <c r="C1240" s="96"/>
      <c r="D1240" s="95"/>
      <c r="E1240" s="97"/>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spans="1:50" ht="15.75" customHeight="1">
      <c r="A1241" s="94"/>
      <c r="B1241" s="95"/>
      <c r="C1241" s="96"/>
      <c r="D1241" s="95"/>
      <c r="E1241" s="97"/>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spans="1:50" ht="15.75" customHeight="1">
      <c r="A1242" s="94"/>
      <c r="B1242" s="95"/>
      <c r="C1242" s="96"/>
      <c r="D1242" s="95"/>
      <c r="E1242" s="97"/>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spans="1:50" ht="15.75" customHeight="1">
      <c r="A1243" s="94"/>
      <c r="B1243" s="95"/>
      <c r="C1243" s="96"/>
      <c r="D1243" s="95"/>
      <c r="E1243" s="97"/>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spans="1:50" ht="15.75" customHeight="1">
      <c r="A1244" s="94"/>
      <c r="B1244" s="95"/>
      <c r="C1244" s="96"/>
      <c r="D1244" s="95"/>
      <c r="E1244" s="97"/>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spans="1:50" ht="15.75" customHeight="1">
      <c r="A1245" s="94"/>
      <c r="B1245" s="95"/>
      <c r="C1245" s="96"/>
      <c r="D1245" s="95"/>
      <c r="E1245" s="97"/>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spans="1:50" ht="15.75" customHeight="1">
      <c r="A1246" s="94"/>
      <c r="B1246" s="95"/>
      <c r="C1246" s="96"/>
      <c r="D1246" s="95"/>
      <c r="E1246" s="97"/>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spans="1:50" ht="15.75" customHeight="1">
      <c r="A1247" s="94"/>
      <c r="B1247" s="95"/>
      <c r="C1247" s="96"/>
      <c r="D1247" s="95"/>
      <c r="E1247" s="97"/>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spans="1:50" ht="15.75" customHeight="1">
      <c r="A1248" s="94"/>
      <c r="B1248" s="95"/>
      <c r="C1248" s="96"/>
      <c r="D1248" s="95"/>
      <c r="E1248" s="97"/>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spans="1:50" ht="15.75" customHeight="1">
      <c r="A1249" s="94"/>
      <c r="B1249" s="95"/>
      <c r="C1249" s="96"/>
      <c r="D1249" s="95"/>
      <c r="E1249" s="97"/>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spans="1:50" ht="15.75" customHeight="1">
      <c r="A1250" s="94"/>
      <c r="B1250" s="95"/>
      <c r="C1250" s="96"/>
      <c r="D1250" s="95"/>
      <c r="E1250" s="97"/>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spans="1:50" ht="15.75" customHeight="1">
      <c r="A1251" s="94"/>
      <c r="B1251" s="95"/>
      <c r="C1251" s="96"/>
      <c r="D1251" s="95"/>
      <c r="E1251" s="97"/>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spans="1:50" ht="15.75" customHeight="1">
      <c r="A1252" s="94"/>
      <c r="B1252" s="95"/>
      <c r="C1252" s="96"/>
      <c r="D1252" s="95"/>
      <c r="E1252" s="97"/>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spans="1:50" ht="15.75" customHeight="1">
      <c r="A1253" s="94"/>
      <c r="B1253" s="95"/>
      <c r="C1253" s="96"/>
      <c r="D1253" s="95"/>
      <c r="E1253" s="97"/>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spans="1:50" ht="15.75" customHeight="1">
      <c r="A1254" s="94"/>
      <c r="B1254" s="95"/>
      <c r="C1254" s="96"/>
      <c r="D1254" s="95"/>
      <c r="E1254" s="97"/>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spans="1:50" ht="15.75" customHeight="1">
      <c r="A1255" s="94"/>
      <c r="B1255" s="95"/>
      <c r="C1255" s="96"/>
      <c r="D1255" s="95"/>
      <c r="E1255" s="97"/>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spans="1:50" ht="15.75" customHeight="1">
      <c r="A1256" s="94"/>
      <c r="B1256" s="95"/>
      <c r="C1256" s="96"/>
      <c r="D1256" s="95"/>
      <c r="E1256" s="97"/>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spans="1:50" ht="15.75" customHeight="1">
      <c r="A1257" s="94"/>
      <c r="B1257" s="95"/>
      <c r="C1257" s="96"/>
      <c r="D1257" s="95"/>
      <c r="E1257" s="97"/>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spans="1:50" ht="15.75" customHeight="1">
      <c r="A1258" s="94"/>
      <c r="B1258" s="95"/>
      <c r="C1258" s="96"/>
      <c r="D1258" s="95"/>
      <c r="E1258" s="97"/>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spans="1:50" ht="15.75" customHeight="1">
      <c r="A1259" s="94"/>
      <c r="B1259" s="95"/>
      <c r="C1259" s="96"/>
      <c r="D1259" s="95"/>
      <c r="E1259" s="97"/>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spans="1:50" ht="15.75" customHeight="1">
      <c r="A1260" s="94"/>
      <c r="B1260" s="95"/>
      <c r="C1260" s="96"/>
      <c r="D1260" s="95"/>
      <c r="E1260" s="97"/>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spans="1:50" ht="15.75" customHeight="1">
      <c r="A1261" s="94"/>
      <c r="B1261" s="95"/>
      <c r="C1261" s="96"/>
      <c r="D1261" s="95"/>
      <c r="E1261" s="97"/>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spans="1:50" ht="15.75" customHeight="1">
      <c r="A1262" s="94"/>
      <c r="B1262" s="95"/>
      <c r="C1262" s="96"/>
      <c r="D1262" s="95"/>
      <c r="E1262" s="97"/>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spans="1:50" ht="15.75" customHeight="1">
      <c r="A1263" s="94"/>
      <c r="B1263" s="95"/>
      <c r="C1263" s="96"/>
      <c r="D1263" s="95"/>
      <c r="E1263" s="97"/>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spans="1:50" ht="15.75" customHeight="1">
      <c r="A1264" s="94"/>
      <c r="B1264" s="95"/>
      <c r="C1264" s="96"/>
      <c r="D1264" s="95"/>
      <c r="E1264" s="97"/>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spans="1:50" ht="15.75" customHeight="1">
      <c r="A1265" s="94"/>
      <c r="B1265" s="95"/>
      <c r="C1265" s="96"/>
      <c r="D1265" s="95"/>
      <c r="E1265" s="97"/>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spans="1:50" ht="15.75" customHeight="1">
      <c r="A1266" s="94"/>
      <c r="B1266" s="95"/>
      <c r="C1266" s="96"/>
      <c r="D1266" s="95"/>
      <c r="E1266" s="97"/>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spans="1:50" ht="15.75" customHeight="1">
      <c r="A1267" s="94"/>
      <c r="B1267" s="95"/>
      <c r="C1267" s="96"/>
      <c r="D1267" s="95"/>
      <c r="E1267" s="97"/>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spans="1:50" ht="15.75" customHeight="1">
      <c r="A1268" s="94"/>
      <c r="B1268" s="95"/>
      <c r="C1268" s="96"/>
      <c r="D1268" s="95"/>
      <c r="E1268" s="97"/>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spans="1:50" ht="15.75" customHeight="1">
      <c r="A1269" s="94"/>
      <c r="B1269" s="95"/>
      <c r="C1269" s="96"/>
      <c r="D1269" s="95"/>
      <c r="E1269" s="97"/>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spans="1:50" ht="15.75" customHeight="1">
      <c r="A1270" s="94"/>
      <c r="B1270" s="95"/>
      <c r="C1270" s="96"/>
      <c r="D1270" s="95"/>
      <c r="E1270" s="97"/>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spans="1:50" ht="15.75" customHeight="1">
      <c r="A1271" s="94"/>
      <c r="B1271" s="95"/>
      <c r="C1271" s="96"/>
      <c r="D1271" s="95"/>
      <c r="E1271" s="97"/>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spans="1:50" ht="15.75" customHeight="1">
      <c r="A1272" s="94"/>
      <c r="B1272" s="95"/>
      <c r="C1272" s="96"/>
      <c r="D1272" s="95"/>
      <c r="E1272" s="97"/>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spans="1:50" ht="15.75" customHeight="1">
      <c r="A1273" s="94"/>
      <c r="B1273" s="95"/>
      <c r="C1273" s="96"/>
      <c r="D1273" s="95"/>
      <c r="E1273" s="97"/>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spans="1:50" ht="15.75" customHeight="1">
      <c r="A1274" s="94"/>
      <c r="B1274" s="95"/>
      <c r="C1274" s="96"/>
      <c r="D1274" s="95"/>
      <c r="E1274" s="97"/>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spans="1:50" ht="15.75" customHeight="1">
      <c r="A1275" s="94"/>
      <c r="B1275" s="95"/>
      <c r="C1275" s="96"/>
      <c r="D1275" s="95"/>
      <c r="E1275" s="97"/>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spans="1:50" ht="15.75" customHeight="1">
      <c r="A1276" s="94"/>
      <c r="B1276" s="95"/>
      <c r="C1276" s="96"/>
      <c r="D1276" s="95"/>
      <c r="E1276" s="97"/>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spans="1:50" ht="15.75" customHeight="1">
      <c r="A1277" s="94"/>
      <c r="B1277" s="95"/>
      <c r="C1277" s="96"/>
      <c r="D1277" s="95"/>
      <c r="E1277" s="97"/>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spans="1:50" ht="15.75" customHeight="1">
      <c r="A1278" s="94"/>
      <c r="B1278" s="95"/>
      <c r="C1278" s="96"/>
      <c r="D1278" s="95"/>
      <c r="E1278" s="97"/>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spans="1:50" ht="15.75" customHeight="1">
      <c r="A1279" s="94"/>
      <c r="B1279" s="95"/>
      <c r="C1279" s="96"/>
      <c r="D1279" s="95"/>
      <c r="E1279" s="97"/>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spans="1:50" ht="15.75" customHeight="1">
      <c r="A1280" s="94"/>
      <c r="B1280" s="95"/>
      <c r="C1280" s="96"/>
      <c r="D1280" s="95"/>
      <c r="E1280" s="97"/>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spans="1:50" ht="15.75" customHeight="1">
      <c r="A1281" s="94"/>
      <c r="B1281" s="95"/>
      <c r="C1281" s="96"/>
      <c r="D1281" s="95"/>
      <c r="E1281" s="97"/>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spans="1:50" ht="15.75" customHeight="1">
      <c r="A1282" s="94"/>
      <c r="B1282" s="95"/>
      <c r="C1282" s="96"/>
      <c r="D1282" s="95"/>
      <c r="E1282" s="97"/>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spans="1:50" ht="15.75" customHeight="1">
      <c r="A1283" s="94"/>
      <c r="B1283" s="95"/>
      <c r="C1283" s="96"/>
      <c r="D1283" s="95"/>
      <c r="E1283" s="97"/>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spans="1:50" ht="15.75" customHeight="1">
      <c r="A1284" s="94"/>
      <c r="B1284" s="95"/>
      <c r="C1284" s="96"/>
      <c r="D1284" s="95"/>
      <c r="E1284" s="97"/>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spans="1:50" ht="15.75" customHeight="1">
      <c r="A1285" s="94"/>
      <c r="B1285" s="95"/>
      <c r="C1285" s="96"/>
      <c r="D1285" s="95"/>
      <c r="E1285" s="97"/>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spans="1:50" ht="15.75" customHeight="1">
      <c r="A1286" s="94"/>
      <c r="B1286" s="95"/>
      <c r="C1286" s="96"/>
      <c r="D1286" s="95"/>
      <c r="E1286" s="97"/>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spans="1:50" ht="15.75" customHeight="1">
      <c r="A1287" s="94"/>
      <c r="B1287" s="95"/>
      <c r="C1287" s="96"/>
      <c r="D1287" s="95"/>
      <c r="E1287" s="97"/>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spans="1:50" ht="15.75" customHeight="1">
      <c r="A1288" s="94"/>
      <c r="B1288" s="95"/>
      <c r="C1288" s="96"/>
      <c r="D1288" s="95"/>
      <c r="E1288" s="97"/>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spans="1:50" ht="15.75" customHeight="1">
      <c r="A1289" s="94"/>
      <c r="B1289" s="95"/>
      <c r="C1289" s="96"/>
      <c r="D1289" s="95"/>
      <c r="E1289" s="97"/>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spans="1:50" ht="15.75" customHeight="1">
      <c r="A1290" s="94"/>
      <c r="B1290" s="95"/>
      <c r="C1290" s="96"/>
      <c r="D1290" s="95"/>
      <c r="E1290" s="97"/>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spans="1:50" ht="15.75" customHeight="1">
      <c r="A1291" s="94"/>
      <c r="B1291" s="95"/>
      <c r="C1291" s="96"/>
      <c r="D1291" s="95"/>
      <c r="E1291" s="97"/>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spans="1:50" ht="15.75" customHeight="1">
      <c r="A1292" s="94"/>
      <c r="B1292" s="95"/>
      <c r="C1292" s="96"/>
      <c r="D1292" s="95"/>
      <c r="E1292" s="97"/>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spans="1:50" ht="15.75" customHeight="1">
      <c r="A1293" s="94"/>
      <c r="B1293" s="95"/>
      <c r="C1293" s="96"/>
      <c r="D1293" s="95"/>
      <c r="E1293" s="97"/>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spans="1:50" ht="15.75" customHeight="1">
      <c r="A1294" s="94"/>
      <c r="B1294" s="95"/>
      <c r="C1294" s="96"/>
      <c r="D1294" s="95"/>
      <c r="E1294" s="97"/>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spans="1:50" ht="15.75" customHeight="1">
      <c r="A1295" s="94"/>
      <c r="B1295" s="95"/>
      <c r="C1295" s="96"/>
      <c r="D1295" s="95"/>
      <c r="E1295" s="97"/>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spans="1:50" ht="15.75" customHeight="1">
      <c r="A1296" s="94"/>
      <c r="B1296" s="95"/>
      <c r="C1296" s="96"/>
      <c r="D1296" s="95"/>
      <c r="E1296" s="97"/>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spans="1:50" ht="15.75" customHeight="1">
      <c r="A1297" s="94"/>
      <c r="B1297" s="95"/>
      <c r="C1297" s="96"/>
      <c r="D1297" s="95"/>
      <c r="E1297" s="97"/>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spans="1:50" ht="15.75" customHeight="1">
      <c r="A1298" s="94"/>
      <c r="B1298" s="95"/>
      <c r="C1298" s="96"/>
      <c r="D1298" s="95"/>
      <c r="E1298" s="97"/>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spans="1:50" ht="15.75" customHeight="1">
      <c r="A1299" s="94"/>
      <c r="B1299" s="95"/>
      <c r="C1299" s="96"/>
      <c r="D1299" s="95"/>
      <c r="E1299" s="97"/>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spans="1:50" ht="15.75" customHeight="1">
      <c r="A1300" s="94"/>
      <c r="B1300" s="95"/>
      <c r="C1300" s="96"/>
      <c r="D1300" s="95"/>
      <c r="E1300" s="97"/>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spans="1:50" ht="15.75" customHeight="1">
      <c r="A1301" s="94"/>
      <c r="B1301" s="95"/>
      <c r="C1301" s="96"/>
      <c r="D1301" s="95"/>
      <c r="E1301" s="97"/>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spans="1:50" ht="15.75" customHeight="1">
      <c r="A1302" s="94"/>
      <c r="B1302" s="95"/>
      <c r="C1302" s="96"/>
      <c r="D1302" s="95"/>
      <c r="E1302" s="97"/>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spans="1:50" ht="15.75" customHeight="1">
      <c r="A1303" s="94"/>
      <c r="B1303" s="95"/>
      <c r="C1303" s="96"/>
      <c r="D1303" s="95"/>
      <c r="E1303" s="97"/>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spans="1:50" ht="15.75" customHeight="1">
      <c r="A1304" s="94"/>
      <c r="B1304" s="95"/>
      <c r="C1304" s="96"/>
      <c r="D1304" s="95"/>
      <c r="E1304" s="97"/>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spans="1:50" ht="15.75" customHeight="1">
      <c r="A1305" s="94"/>
      <c r="B1305" s="95"/>
      <c r="C1305" s="96"/>
      <c r="D1305" s="95"/>
      <c r="E1305" s="97"/>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spans="1:50" ht="15.75" customHeight="1">
      <c r="A1306" s="94"/>
      <c r="B1306" s="95"/>
      <c r="C1306" s="96"/>
      <c r="D1306" s="95"/>
      <c r="E1306" s="97"/>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spans="1:50" ht="15.75" customHeight="1">
      <c r="A1307" s="94"/>
      <c r="B1307" s="95"/>
      <c r="C1307" s="96"/>
      <c r="D1307" s="95"/>
      <c r="E1307" s="97"/>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spans="1:50" ht="15.75" customHeight="1">
      <c r="A1308" s="94"/>
      <c r="B1308" s="95"/>
      <c r="C1308" s="96"/>
      <c r="D1308" s="95"/>
      <c r="E1308" s="97"/>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spans="1:50" ht="15.75" customHeight="1">
      <c r="A1309" s="94"/>
      <c r="B1309" s="95"/>
      <c r="C1309" s="96"/>
      <c r="D1309" s="95"/>
      <c r="E1309" s="97"/>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spans="1:50" ht="15.75" customHeight="1">
      <c r="A1310" s="94"/>
      <c r="B1310" s="95"/>
      <c r="C1310" s="96"/>
      <c r="D1310" s="95"/>
      <c r="E1310" s="97"/>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spans="1:50" ht="15.75" customHeight="1">
      <c r="A1311" s="94"/>
      <c r="B1311" s="95"/>
      <c r="C1311" s="96"/>
      <c r="D1311" s="95"/>
      <c r="E1311" s="97"/>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spans="1:50" ht="15.75" customHeight="1">
      <c r="A1312" s="94"/>
      <c r="B1312" s="95"/>
      <c r="C1312" s="96"/>
      <c r="D1312" s="95"/>
      <c r="E1312" s="97"/>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spans="1:50" ht="15.75" customHeight="1">
      <c r="A1313" s="94"/>
      <c r="B1313" s="95"/>
      <c r="C1313" s="96"/>
      <c r="D1313" s="95"/>
      <c r="E1313" s="97"/>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spans="1:50" ht="15.75" customHeight="1">
      <c r="A1314" s="94"/>
      <c r="B1314" s="95"/>
      <c r="C1314" s="96"/>
      <c r="D1314" s="95"/>
      <c r="E1314" s="97"/>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spans="1:50" ht="15.75" customHeight="1">
      <c r="A1315" s="94"/>
      <c r="B1315" s="95"/>
      <c r="C1315" s="96"/>
      <c r="D1315" s="95"/>
      <c r="E1315" s="97"/>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spans="1:50" ht="15.75" customHeight="1">
      <c r="A1316" s="94"/>
      <c r="B1316" s="95"/>
      <c r="C1316" s="96"/>
      <c r="D1316" s="95"/>
      <c r="E1316" s="97"/>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spans="1:50" ht="15.75" customHeight="1">
      <c r="A1317" s="94"/>
      <c r="B1317" s="95"/>
      <c r="C1317" s="96"/>
      <c r="D1317" s="95"/>
      <c r="E1317" s="97"/>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spans="1:50" ht="15.75" customHeight="1">
      <c r="A1318" s="94"/>
      <c r="B1318" s="95"/>
      <c r="C1318" s="96"/>
      <c r="D1318" s="95"/>
      <c r="E1318" s="97"/>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spans="1:50" ht="15.75" customHeight="1">
      <c r="A1319" s="94"/>
      <c r="B1319" s="95"/>
      <c r="C1319" s="96"/>
      <c r="D1319" s="95"/>
      <c r="E1319" s="97"/>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spans="1:50" ht="15.75" customHeight="1">
      <c r="A1320" s="94"/>
      <c r="B1320" s="95"/>
      <c r="C1320" s="96"/>
      <c r="D1320" s="95"/>
      <c r="E1320" s="97"/>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spans="1:50" ht="15.75" customHeight="1">
      <c r="A1321" s="94"/>
      <c r="B1321" s="95"/>
      <c r="C1321" s="96"/>
      <c r="D1321" s="95"/>
      <c r="E1321" s="97"/>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spans="1:50" ht="15.75" customHeight="1">
      <c r="A1322" s="94"/>
      <c r="B1322" s="95"/>
      <c r="C1322" s="96"/>
      <c r="D1322" s="95"/>
      <c r="E1322" s="97"/>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spans="1:50" ht="15.75" customHeight="1">
      <c r="A1323" s="94"/>
      <c r="B1323" s="95"/>
      <c r="C1323" s="96"/>
      <c r="D1323" s="95"/>
      <c r="E1323" s="97"/>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spans="1:50" ht="15.75" customHeight="1">
      <c r="A1324" s="94"/>
      <c r="B1324" s="95"/>
      <c r="C1324" s="96"/>
      <c r="D1324" s="95"/>
      <c r="E1324" s="97"/>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spans="1:50" ht="15.75" customHeight="1">
      <c r="A1325" s="94"/>
      <c r="B1325" s="95"/>
      <c r="C1325" s="96"/>
      <c r="D1325" s="95"/>
      <c r="E1325" s="97"/>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spans="1:50" ht="15.75" customHeight="1">
      <c r="A1326" s="94"/>
      <c r="B1326" s="95"/>
      <c r="C1326" s="96"/>
      <c r="D1326" s="95"/>
      <c r="E1326" s="97"/>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spans="1:50" ht="15.75" customHeight="1">
      <c r="A1327" s="94"/>
      <c r="B1327" s="95"/>
      <c r="C1327" s="96"/>
      <c r="D1327" s="95"/>
      <c r="E1327" s="97"/>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spans="1:50" ht="15.75" customHeight="1">
      <c r="A1328" s="94"/>
      <c r="B1328" s="95"/>
      <c r="C1328" s="96"/>
      <c r="D1328" s="95"/>
      <c r="E1328" s="97"/>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spans="1:50" ht="15.75" customHeight="1">
      <c r="A1329" s="94"/>
      <c r="B1329" s="95"/>
      <c r="C1329" s="96"/>
      <c r="D1329" s="95"/>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spans="1:50" ht="15.75" customHeight="1">
      <c r="A1330" s="94"/>
      <c r="B1330" s="95"/>
      <c r="C1330" s="96"/>
      <c r="D1330" s="95"/>
      <c r="E1330" s="97"/>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spans="1:50" ht="15.75" customHeight="1">
      <c r="A1331" s="94"/>
      <c r="B1331" s="95"/>
      <c r="C1331" s="96"/>
      <c r="D1331" s="95"/>
      <c r="E1331" s="97"/>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spans="1:50" ht="15.75" customHeight="1">
      <c r="A1332" s="94"/>
      <c r="B1332" s="95"/>
      <c r="C1332" s="96"/>
      <c r="D1332" s="95"/>
      <c r="E1332" s="97"/>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spans="1:50" ht="15.75" customHeight="1">
      <c r="A1333" s="94"/>
      <c r="B1333" s="95"/>
      <c r="C1333" s="96"/>
      <c r="D1333" s="95"/>
      <c r="E1333" s="97"/>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spans="1:50" ht="15.75" customHeight="1">
      <c r="A1334" s="94"/>
      <c r="B1334" s="95"/>
      <c r="C1334" s="96"/>
      <c r="D1334" s="95"/>
      <c r="E1334" s="97"/>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spans="1:50" ht="15.75" customHeight="1">
      <c r="A1335" s="94"/>
      <c r="B1335" s="95"/>
      <c r="C1335" s="96"/>
      <c r="D1335" s="95"/>
      <c r="E1335" s="97"/>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spans="1:50" ht="15.75" customHeight="1">
      <c r="A1336" s="94"/>
      <c r="B1336" s="95"/>
      <c r="C1336" s="96"/>
      <c r="D1336" s="95"/>
      <c r="E1336" s="97"/>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spans="1:50" ht="15.75" customHeight="1">
      <c r="A1337" s="94"/>
      <c r="B1337" s="95"/>
      <c r="C1337" s="96"/>
      <c r="D1337" s="95"/>
      <c r="E1337" s="97"/>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spans="1:50" ht="15.75" customHeight="1">
      <c r="A1338" s="94"/>
      <c r="B1338" s="95"/>
      <c r="C1338" s="96"/>
      <c r="D1338" s="95"/>
      <c r="E1338" s="97"/>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spans="1:50" ht="15.75" customHeight="1">
      <c r="A1339" s="94"/>
      <c r="B1339" s="95"/>
      <c r="C1339" s="96"/>
      <c r="D1339" s="95"/>
      <c r="E1339" s="97"/>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spans="1:50" ht="15.75" customHeight="1">
      <c r="A1340" s="94"/>
      <c r="B1340" s="95"/>
      <c r="C1340" s="96"/>
      <c r="D1340" s="95"/>
      <c r="E1340" s="97"/>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spans="1:50" ht="15.75" customHeight="1">
      <c r="A1341" s="94"/>
      <c r="B1341" s="95"/>
      <c r="C1341" s="96"/>
      <c r="D1341" s="95"/>
      <c r="E1341" s="97"/>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spans="1:50" ht="15.75" customHeight="1">
      <c r="A1342" s="94"/>
      <c r="B1342" s="95"/>
      <c r="C1342" s="96"/>
      <c r="D1342" s="95"/>
      <c r="E1342" s="97"/>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spans="1:50" ht="15.75" customHeight="1">
      <c r="A1343" s="94"/>
      <c r="B1343" s="95"/>
      <c r="C1343" s="96"/>
      <c r="D1343" s="95"/>
      <c r="E1343" s="97"/>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spans="1:50" ht="15.75" customHeight="1">
      <c r="A1344" s="94"/>
      <c r="B1344" s="95"/>
      <c r="C1344" s="96"/>
      <c r="D1344" s="95"/>
      <c r="E1344" s="97"/>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spans="1:50" ht="15.75" customHeight="1">
      <c r="A1345" s="94"/>
      <c r="B1345" s="95"/>
      <c r="C1345" s="96"/>
      <c r="D1345" s="95"/>
      <c r="E1345" s="97"/>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spans="1:50" ht="15.75" customHeight="1">
      <c r="A1346" s="94"/>
      <c r="B1346" s="95"/>
      <c r="C1346" s="96"/>
      <c r="D1346" s="95"/>
      <c r="E1346" s="97"/>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D814:D815"/>
    <mergeCell ref="E814:E815"/>
    <mergeCell ref="A805:A806"/>
    <mergeCell ref="D805:D806"/>
    <mergeCell ref="E805:E806"/>
    <mergeCell ref="A811:E811"/>
    <mergeCell ref="A812:E812"/>
    <mergeCell ref="A813:B813"/>
    <mergeCell ref="A814:A815"/>
    <mergeCell ref="A759:B759"/>
    <mergeCell ref="D769:D770"/>
    <mergeCell ref="E769:E770"/>
    <mergeCell ref="A760:A761"/>
    <mergeCell ref="D760:D761"/>
    <mergeCell ref="E760:E761"/>
    <mergeCell ref="A766:E766"/>
    <mergeCell ref="A767:E767"/>
    <mergeCell ref="A768:B768"/>
    <mergeCell ref="A769:A770"/>
    <mergeCell ref="A666:E666"/>
    <mergeCell ref="A667:E667"/>
    <mergeCell ref="A668:B668"/>
    <mergeCell ref="D678:D679"/>
    <mergeCell ref="E678:E679"/>
    <mergeCell ref="A669:A670"/>
    <mergeCell ref="D669:D670"/>
    <mergeCell ref="E669:E670"/>
    <mergeCell ref="A675:E675"/>
    <mergeCell ref="A676:E676"/>
    <mergeCell ref="A677:B677"/>
    <mergeCell ref="A678:A679"/>
    <mergeCell ref="A651:A652"/>
    <mergeCell ref="D651:D652"/>
    <mergeCell ref="E651:E652"/>
    <mergeCell ref="A657:E657"/>
    <mergeCell ref="A658:E658"/>
    <mergeCell ref="A659:B659"/>
    <mergeCell ref="A660:A661"/>
    <mergeCell ref="D660:D661"/>
    <mergeCell ref="E660:E661"/>
    <mergeCell ref="A639:E639"/>
    <mergeCell ref="A640:E640"/>
    <mergeCell ref="A641:B641"/>
    <mergeCell ref="A642:A643"/>
    <mergeCell ref="D642:D643"/>
    <mergeCell ref="E642:E643"/>
    <mergeCell ref="A648:E648"/>
    <mergeCell ref="A649:E649"/>
    <mergeCell ref="A650:B650"/>
    <mergeCell ref="A621:E621"/>
    <mergeCell ref="A622:E622"/>
    <mergeCell ref="A623:B623"/>
    <mergeCell ref="D633:D634"/>
    <mergeCell ref="E633:E634"/>
    <mergeCell ref="A624:A625"/>
    <mergeCell ref="D624:D625"/>
    <mergeCell ref="E624:E625"/>
    <mergeCell ref="A630:E630"/>
    <mergeCell ref="A631:E631"/>
    <mergeCell ref="A632:B632"/>
    <mergeCell ref="A633:A634"/>
    <mergeCell ref="A539:E539"/>
    <mergeCell ref="A540:E540"/>
    <mergeCell ref="A541:B541"/>
    <mergeCell ref="A542:A543"/>
    <mergeCell ref="D542:D543"/>
    <mergeCell ref="E542:E543"/>
    <mergeCell ref="A550:E550"/>
    <mergeCell ref="A614:B614"/>
    <mergeCell ref="A615:A616"/>
    <mergeCell ref="D615:D616"/>
    <mergeCell ref="E615:E616"/>
    <mergeCell ref="A604:E604"/>
    <mergeCell ref="A605:B605"/>
    <mergeCell ref="A606:A607"/>
    <mergeCell ref="D606:D607"/>
    <mergeCell ref="E606:E607"/>
    <mergeCell ref="A612:E612"/>
    <mergeCell ref="A613:E613"/>
    <mergeCell ref="A495:E495"/>
    <mergeCell ref="A496:E496"/>
    <mergeCell ref="A497:B497"/>
    <mergeCell ref="A498:A499"/>
    <mergeCell ref="D498:D499"/>
    <mergeCell ref="E498:E499"/>
    <mergeCell ref="A505:E505"/>
    <mergeCell ref="A506:E506"/>
    <mergeCell ref="A507:B507"/>
    <mergeCell ref="A508:A509"/>
    <mergeCell ref="D508:D509"/>
    <mergeCell ref="E508:E509"/>
    <mergeCell ref="A514:E514"/>
    <mergeCell ref="A515:E515"/>
    <mergeCell ref="A516:B516"/>
    <mergeCell ref="A517:A518"/>
    <mergeCell ref="D517:D518"/>
    <mergeCell ref="A802:E802"/>
    <mergeCell ref="A731:E731"/>
    <mergeCell ref="A732:B732"/>
    <mergeCell ref="A733:A734"/>
    <mergeCell ref="D733:D734"/>
    <mergeCell ref="E733:E734"/>
    <mergeCell ref="A739:E739"/>
    <mergeCell ref="A795:B795"/>
    <mergeCell ref="A796:A797"/>
    <mergeCell ref="D796:D797"/>
    <mergeCell ref="E796:E797"/>
    <mergeCell ref="A740:E740"/>
    <mergeCell ref="A741:B741"/>
    <mergeCell ref="A742:A743"/>
    <mergeCell ref="D742:D743"/>
    <mergeCell ref="E742:E743"/>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730:E730"/>
    <mergeCell ref="A748:E748"/>
    <mergeCell ref="A749:E749"/>
    <mergeCell ref="A750:B750"/>
    <mergeCell ref="A751:A752"/>
    <mergeCell ref="D751:D752"/>
    <mergeCell ref="E751:E752"/>
    <mergeCell ref="A757:E757"/>
    <mergeCell ref="A758:E758"/>
    <mergeCell ref="A713:E713"/>
    <mergeCell ref="A714:B714"/>
    <mergeCell ref="D724:D725"/>
    <mergeCell ref="E724:E725"/>
    <mergeCell ref="A715:A716"/>
    <mergeCell ref="D715:D716"/>
    <mergeCell ref="E715:E716"/>
    <mergeCell ref="A721:E721"/>
    <mergeCell ref="A722:E722"/>
    <mergeCell ref="A723:B723"/>
    <mergeCell ref="A724:A725"/>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75:E775"/>
    <mergeCell ref="A776:E776"/>
    <mergeCell ref="A777:B777"/>
    <mergeCell ref="A778:A779"/>
    <mergeCell ref="D778:D779"/>
    <mergeCell ref="E778:E779"/>
    <mergeCell ref="A784:E784"/>
    <mergeCell ref="A785:E785"/>
    <mergeCell ref="A786:B786"/>
    <mergeCell ref="A401:E401"/>
    <mergeCell ref="A402:E402"/>
    <mergeCell ref="D589:D590"/>
    <mergeCell ref="E589:E590"/>
    <mergeCell ref="A580:A581"/>
    <mergeCell ref="D580:D581"/>
    <mergeCell ref="E580:E581"/>
    <mergeCell ref="A586:E586"/>
    <mergeCell ref="A587:E587"/>
    <mergeCell ref="A588:B588"/>
    <mergeCell ref="A589:A590"/>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384:E384"/>
    <mergeCell ref="A385:B385"/>
    <mergeCell ref="A386:A387"/>
    <mergeCell ref="D386:D387"/>
    <mergeCell ref="E386:E387"/>
    <mergeCell ref="A392:E392"/>
    <mergeCell ref="A393:E393"/>
    <mergeCell ref="A394:B394"/>
    <mergeCell ref="A395:A396"/>
    <mergeCell ref="D395:D396"/>
    <mergeCell ref="E395:E396"/>
    <mergeCell ref="E375:E376"/>
    <mergeCell ref="A361:A362"/>
    <mergeCell ref="D361:D362"/>
    <mergeCell ref="E361:E362"/>
    <mergeCell ref="A372:E372"/>
    <mergeCell ref="A373:E373"/>
    <mergeCell ref="A374:B374"/>
    <mergeCell ref="A375:A376"/>
    <mergeCell ref="A383:E383"/>
    <mergeCell ref="A192:E192"/>
    <mergeCell ref="A193:E193"/>
    <mergeCell ref="A194:B194"/>
    <mergeCell ref="D203:D204"/>
    <mergeCell ref="E203:E204"/>
    <mergeCell ref="A195:A196"/>
    <mergeCell ref="D195:D196"/>
    <mergeCell ref="E195:E196"/>
    <mergeCell ref="A200:E200"/>
    <mergeCell ref="A201:E201"/>
    <mergeCell ref="A202:B202"/>
    <mergeCell ref="A203:A204"/>
    <mergeCell ref="A173:A174"/>
    <mergeCell ref="D173:D174"/>
    <mergeCell ref="E173:E174"/>
    <mergeCell ref="A181:E181"/>
    <mergeCell ref="A182:E182"/>
    <mergeCell ref="A183:B183"/>
    <mergeCell ref="A184:A185"/>
    <mergeCell ref="D184:D185"/>
    <mergeCell ref="E184:E185"/>
    <mergeCell ref="A159:E159"/>
    <mergeCell ref="A160:E160"/>
    <mergeCell ref="A161:B161"/>
    <mergeCell ref="A162:A163"/>
    <mergeCell ref="D162:D163"/>
    <mergeCell ref="E162:E163"/>
    <mergeCell ref="A170:E170"/>
    <mergeCell ref="A171:E171"/>
    <mergeCell ref="A172:B172"/>
    <mergeCell ref="D138:D139"/>
    <mergeCell ref="E138:E139"/>
    <mergeCell ref="A129:A130"/>
    <mergeCell ref="D129:D130"/>
    <mergeCell ref="E129:E130"/>
    <mergeCell ref="A135:E135"/>
    <mergeCell ref="A136:E136"/>
    <mergeCell ref="A137:B137"/>
    <mergeCell ref="A138:A139"/>
    <mergeCell ref="A118:E118"/>
    <mergeCell ref="A119:E119"/>
    <mergeCell ref="A120:B120"/>
    <mergeCell ref="A121:A122"/>
    <mergeCell ref="D121:D122"/>
    <mergeCell ref="E121:E122"/>
    <mergeCell ref="A126:E126"/>
    <mergeCell ref="A127:E127"/>
    <mergeCell ref="A128:B128"/>
    <mergeCell ref="A103:B103"/>
    <mergeCell ref="A104:A105"/>
    <mergeCell ref="D104:D105"/>
    <mergeCell ref="E104:E105"/>
    <mergeCell ref="A110:E110"/>
    <mergeCell ref="A111:E111"/>
    <mergeCell ref="A112:B112"/>
    <mergeCell ref="A113:A114"/>
    <mergeCell ref="D113:D114"/>
    <mergeCell ref="E113:E114"/>
    <mergeCell ref="A91:E91"/>
    <mergeCell ref="A92:E92"/>
    <mergeCell ref="A93:E93"/>
    <mergeCell ref="A94:B94"/>
    <mergeCell ref="A95:A96"/>
    <mergeCell ref="D95:D96"/>
    <mergeCell ref="E95:E96"/>
    <mergeCell ref="A101:E101"/>
    <mergeCell ref="A102:E102"/>
    <mergeCell ref="A64:A65"/>
    <mergeCell ref="D64:D65"/>
    <mergeCell ref="E64:E65"/>
    <mergeCell ref="A69:E69"/>
    <mergeCell ref="A70:E70"/>
    <mergeCell ref="A71:E71"/>
    <mergeCell ref="A72:B72"/>
    <mergeCell ref="A73:A74"/>
    <mergeCell ref="D73:D74"/>
    <mergeCell ref="E73:E74"/>
    <mergeCell ref="A54:E54"/>
    <mergeCell ref="A55:B55"/>
    <mergeCell ref="A56:A57"/>
    <mergeCell ref="D56:D57"/>
    <mergeCell ref="E56:E57"/>
    <mergeCell ref="A60:E60"/>
    <mergeCell ref="A61:E61"/>
    <mergeCell ref="A62:E62"/>
    <mergeCell ref="A63:B63"/>
    <mergeCell ref="A41:E41"/>
    <mergeCell ref="A42:E42"/>
    <mergeCell ref="A43:E43"/>
    <mergeCell ref="A44:B44"/>
    <mergeCell ref="A45:A46"/>
    <mergeCell ref="D45:D46"/>
    <mergeCell ref="E45:E46"/>
    <mergeCell ref="A52:E52"/>
    <mergeCell ref="A53:E53"/>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462:E462"/>
    <mergeCell ref="A463:E463"/>
    <mergeCell ref="A464:B464"/>
    <mergeCell ref="D487:D488"/>
    <mergeCell ref="E487:E488"/>
    <mergeCell ref="A465:A466"/>
    <mergeCell ref="D465:D466"/>
    <mergeCell ref="E465:E466"/>
    <mergeCell ref="A484:E484"/>
    <mergeCell ref="A485:E485"/>
    <mergeCell ref="A486:B486"/>
    <mergeCell ref="A487:A488"/>
    <mergeCell ref="A447:A448"/>
    <mergeCell ref="D447:D448"/>
    <mergeCell ref="E447:E448"/>
    <mergeCell ref="A452:E452"/>
    <mergeCell ref="A453:E453"/>
    <mergeCell ref="A454:B454"/>
    <mergeCell ref="A455:A456"/>
    <mergeCell ref="D455:D456"/>
    <mergeCell ref="E455:E456"/>
    <mergeCell ref="A436:E436"/>
    <mergeCell ref="A437:E437"/>
    <mergeCell ref="A438:B438"/>
    <mergeCell ref="A439:A440"/>
    <mergeCell ref="D439:D440"/>
    <mergeCell ref="E439:E440"/>
    <mergeCell ref="A444:E444"/>
    <mergeCell ref="A445:E445"/>
    <mergeCell ref="A446:B446"/>
    <mergeCell ref="A413:E413"/>
    <mergeCell ref="A414:B414"/>
    <mergeCell ref="D426:D427"/>
    <mergeCell ref="E426:E427"/>
    <mergeCell ref="A415:A416"/>
    <mergeCell ref="D415:D416"/>
    <mergeCell ref="E415:E416"/>
    <mergeCell ref="A423:E423"/>
    <mergeCell ref="A424:E424"/>
    <mergeCell ref="A425:B425"/>
    <mergeCell ref="A426:A427"/>
    <mergeCell ref="A322:A323"/>
    <mergeCell ref="D322:D323"/>
    <mergeCell ref="E322:E323"/>
    <mergeCell ref="A329:E329"/>
    <mergeCell ref="A403:B403"/>
    <mergeCell ref="A404:A405"/>
    <mergeCell ref="D404:D405"/>
    <mergeCell ref="E404:E405"/>
    <mergeCell ref="A412:E412"/>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A300:E300"/>
    <mergeCell ref="A301:E301"/>
    <mergeCell ref="A302:B302"/>
    <mergeCell ref="A303:A304"/>
    <mergeCell ref="D303:D304"/>
    <mergeCell ref="E303:E304"/>
    <mergeCell ref="A319:E319"/>
    <mergeCell ref="A320:E320"/>
    <mergeCell ref="A321:B321"/>
    <mergeCell ref="A255:E255"/>
    <mergeCell ref="A256:E256"/>
    <mergeCell ref="A257:B257"/>
    <mergeCell ref="A258:A259"/>
    <mergeCell ref="D258:D259"/>
    <mergeCell ref="E258:E259"/>
    <mergeCell ref="A276:E276"/>
    <mergeCell ref="A277:E277"/>
    <mergeCell ref="A279:A280"/>
    <mergeCell ref="D279:D280"/>
    <mergeCell ref="E279:E280"/>
    <mergeCell ref="A226:A227"/>
    <mergeCell ref="D226:D227"/>
    <mergeCell ref="E226:E227"/>
    <mergeCell ref="A246:E246"/>
    <mergeCell ref="A247:E247"/>
    <mergeCell ref="A248:B248"/>
    <mergeCell ref="A249:A250"/>
    <mergeCell ref="D249:D250"/>
    <mergeCell ref="E249:E250"/>
    <mergeCell ref="A209:E209"/>
    <mergeCell ref="A210:E210"/>
    <mergeCell ref="A211:B211"/>
    <mergeCell ref="A212:A213"/>
    <mergeCell ref="D212:D213"/>
    <mergeCell ref="E212:E213"/>
    <mergeCell ref="A223:E223"/>
    <mergeCell ref="A224:E224"/>
    <mergeCell ref="A225:B225"/>
  </mergeCells>
  <conditionalFormatting sqref="C58 C66:C67">
    <cfRule type="notContainsBlanks" dxfId="0" priority="1">
      <formula>LEN(TRIM(C58))&gt;0</formula>
    </cfRule>
  </conditionalFormatting>
  <printOptions verticalCentered="1"/>
  <pageMargins left="0.70866141732283472" right="0.51181102362204722" top="0.74803149606299213" bottom="0.55118110236220474" header="0" footer="0"/>
  <pageSetup paperSize="9" scale="99" fitToHeight="0" pageOrder="overThenDown" orientation="landscape" r:id="rId1"/>
  <headerFooter>
    <oddFooter>&amp;CPágina &amp;P de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73"/>
  <sheetViews>
    <sheetView workbookViewId="0"/>
  </sheetViews>
  <sheetFormatPr defaultColWidth="12.625" defaultRowHeight="15" customHeight="1"/>
  <cols>
    <col min="1" max="1" width="12.125" customWidth="1"/>
    <col min="2" max="2" width="27.875" customWidth="1"/>
    <col min="3" max="3" width="21.5" customWidth="1"/>
    <col min="4" max="4" width="53.25" customWidth="1"/>
    <col min="5" max="5" width="18.5" customWidth="1"/>
  </cols>
  <sheetData>
    <row r="1" spans="1:5">
      <c r="A1" s="1"/>
      <c r="B1" s="2"/>
      <c r="C1" s="6"/>
      <c r="D1" s="4"/>
      <c r="E1" s="5"/>
    </row>
    <row r="2" spans="1:5">
      <c r="A2" s="1"/>
      <c r="B2" s="2"/>
      <c r="C2" s="6"/>
      <c r="D2" s="4"/>
      <c r="E2" s="5"/>
    </row>
    <row r="3" spans="1:5">
      <c r="A3" s="1"/>
      <c r="B3" s="2"/>
      <c r="C3" s="6"/>
      <c r="D3" s="4"/>
      <c r="E3" s="5"/>
    </row>
    <row r="4" spans="1:5">
      <c r="A4" s="6"/>
      <c r="B4" s="2"/>
      <c r="C4" s="6"/>
      <c r="D4" s="4"/>
      <c r="E4" s="5"/>
    </row>
    <row r="5" spans="1:5" ht="13.5" customHeight="1">
      <c r="A5" s="277" t="s">
        <v>1826</v>
      </c>
      <c r="B5" s="233"/>
      <c r="C5" s="233"/>
      <c r="D5" s="233"/>
      <c r="E5" s="233"/>
    </row>
    <row r="6" spans="1:5" ht="13.5" customHeight="1">
      <c r="A6" s="234" t="s">
        <v>1827</v>
      </c>
      <c r="B6" s="235"/>
      <c r="C6" s="235"/>
      <c r="D6" s="235"/>
      <c r="E6" s="235"/>
    </row>
    <row r="7" spans="1:5" ht="13.5" customHeight="1">
      <c r="A7" s="278" t="s">
        <v>1828</v>
      </c>
      <c r="B7" s="279"/>
      <c r="C7" s="279"/>
      <c r="D7" s="279"/>
      <c r="E7" s="279"/>
    </row>
    <row r="8" spans="1:5" ht="30">
      <c r="A8" s="237" t="s">
        <v>1829</v>
      </c>
      <c r="B8" s="238"/>
      <c r="C8" s="143" t="s">
        <v>1830</v>
      </c>
      <c r="D8" s="8" t="s">
        <v>1831</v>
      </c>
      <c r="E8" s="9" t="s">
        <v>7</v>
      </c>
    </row>
    <row r="9" spans="1:5" ht="13.5" customHeight="1">
      <c r="A9" s="239" t="s">
        <v>8</v>
      </c>
      <c r="B9" s="241" t="s">
        <v>9</v>
      </c>
      <c r="C9" s="238"/>
      <c r="D9" s="239" t="s">
        <v>10</v>
      </c>
      <c r="E9" s="242" t="s">
        <v>11</v>
      </c>
    </row>
    <row r="10" spans="1:5">
      <c r="A10" s="240"/>
      <c r="B10" s="12" t="s">
        <v>12</v>
      </c>
      <c r="C10" s="12" t="s">
        <v>13</v>
      </c>
      <c r="D10" s="240"/>
      <c r="E10" s="240"/>
    </row>
    <row r="11" spans="1:5" ht="30">
      <c r="A11" s="14">
        <v>44981</v>
      </c>
      <c r="B11" s="23" t="s">
        <v>1832</v>
      </c>
      <c r="C11" s="15" t="s">
        <v>454</v>
      </c>
      <c r="D11" s="23" t="s">
        <v>1833</v>
      </c>
      <c r="E11" s="38">
        <v>94.04</v>
      </c>
    </row>
    <row r="12" spans="1:5" ht="30">
      <c r="A12" s="14">
        <v>44981</v>
      </c>
      <c r="B12" s="23" t="s">
        <v>1832</v>
      </c>
      <c r="C12" s="15" t="s">
        <v>454</v>
      </c>
      <c r="D12" s="23" t="s">
        <v>1834</v>
      </c>
      <c r="E12" s="38">
        <v>203</v>
      </c>
    </row>
    <row r="13" spans="1:5" ht="30">
      <c r="A13" s="14">
        <v>44984</v>
      </c>
      <c r="B13" s="23" t="s">
        <v>1832</v>
      </c>
      <c r="C13" s="15" t="s">
        <v>454</v>
      </c>
      <c r="D13" s="23" t="s">
        <v>1835</v>
      </c>
      <c r="E13" s="38">
        <v>75.98</v>
      </c>
    </row>
    <row r="14" spans="1:5" ht="30">
      <c r="A14" s="14">
        <v>45013</v>
      </c>
      <c r="B14" s="23" t="s">
        <v>1832</v>
      </c>
      <c r="C14" s="15" t="s">
        <v>454</v>
      </c>
      <c r="D14" s="23" t="s">
        <v>1836</v>
      </c>
      <c r="E14" s="38">
        <v>140</v>
      </c>
    </row>
    <row r="15" spans="1:5" ht="30">
      <c r="A15" s="14">
        <v>45013</v>
      </c>
      <c r="B15" s="23" t="s">
        <v>1832</v>
      </c>
      <c r="C15" s="15" t="s">
        <v>454</v>
      </c>
      <c r="D15" s="23" t="s">
        <v>1837</v>
      </c>
      <c r="E15" s="38">
        <v>140</v>
      </c>
    </row>
    <row r="16" spans="1:5" ht="30">
      <c r="A16" s="14">
        <v>45013</v>
      </c>
      <c r="B16" s="23" t="s">
        <v>1832</v>
      </c>
      <c r="C16" s="15" t="s">
        <v>454</v>
      </c>
      <c r="D16" s="23" t="s">
        <v>1833</v>
      </c>
      <c r="E16" s="38">
        <v>63.04</v>
      </c>
    </row>
    <row r="17" spans="1:5" ht="30">
      <c r="A17" s="14">
        <v>45019</v>
      </c>
      <c r="B17" s="23" t="s">
        <v>1832</v>
      </c>
      <c r="C17" s="15" t="s">
        <v>454</v>
      </c>
      <c r="D17" s="23" t="s">
        <v>1833</v>
      </c>
      <c r="E17" s="38">
        <v>100</v>
      </c>
    </row>
    <row r="18" spans="1:5" ht="30">
      <c r="A18" s="14">
        <v>45034</v>
      </c>
      <c r="B18" s="23" t="s">
        <v>1832</v>
      </c>
      <c r="C18" s="15" t="s">
        <v>454</v>
      </c>
      <c r="D18" s="23" t="s">
        <v>1836</v>
      </c>
      <c r="E18" s="38">
        <v>140</v>
      </c>
    </row>
    <row r="19" spans="1:5" ht="30">
      <c r="A19" s="14">
        <v>45061</v>
      </c>
      <c r="B19" s="23" t="s">
        <v>1832</v>
      </c>
      <c r="C19" s="15" t="s">
        <v>454</v>
      </c>
      <c r="D19" s="23" t="s">
        <v>1838</v>
      </c>
      <c r="E19" s="38">
        <v>41.99</v>
      </c>
    </row>
    <row r="20" spans="1:5" ht="15.75" customHeight="1">
      <c r="A20" s="22" t="s">
        <v>20</v>
      </c>
      <c r="B20" s="23"/>
      <c r="C20" s="15"/>
      <c r="D20" s="23"/>
      <c r="E20" s="24">
        <f>SUM(E11:E19)</f>
        <v>998.05</v>
      </c>
    </row>
    <row r="21" spans="1:5" ht="15.75" customHeight="1">
      <c r="A21" s="234"/>
      <c r="B21" s="235"/>
      <c r="C21" s="235"/>
      <c r="D21" s="235"/>
      <c r="E21" s="235"/>
    </row>
    <row r="22" spans="1:5" ht="13.5" customHeight="1">
      <c r="A22" s="234" t="s">
        <v>2</v>
      </c>
      <c r="B22" s="235"/>
      <c r="C22" s="235"/>
      <c r="D22" s="235"/>
      <c r="E22" s="235"/>
    </row>
    <row r="23" spans="1:5" ht="13.5" customHeight="1">
      <c r="A23" s="278" t="s">
        <v>1839</v>
      </c>
      <c r="B23" s="279"/>
      <c r="C23" s="279"/>
      <c r="D23" s="279"/>
      <c r="E23" s="279"/>
    </row>
    <row r="24" spans="1:5" ht="15.75" customHeight="1">
      <c r="A24" s="237" t="s">
        <v>54</v>
      </c>
      <c r="B24" s="238"/>
      <c r="C24" s="143" t="s">
        <v>1691</v>
      </c>
      <c r="D24" s="8" t="s">
        <v>1840</v>
      </c>
      <c r="E24" s="9" t="s">
        <v>7</v>
      </c>
    </row>
    <row r="25" spans="1:5" ht="13.5" customHeight="1">
      <c r="A25" s="239" t="s">
        <v>8</v>
      </c>
      <c r="B25" s="241" t="s">
        <v>9</v>
      </c>
      <c r="C25" s="238"/>
      <c r="D25" s="239" t="s">
        <v>10</v>
      </c>
      <c r="E25" s="242" t="s">
        <v>11</v>
      </c>
    </row>
    <row r="26" spans="1:5" ht="15.75" customHeight="1">
      <c r="A26" s="240"/>
      <c r="B26" s="12" t="s">
        <v>12</v>
      </c>
      <c r="C26" s="12" t="s">
        <v>13</v>
      </c>
      <c r="D26" s="240"/>
      <c r="E26" s="240"/>
    </row>
    <row r="27" spans="1:5" ht="15.75" customHeight="1">
      <c r="A27" s="14">
        <v>44950</v>
      </c>
      <c r="B27" s="23" t="s">
        <v>1841</v>
      </c>
      <c r="C27" s="15" t="s">
        <v>1842</v>
      </c>
      <c r="D27" s="23" t="s">
        <v>1843</v>
      </c>
      <c r="E27" s="38">
        <v>14.94</v>
      </c>
    </row>
    <row r="28" spans="1:5" ht="15.75" customHeight="1">
      <c r="A28" s="14">
        <v>44950</v>
      </c>
      <c r="B28" s="23" t="s">
        <v>1841</v>
      </c>
      <c r="C28" s="15" t="s">
        <v>1844</v>
      </c>
      <c r="D28" s="23" t="s">
        <v>1845</v>
      </c>
      <c r="E28" s="38">
        <v>144.41999999999999</v>
      </c>
    </row>
    <row r="29" spans="1:5" ht="15.75" customHeight="1">
      <c r="A29" s="14">
        <v>44950</v>
      </c>
      <c r="B29" s="23" t="s">
        <v>1841</v>
      </c>
      <c r="C29" s="15" t="s">
        <v>1846</v>
      </c>
      <c r="D29" s="23" t="s">
        <v>1847</v>
      </c>
      <c r="E29" s="38">
        <v>674.79</v>
      </c>
    </row>
    <row r="30" spans="1:5" ht="15.75" customHeight="1">
      <c r="A30" s="14">
        <v>44951</v>
      </c>
      <c r="B30" s="23" t="s">
        <v>1841</v>
      </c>
      <c r="C30" s="15" t="s">
        <v>1848</v>
      </c>
      <c r="D30" s="23" t="s">
        <v>1849</v>
      </c>
      <c r="E30" s="38">
        <v>159.36000000000001</v>
      </c>
    </row>
    <row r="31" spans="1:5" ht="15.75" customHeight="1">
      <c r="A31" s="14">
        <v>44964</v>
      </c>
      <c r="B31" s="23" t="s">
        <v>1850</v>
      </c>
      <c r="C31" s="15" t="s">
        <v>1851</v>
      </c>
      <c r="D31" s="23" t="s">
        <v>1852</v>
      </c>
      <c r="E31" s="38">
        <v>30</v>
      </c>
    </row>
    <row r="32" spans="1:5" ht="15.75" customHeight="1">
      <c r="A32" s="14">
        <v>44965</v>
      </c>
      <c r="B32" s="23" t="s">
        <v>1853</v>
      </c>
      <c r="C32" s="15" t="s">
        <v>1089</v>
      </c>
      <c r="D32" s="23" t="s">
        <v>1854</v>
      </c>
      <c r="E32" s="38">
        <v>70</v>
      </c>
    </row>
    <row r="33" spans="1:5" ht="15.75" customHeight="1">
      <c r="A33" s="14">
        <v>44966</v>
      </c>
      <c r="B33" s="23" t="s">
        <v>1855</v>
      </c>
      <c r="C33" s="15" t="s">
        <v>552</v>
      </c>
      <c r="D33" s="23" t="s">
        <v>1856</v>
      </c>
      <c r="E33" s="38">
        <v>30.5</v>
      </c>
    </row>
    <row r="34" spans="1:5" ht="15.75" customHeight="1">
      <c r="A34" s="14">
        <v>44967</v>
      </c>
      <c r="B34" s="23" t="s">
        <v>1857</v>
      </c>
      <c r="C34" s="15" t="s">
        <v>1858</v>
      </c>
      <c r="D34" s="23" t="s">
        <v>1859</v>
      </c>
      <c r="E34" s="38">
        <v>29.8</v>
      </c>
    </row>
    <row r="35" spans="1:5" ht="15.75" customHeight="1">
      <c r="A35" s="14">
        <v>44971</v>
      </c>
      <c r="B35" s="23" t="s">
        <v>1857</v>
      </c>
      <c r="C35" s="15" t="s">
        <v>1858</v>
      </c>
      <c r="D35" s="23" t="s">
        <v>1860</v>
      </c>
      <c r="E35" s="38">
        <v>298</v>
      </c>
    </row>
    <row r="36" spans="1:5" ht="15.75" customHeight="1">
      <c r="A36" s="14">
        <v>44980</v>
      </c>
      <c r="B36" s="23" t="s">
        <v>1861</v>
      </c>
      <c r="C36" s="15" t="s">
        <v>454</v>
      </c>
      <c r="D36" s="23" t="s">
        <v>1862</v>
      </c>
      <c r="E36" s="38">
        <v>1848.8</v>
      </c>
    </row>
    <row r="37" spans="1:5" ht="15.75" customHeight="1">
      <c r="A37" s="14">
        <v>44987</v>
      </c>
      <c r="B37" s="23" t="s">
        <v>1861</v>
      </c>
      <c r="C37" s="15" t="s">
        <v>454</v>
      </c>
      <c r="D37" s="23" t="s">
        <v>1863</v>
      </c>
      <c r="E37" s="38">
        <v>2600</v>
      </c>
    </row>
    <row r="38" spans="1:5" ht="15.75" customHeight="1">
      <c r="A38" s="14">
        <v>44981</v>
      </c>
      <c r="B38" s="23" t="s">
        <v>1864</v>
      </c>
      <c r="C38" s="15" t="s">
        <v>300</v>
      </c>
      <c r="D38" s="23" t="s">
        <v>1865</v>
      </c>
      <c r="E38" s="38">
        <v>25.05</v>
      </c>
    </row>
    <row r="39" spans="1:5" ht="15.75" customHeight="1">
      <c r="A39" s="14">
        <v>44984</v>
      </c>
      <c r="B39" s="23" t="s">
        <v>1866</v>
      </c>
      <c r="C39" s="15" t="s">
        <v>1867</v>
      </c>
      <c r="D39" s="23" t="s">
        <v>1868</v>
      </c>
      <c r="E39" s="38">
        <v>19.920000000000002</v>
      </c>
    </row>
    <row r="40" spans="1:5" ht="15.75" customHeight="1">
      <c r="A40" s="14">
        <v>44988</v>
      </c>
      <c r="B40" s="23" t="s">
        <v>1869</v>
      </c>
      <c r="C40" s="15" t="s">
        <v>417</v>
      </c>
      <c r="D40" s="23" t="s">
        <v>1870</v>
      </c>
      <c r="E40" s="38">
        <v>23</v>
      </c>
    </row>
    <row r="41" spans="1:5" ht="15.75" customHeight="1">
      <c r="A41" s="14">
        <v>45006</v>
      </c>
      <c r="B41" s="23" t="s">
        <v>1871</v>
      </c>
      <c r="C41" s="15" t="s">
        <v>1093</v>
      </c>
      <c r="D41" s="23" t="s">
        <v>1872</v>
      </c>
      <c r="E41" s="38">
        <v>630</v>
      </c>
    </row>
    <row r="42" spans="1:5" ht="15.75" customHeight="1">
      <c r="A42" s="14">
        <v>45006</v>
      </c>
      <c r="B42" s="23" t="s">
        <v>1873</v>
      </c>
      <c r="C42" s="15" t="s">
        <v>1874</v>
      </c>
      <c r="D42" s="23" t="s">
        <v>1875</v>
      </c>
      <c r="E42" s="38">
        <v>384</v>
      </c>
    </row>
    <row r="43" spans="1:5" ht="15.75" customHeight="1">
      <c r="A43" s="14">
        <v>45026</v>
      </c>
      <c r="B43" s="23" t="s">
        <v>1876</v>
      </c>
      <c r="C43" s="15" t="s">
        <v>1877</v>
      </c>
      <c r="D43" s="23" t="s">
        <v>1878</v>
      </c>
      <c r="E43" s="38">
        <v>322.04000000000002</v>
      </c>
    </row>
    <row r="44" spans="1:5" ht="15.75" customHeight="1">
      <c r="A44" s="14">
        <v>45033</v>
      </c>
      <c r="B44" s="23" t="s">
        <v>1857</v>
      </c>
      <c r="C44" s="15" t="s">
        <v>1858</v>
      </c>
      <c r="D44" s="23" t="s">
        <v>1879</v>
      </c>
      <c r="E44" s="38">
        <v>96.3</v>
      </c>
    </row>
    <row r="45" spans="1:5" ht="15.75" customHeight="1">
      <c r="A45" s="14">
        <v>45035</v>
      </c>
      <c r="B45" s="23" t="s">
        <v>1880</v>
      </c>
      <c r="C45" s="15" t="s">
        <v>1881</v>
      </c>
      <c r="D45" s="23" t="s">
        <v>1882</v>
      </c>
      <c r="E45" s="38">
        <v>206.25</v>
      </c>
    </row>
    <row r="46" spans="1:5" ht="15.75" customHeight="1">
      <c r="A46" s="14">
        <v>45035</v>
      </c>
      <c r="B46" s="23" t="s">
        <v>1880</v>
      </c>
      <c r="C46" s="15" t="s">
        <v>1881</v>
      </c>
      <c r="D46" s="23" t="s">
        <v>1883</v>
      </c>
      <c r="E46" s="38">
        <v>100</v>
      </c>
    </row>
    <row r="47" spans="1:5" ht="15.75" customHeight="1">
      <c r="A47" s="26" t="s">
        <v>20</v>
      </c>
      <c r="B47" s="27"/>
      <c r="C47" s="8"/>
      <c r="D47" s="29"/>
      <c r="E47" s="30">
        <f>SUM(E27:E46)</f>
        <v>7707.17</v>
      </c>
    </row>
    <row r="48" spans="1:5" ht="15.75" customHeight="1">
      <c r="A48" s="234"/>
      <c r="B48" s="235"/>
      <c r="C48" s="235"/>
      <c r="D48" s="235"/>
      <c r="E48" s="235"/>
    </row>
    <row r="49" spans="1:5" ht="13.5" customHeight="1">
      <c r="A49" s="234" t="s">
        <v>1827</v>
      </c>
      <c r="B49" s="235"/>
      <c r="C49" s="235"/>
      <c r="D49" s="235"/>
      <c r="E49" s="235"/>
    </row>
    <row r="50" spans="1:5" ht="13.5" customHeight="1">
      <c r="A50" s="278" t="s">
        <v>1884</v>
      </c>
      <c r="B50" s="279"/>
      <c r="C50" s="279"/>
      <c r="D50" s="279"/>
      <c r="E50" s="279"/>
    </row>
    <row r="51" spans="1:5" ht="15.75" customHeight="1">
      <c r="A51" s="237" t="s">
        <v>54</v>
      </c>
      <c r="B51" s="238"/>
      <c r="C51" s="143" t="s">
        <v>1691</v>
      </c>
      <c r="D51" s="8" t="s">
        <v>1840</v>
      </c>
      <c r="E51" s="9" t="s">
        <v>7</v>
      </c>
    </row>
    <row r="52" spans="1:5" ht="13.5" customHeight="1">
      <c r="A52" s="239" t="s">
        <v>8</v>
      </c>
      <c r="B52" s="241" t="s">
        <v>9</v>
      </c>
      <c r="C52" s="238"/>
      <c r="D52" s="239" t="s">
        <v>10</v>
      </c>
      <c r="E52" s="242" t="s">
        <v>11</v>
      </c>
    </row>
    <row r="53" spans="1:5" ht="15.75" customHeight="1">
      <c r="A53" s="240"/>
      <c r="B53" s="12" t="s">
        <v>12</v>
      </c>
      <c r="C53" s="12" t="s">
        <v>13</v>
      </c>
      <c r="D53" s="240"/>
      <c r="E53" s="240"/>
    </row>
    <row r="54" spans="1:5" ht="15.75" customHeight="1">
      <c r="A54" s="36">
        <v>44963</v>
      </c>
      <c r="B54" s="23" t="s">
        <v>1885</v>
      </c>
      <c r="C54" s="15" t="s">
        <v>1886</v>
      </c>
      <c r="D54" s="37" t="s">
        <v>1887</v>
      </c>
      <c r="E54" s="38">
        <v>900</v>
      </c>
    </row>
    <row r="55" spans="1:5" ht="15.75" customHeight="1">
      <c r="A55" s="36">
        <v>44973</v>
      </c>
      <c r="B55" s="23" t="s">
        <v>1885</v>
      </c>
      <c r="C55" s="15" t="s">
        <v>1886</v>
      </c>
      <c r="D55" s="37" t="s">
        <v>1888</v>
      </c>
      <c r="E55" s="38">
        <v>2300</v>
      </c>
    </row>
    <row r="56" spans="1:5" ht="15.75" customHeight="1">
      <c r="A56" s="36">
        <v>45001</v>
      </c>
      <c r="B56" s="23" t="s">
        <v>1889</v>
      </c>
      <c r="C56" s="15" t="s">
        <v>1890</v>
      </c>
      <c r="D56" s="37" t="s">
        <v>1891</v>
      </c>
      <c r="E56" s="38">
        <v>700</v>
      </c>
    </row>
    <row r="57" spans="1:5" ht="15.75" customHeight="1">
      <c r="A57" s="36">
        <v>45008</v>
      </c>
      <c r="B57" s="23" t="s">
        <v>1892</v>
      </c>
      <c r="C57" s="15" t="s">
        <v>1120</v>
      </c>
      <c r="D57" s="37" t="s">
        <v>1893</v>
      </c>
      <c r="E57" s="38">
        <v>592.9</v>
      </c>
    </row>
    <row r="58" spans="1:5" ht="15.75" customHeight="1">
      <c r="A58" s="36">
        <v>45013</v>
      </c>
      <c r="B58" s="23" t="s">
        <v>621</v>
      </c>
      <c r="C58" s="15"/>
      <c r="D58" s="37" t="s">
        <v>1894</v>
      </c>
      <c r="E58" s="38">
        <v>12.1</v>
      </c>
    </row>
    <row r="59" spans="1:5" ht="15.75" customHeight="1">
      <c r="A59" s="36">
        <v>45009</v>
      </c>
      <c r="B59" s="23" t="s">
        <v>1895</v>
      </c>
      <c r="C59" s="15" t="s">
        <v>1896</v>
      </c>
      <c r="D59" s="37" t="s">
        <v>1891</v>
      </c>
      <c r="E59" s="38">
        <v>500</v>
      </c>
    </row>
    <row r="60" spans="1:5" ht="15.75" customHeight="1">
      <c r="A60" s="36">
        <v>45009</v>
      </c>
      <c r="B60" s="23" t="s">
        <v>1897</v>
      </c>
      <c r="C60" s="15" t="s">
        <v>228</v>
      </c>
      <c r="D60" s="37" t="s">
        <v>1898</v>
      </c>
      <c r="E60" s="38">
        <v>50</v>
      </c>
    </row>
    <row r="61" spans="1:5" ht="15.75" customHeight="1">
      <c r="A61" s="36">
        <v>45010</v>
      </c>
      <c r="B61" s="23" t="s">
        <v>1899</v>
      </c>
      <c r="C61" s="15" t="s">
        <v>1900</v>
      </c>
      <c r="D61" s="37" t="s">
        <v>1901</v>
      </c>
      <c r="E61" s="38">
        <v>16</v>
      </c>
    </row>
    <row r="62" spans="1:5" ht="15.75" customHeight="1">
      <c r="A62" s="36">
        <v>45012</v>
      </c>
      <c r="B62" s="23" t="s">
        <v>1902</v>
      </c>
      <c r="C62" s="15" t="s">
        <v>1903</v>
      </c>
      <c r="D62" s="37" t="s">
        <v>1904</v>
      </c>
      <c r="E62" s="38">
        <v>128</v>
      </c>
    </row>
    <row r="63" spans="1:5" ht="15.75" customHeight="1">
      <c r="A63" s="36">
        <v>45012</v>
      </c>
      <c r="B63" s="23" t="s">
        <v>1899</v>
      </c>
      <c r="C63" s="15" t="s">
        <v>1900</v>
      </c>
      <c r="D63" s="37" t="s">
        <v>1905</v>
      </c>
      <c r="E63" s="38">
        <v>96</v>
      </c>
    </row>
    <row r="64" spans="1:5" ht="15.75" customHeight="1">
      <c r="A64" s="36">
        <v>45013</v>
      </c>
      <c r="B64" s="23" t="s">
        <v>1906</v>
      </c>
      <c r="C64" s="15" t="s">
        <v>383</v>
      </c>
      <c r="D64" s="37" t="s">
        <v>1907</v>
      </c>
      <c r="E64" s="38">
        <v>50</v>
      </c>
    </row>
    <row r="65" spans="1:5" ht="15.75" customHeight="1">
      <c r="A65" s="36">
        <v>45018</v>
      </c>
      <c r="B65" s="23" t="s">
        <v>1906</v>
      </c>
      <c r="C65" s="15" t="s">
        <v>383</v>
      </c>
      <c r="D65" s="37" t="s">
        <v>1908</v>
      </c>
      <c r="E65" s="38">
        <v>50</v>
      </c>
    </row>
    <row r="66" spans="1:5" ht="15.75" customHeight="1">
      <c r="A66" s="36">
        <v>45018</v>
      </c>
      <c r="B66" s="23" t="s">
        <v>1906</v>
      </c>
      <c r="C66" s="15" t="s">
        <v>383</v>
      </c>
      <c r="D66" s="37" t="s">
        <v>1909</v>
      </c>
      <c r="E66" s="38">
        <v>65</v>
      </c>
    </row>
    <row r="67" spans="1:5" ht="15.75" customHeight="1">
      <c r="A67" s="36">
        <v>45019</v>
      </c>
      <c r="B67" s="23" t="s">
        <v>1910</v>
      </c>
      <c r="C67" s="15" t="s">
        <v>1501</v>
      </c>
      <c r="D67" s="37" t="s">
        <v>1911</v>
      </c>
      <c r="E67" s="38">
        <v>50</v>
      </c>
    </row>
    <row r="68" spans="1:5" ht="15.75" customHeight="1">
      <c r="A68" s="36">
        <v>45019</v>
      </c>
      <c r="B68" s="23" t="s">
        <v>1910</v>
      </c>
      <c r="C68" s="15" t="s">
        <v>1501</v>
      </c>
      <c r="D68" s="37" t="s">
        <v>1912</v>
      </c>
      <c r="E68" s="38">
        <v>65</v>
      </c>
    </row>
    <row r="69" spans="1:5" ht="15.75" customHeight="1">
      <c r="A69" s="36">
        <v>45016</v>
      </c>
      <c r="B69" s="23" t="s">
        <v>1913</v>
      </c>
      <c r="C69" s="15" t="s">
        <v>1914</v>
      </c>
      <c r="D69" s="37" t="s">
        <v>1915</v>
      </c>
      <c r="E69" s="38">
        <v>525</v>
      </c>
    </row>
    <row r="70" spans="1:5" ht="15.75" customHeight="1">
      <c r="A70" s="36">
        <v>45025</v>
      </c>
      <c r="B70" s="23" t="s">
        <v>1916</v>
      </c>
      <c r="C70" s="15" t="s">
        <v>397</v>
      </c>
      <c r="D70" s="37" t="s">
        <v>1917</v>
      </c>
      <c r="E70" s="38">
        <v>20</v>
      </c>
    </row>
    <row r="71" spans="1:5" ht="15.75" customHeight="1">
      <c r="A71" s="36">
        <v>45025</v>
      </c>
      <c r="B71" s="23" t="s">
        <v>1916</v>
      </c>
      <c r="C71" s="15" t="s">
        <v>397</v>
      </c>
      <c r="D71" s="37" t="s">
        <v>1918</v>
      </c>
      <c r="E71" s="38">
        <v>30</v>
      </c>
    </row>
    <row r="72" spans="1:5" ht="15.75" customHeight="1">
      <c r="A72" s="36">
        <v>45026</v>
      </c>
      <c r="B72" s="23" t="s">
        <v>1919</v>
      </c>
      <c r="C72" s="15" t="s">
        <v>1920</v>
      </c>
      <c r="D72" s="37" t="s">
        <v>1915</v>
      </c>
      <c r="E72" s="38">
        <v>600</v>
      </c>
    </row>
    <row r="73" spans="1:5" ht="15.75" customHeight="1">
      <c r="A73" s="36">
        <v>45030</v>
      </c>
      <c r="B73" s="23" t="s">
        <v>1921</v>
      </c>
      <c r="C73" s="15" t="s">
        <v>1922</v>
      </c>
      <c r="D73" s="37" t="s">
        <v>1915</v>
      </c>
      <c r="E73" s="38">
        <v>600</v>
      </c>
    </row>
    <row r="74" spans="1:5" ht="15.75" customHeight="1">
      <c r="A74" s="36">
        <v>45034</v>
      </c>
      <c r="B74" s="23" t="s">
        <v>1923</v>
      </c>
      <c r="C74" s="15" t="s">
        <v>1924</v>
      </c>
      <c r="D74" s="37" t="s">
        <v>1915</v>
      </c>
      <c r="E74" s="38">
        <v>560</v>
      </c>
    </row>
    <row r="75" spans="1:5" ht="15.75" customHeight="1">
      <c r="A75" s="26" t="s">
        <v>20</v>
      </c>
      <c r="B75" s="27"/>
      <c r="C75" s="8"/>
      <c r="D75" s="29"/>
      <c r="E75" s="30">
        <f>SUM(E54:E74)</f>
        <v>7910</v>
      </c>
    </row>
    <row r="76" spans="1:5" ht="15.75" customHeight="1">
      <c r="A76" s="234"/>
      <c r="B76" s="235"/>
      <c r="C76" s="235"/>
      <c r="D76" s="235"/>
      <c r="E76" s="235"/>
    </row>
    <row r="77" spans="1:5" ht="13.5" customHeight="1">
      <c r="A77" s="234" t="s">
        <v>1827</v>
      </c>
      <c r="B77" s="235"/>
      <c r="C77" s="235"/>
      <c r="D77" s="235"/>
      <c r="E77" s="235"/>
    </row>
    <row r="78" spans="1:5" ht="13.5" customHeight="1">
      <c r="A78" s="278" t="s">
        <v>1925</v>
      </c>
      <c r="B78" s="279"/>
      <c r="C78" s="279"/>
      <c r="D78" s="279"/>
      <c r="E78" s="279"/>
    </row>
    <row r="79" spans="1:5" ht="15.75" customHeight="1">
      <c r="A79" s="237" t="s">
        <v>331</v>
      </c>
      <c r="B79" s="238"/>
      <c r="C79" s="143" t="s">
        <v>1704</v>
      </c>
      <c r="D79" s="8" t="s">
        <v>1926</v>
      </c>
      <c r="E79" s="9" t="s">
        <v>7</v>
      </c>
    </row>
    <row r="80" spans="1:5" ht="13.5" customHeight="1">
      <c r="A80" s="239" t="s">
        <v>8</v>
      </c>
      <c r="B80" s="241" t="s">
        <v>9</v>
      </c>
      <c r="C80" s="238"/>
      <c r="D80" s="239" t="s">
        <v>10</v>
      </c>
      <c r="E80" s="242" t="s">
        <v>11</v>
      </c>
    </row>
    <row r="81" spans="1:5" ht="15.75" customHeight="1">
      <c r="A81" s="240"/>
      <c r="B81" s="12" t="s">
        <v>12</v>
      </c>
      <c r="C81" s="12" t="s">
        <v>13</v>
      </c>
      <c r="D81" s="240"/>
      <c r="E81" s="240"/>
    </row>
    <row r="82" spans="1:5" ht="15.75" customHeight="1">
      <c r="A82" s="36">
        <v>44956</v>
      </c>
      <c r="B82" s="23" t="s">
        <v>1927</v>
      </c>
      <c r="C82" s="15" t="s">
        <v>1928</v>
      </c>
      <c r="D82" s="37" t="s">
        <v>1929</v>
      </c>
      <c r="E82" s="38">
        <v>100</v>
      </c>
    </row>
    <row r="83" spans="1:5" ht="15.75" customHeight="1">
      <c r="A83" s="36">
        <v>44956</v>
      </c>
      <c r="B83" s="23" t="s">
        <v>1927</v>
      </c>
      <c r="C83" s="15" t="s">
        <v>1928</v>
      </c>
      <c r="D83" s="37" t="s">
        <v>1929</v>
      </c>
      <c r="E83" s="38">
        <v>120</v>
      </c>
    </row>
    <row r="84" spans="1:5" ht="15.75" customHeight="1">
      <c r="A84" s="36">
        <v>44956</v>
      </c>
      <c r="B84" s="23" t="s">
        <v>1927</v>
      </c>
      <c r="C84" s="15" t="s">
        <v>1928</v>
      </c>
      <c r="D84" s="37" t="s">
        <v>1929</v>
      </c>
      <c r="E84" s="38">
        <v>30</v>
      </c>
    </row>
    <row r="85" spans="1:5" ht="15.75" customHeight="1">
      <c r="A85" s="36">
        <v>44957</v>
      </c>
      <c r="B85" s="23" t="s">
        <v>1930</v>
      </c>
      <c r="C85" s="15" t="s">
        <v>1931</v>
      </c>
      <c r="D85" s="37" t="s">
        <v>1929</v>
      </c>
      <c r="E85" s="38">
        <v>100</v>
      </c>
    </row>
    <row r="86" spans="1:5" ht="15.75" customHeight="1">
      <c r="A86" s="36">
        <v>44957</v>
      </c>
      <c r="B86" s="23" t="s">
        <v>1932</v>
      </c>
      <c r="C86" s="15" t="s">
        <v>141</v>
      </c>
      <c r="D86" s="37" t="s">
        <v>1933</v>
      </c>
      <c r="E86" s="38">
        <v>498.2</v>
      </c>
    </row>
    <row r="87" spans="1:5" ht="15.75" customHeight="1">
      <c r="A87" s="36">
        <v>44957</v>
      </c>
      <c r="B87" s="23" t="s">
        <v>1932</v>
      </c>
      <c r="C87" s="15" t="s">
        <v>141</v>
      </c>
      <c r="D87" s="37" t="s">
        <v>1934</v>
      </c>
      <c r="E87" s="38">
        <v>2169.75</v>
      </c>
    </row>
    <row r="88" spans="1:5" ht="15.75" customHeight="1">
      <c r="A88" s="36">
        <v>44958</v>
      </c>
      <c r="B88" s="23" t="s">
        <v>1935</v>
      </c>
      <c r="C88" s="15" t="s">
        <v>312</v>
      </c>
      <c r="D88" s="37" t="s">
        <v>1936</v>
      </c>
      <c r="E88" s="38">
        <v>1328</v>
      </c>
    </row>
    <row r="89" spans="1:5" ht="15.75" customHeight="1">
      <c r="A89" s="36">
        <v>44963</v>
      </c>
      <c r="B89" s="23" t="s">
        <v>1937</v>
      </c>
      <c r="C89" s="15" t="s">
        <v>1938</v>
      </c>
      <c r="D89" s="37" t="s">
        <v>1933</v>
      </c>
      <c r="E89" s="38">
        <v>72.5</v>
      </c>
    </row>
    <row r="90" spans="1:5" ht="15.75" customHeight="1">
      <c r="A90" s="36">
        <v>44966</v>
      </c>
      <c r="B90" s="23" t="s">
        <v>1939</v>
      </c>
      <c r="C90" s="15" t="s">
        <v>1940</v>
      </c>
      <c r="D90" s="37" t="s">
        <v>1941</v>
      </c>
      <c r="E90" s="38">
        <v>18</v>
      </c>
    </row>
    <row r="91" spans="1:5" ht="15.75" customHeight="1">
      <c r="A91" s="36">
        <v>44967</v>
      </c>
      <c r="B91" s="23" t="s">
        <v>1942</v>
      </c>
      <c r="C91" s="15" t="s">
        <v>1943</v>
      </c>
      <c r="D91" s="37" t="s">
        <v>1944</v>
      </c>
      <c r="E91" s="38">
        <v>199.99</v>
      </c>
    </row>
    <row r="92" spans="1:5" ht="15.75" customHeight="1">
      <c r="A92" s="36">
        <v>44980</v>
      </c>
      <c r="B92" s="23" t="s">
        <v>1932</v>
      </c>
      <c r="C92" s="15" t="s">
        <v>141</v>
      </c>
      <c r="D92" s="37" t="s">
        <v>1945</v>
      </c>
      <c r="E92" s="38">
        <v>55.9</v>
      </c>
    </row>
    <row r="93" spans="1:5" ht="15.75" customHeight="1">
      <c r="A93" s="36">
        <v>44993</v>
      </c>
      <c r="B93" s="23" t="s">
        <v>1932</v>
      </c>
      <c r="C93" s="15" t="s">
        <v>141</v>
      </c>
      <c r="D93" s="37" t="s">
        <v>1946</v>
      </c>
      <c r="E93" s="38">
        <v>200</v>
      </c>
    </row>
    <row r="94" spans="1:5" ht="15.75" customHeight="1">
      <c r="A94" s="36">
        <v>45007</v>
      </c>
      <c r="B94" s="23" t="s">
        <v>1947</v>
      </c>
      <c r="C94" s="15" t="s">
        <v>1948</v>
      </c>
      <c r="D94" s="37" t="s">
        <v>1949</v>
      </c>
      <c r="E94" s="38">
        <v>290</v>
      </c>
    </row>
    <row r="95" spans="1:5" ht="15.75" customHeight="1">
      <c r="A95" s="36">
        <v>45009</v>
      </c>
      <c r="B95" s="23" t="s">
        <v>1932</v>
      </c>
      <c r="C95" s="15" t="s">
        <v>141</v>
      </c>
      <c r="D95" s="37" t="s">
        <v>1950</v>
      </c>
      <c r="E95" s="38">
        <v>680.29</v>
      </c>
    </row>
    <row r="96" spans="1:5" ht="15.75" customHeight="1">
      <c r="A96" s="36">
        <v>45013</v>
      </c>
      <c r="B96" s="23" t="s">
        <v>1932</v>
      </c>
      <c r="C96" s="15" t="s">
        <v>141</v>
      </c>
      <c r="D96" s="37" t="s">
        <v>1951</v>
      </c>
      <c r="E96" s="38">
        <v>435</v>
      </c>
    </row>
    <row r="97" spans="1:5" ht="15.75" customHeight="1">
      <c r="A97" s="36">
        <v>45013</v>
      </c>
      <c r="B97" s="23" t="s">
        <v>1952</v>
      </c>
      <c r="C97" s="15" t="s">
        <v>1953</v>
      </c>
      <c r="D97" s="37" t="s">
        <v>1954</v>
      </c>
      <c r="E97" s="38">
        <v>350</v>
      </c>
    </row>
    <row r="98" spans="1:5" ht="15.75" customHeight="1">
      <c r="A98" s="36">
        <v>45013</v>
      </c>
      <c r="B98" s="23" t="s">
        <v>1955</v>
      </c>
      <c r="C98" s="15" t="s">
        <v>1956</v>
      </c>
      <c r="D98" s="37" t="s">
        <v>1957</v>
      </c>
      <c r="E98" s="38">
        <v>28.92</v>
      </c>
    </row>
    <row r="99" spans="1:5" ht="15.75" customHeight="1">
      <c r="A99" s="36">
        <v>45016</v>
      </c>
      <c r="B99" s="23" t="s">
        <v>1958</v>
      </c>
      <c r="C99" s="15" t="s">
        <v>303</v>
      </c>
      <c r="D99" s="37" t="s">
        <v>1959</v>
      </c>
      <c r="E99" s="38">
        <v>85</v>
      </c>
    </row>
    <row r="100" spans="1:5" ht="15.75" customHeight="1">
      <c r="A100" s="36">
        <v>45016</v>
      </c>
      <c r="B100" s="23" t="s">
        <v>1952</v>
      </c>
      <c r="C100" s="15" t="s">
        <v>1953</v>
      </c>
      <c r="D100" s="37" t="s">
        <v>1960</v>
      </c>
      <c r="E100" s="38">
        <v>218.7</v>
      </c>
    </row>
    <row r="101" spans="1:5" ht="15.75" customHeight="1">
      <c r="A101" s="36">
        <v>45020</v>
      </c>
      <c r="B101" s="23" t="s">
        <v>1927</v>
      </c>
      <c r="C101" s="15" t="s">
        <v>1928</v>
      </c>
      <c r="D101" s="37" t="s">
        <v>1961</v>
      </c>
      <c r="E101" s="38">
        <v>150</v>
      </c>
    </row>
    <row r="102" spans="1:5" ht="15.75" customHeight="1">
      <c r="A102" s="36">
        <v>45020</v>
      </c>
      <c r="B102" s="23" t="s">
        <v>1927</v>
      </c>
      <c r="C102" s="15" t="s">
        <v>1928</v>
      </c>
      <c r="D102" s="37" t="s">
        <v>1962</v>
      </c>
      <c r="E102" s="38">
        <v>150</v>
      </c>
    </row>
    <row r="103" spans="1:5" ht="15.75" customHeight="1">
      <c r="A103" s="36">
        <v>45020</v>
      </c>
      <c r="B103" s="23" t="s">
        <v>1932</v>
      </c>
      <c r="C103" s="15" t="s">
        <v>141</v>
      </c>
      <c r="D103" s="37" t="s">
        <v>1963</v>
      </c>
      <c r="E103" s="38">
        <v>532</v>
      </c>
    </row>
    <row r="104" spans="1:5" ht="15.75" customHeight="1">
      <c r="A104" s="26" t="s">
        <v>20</v>
      </c>
      <c r="B104" s="27"/>
      <c r="C104" s="8"/>
      <c r="D104" s="29"/>
      <c r="E104" s="30">
        <f>SUM(E82:E103)</f>
        <v>7812.2499999999991</v>
      </c>
    </row>
    <row r="105" spans="1:5" ht="15.75" customHeight="1">
      <c r="A105" s="234"/>
      <c r="B105" s="235"/>
      <c r="C105" s="235"/>
      <c r="D105" s="235"/>
      <c r="E105" s="235"/>
    </row>
    <row r="106" spans="1:5" ht="15.75" customHeight="1">
      <c r="A106" s="234" t="s">
        <v>2</v>
      </c>
      <c r="B106" s="235"/>
      <c r="C106" s="235"/>
      <c r="D106" s="235"/>
      <c r="E106" s="235"/>
    </row>
    <row r="107" spans="1:5" ht="13.5" customHeight="1">
      <c r="A107" s="278" t="s">
        <v>1964</v>
      </c>
      <c r="B107" s="279"/>
      <c r="C107" s="279"/>
      <c r="D107" s="279"/>
      <c r="E107" s="279"/>
    </row>
    <row r="108" spans="1:5" ht="30" customHeight="1">
      <c r="A108" s="237" t="s">
        <v>331</v>
      </c>
      <c r="B108" s="238"/>
      <c r="C108" s="143" t="s">
        <v>1704</v>
      </c>
      <c r="D108" s="8" t="s">
        <v>1965</v>
      </c>
      <c r="E108" s="9" t="s">
        <v>7</v>
      </c>
    </row>
    <row r="109" spans="1:5" ht="15.75" customHeight="1">
      <c r="A109" s="239" t="s">
        <v>8</v>
      </c>
      <c r="B109" s="55" t="s">
        <v>9</v>
      </c>
      <c r="C109" s="147"/>
      <c r="D109" s="239" t="s">
        <v>10</v>
      </c>
      <c r="E109" s="242" t="s">
        <v>11</v>
      </c>
    </row>
    <row r="110" spans="1:5" ht="13.5" customHeight="1">
      <c r="A110" s="240"/>
      <c r="B110" s="12" t="s">
        <v>12</v>
      </c>
      <c r="C110" s="12" t="s">
        <v>13</v>
      </c>
      <c r="D110" s="240"/>
      <c r="E110" s="240"/>
    </row>
    <row r="111" spans="1:5" ht="15.75" customHeight="1">
      <c r="A111" s="159">
        <v>44956</v>
      </c>
      <c r="B111" s="33" t="s">
        <v>1966</v>
      </c>
      <c r="C111" s="16" t="s">
        <v>1967</v>
      </c>
      <c r="D111" s="33" t="s">
        <v>1968</v>
      </c>
      <c r="E111" s="160">
        <v>7669.6</v>
      </c>
    </row>
    <row r="112" spans="1:5" ht="15.75" customHeight="1">
      <c r="A112" s="159">
        <v>44965</v>
      </c>
      <c r="B112" s="33" t="s">
        <v>621</v>
      </c>
      <c r="C112" s="16" t="s">
        <v>1969</v>
      </c>
      <c r="D112" s="23" t="s">
        <v>1970</v>
      </c>
      <c r="E112" s="160">
        <v>330.4</v>
      </c>
    </row>
    <row r="113" spans="1:5" ht="15.75" customHeight="1">
      <c r="A113" s="26" t="s">
        <v>20</v>
      </c>
      <c r="B113" s="27"/>
      <c r="C113" s="8"/>
      <c r="D113" s="29"/>
      <c r="E113" s="30">
        <f>SUM(E111:E112)</f>
        <v>8000</v>
      </c>
    </row>
    <row r="114" spans="1:5" ht="15.75" customHeight="1">
      <c r="A114" s="234"/>
      <c r="B114" s="235"/>
      <c r="C114" s="235"/>
      <c r="D114" s="235"/>
      <c r="E114" s="235"/>
    </row>
    <row r="115" spans="1:5" ht="15.75" customHeight="1">
      <c r="A115" s="234" t="s">
        <v>2</v>
      </c>
      <c r="B115" s="235"/>
      <c r="C115" s="235"/>
      <c r="D115" s="235"/>
      <c r="E115" s="235"/>
    </row>
    <row r="116" spans="1:5" ht="15.75" customHeight="1">
      <c r="A116" s="278" t="s">
        <v>1971</v>
      </c>
      <c r="B116" s="279"/>
      <c r="C116" s="279"/>
      <c r="D116" s="279"/>
      <c r="E116" s="279"/>
    </row>
    <row r="117" spans="1:5" ht="15.75" customHeight="1">
      <c r="A117" s="237" t="s">
        <v>1972</v>
      </c>
      <c r="B117" s="238"/>
      <c r="C117" s="143" t="s">
        <v>1973</v>
      </c>
      <c r="D117" s="8" t="s">
        <v>1965</v>
      </c>
      <c r="E117" s="9" t="s">
        <v>7</v>
      </c>
    </row>
    <row r="118" spans="1:5" ht="13.5" customHeight="1">
      <c r="A118" s="239" t="s">
        <v>8</v>
      </c>
      <c r="B118" s="241" t="s">
        <v>9</v>
      </c>
      <c r="C118" s="238"/>
      <c r="D118" s="239" t="s">
        <v>10</v>
      </c>
      <c r="E118" s="242" t="s">
        <v>11</v>
      </c>
    </row>
    <row r="119" spans="1:5" ht="13.5" customHeight="1">
      <c r="A119" s="240"/>
      <c r="B119" s="12" t="s">
        <v>12</v>
      </c>
      <c r="C119" s="12" t="s">
        <v>13</v>
      </c>
      <c r="D119" s="240"/>
      <c r="E119" s="240"/>
    </row>
    <row r="120" spans="1:5" ht="15.75" customHeight="1">
      <c r="A120" s="159">
        <v>44959</v>
      </c>
      <c r="B120" s="33" t="s">
        <v>1974</v>
      </c>
      <c r="C120" s="16" t="s">
        <v>1975</v>
      </c>
      <c r="D120" s="23" t="s">
        <v>1976</v>
      </c>
      <c r="E120" s="160">
        <v>175.56</v>
      </c>
    </row>
    <row r="121" spans="1:5" ht="13.5" customHeight="1">
      <c r="A121" s="159">
        <v>44967</v>
      </c>
      <c r="B121" s="33" t="s">
        <v>1977</v>
      </c>
      <c r="C121" s="16" t="s">
        <v>1978</v>
      </c>
      <c r="D121" s="23" t="s">
        <v>1979</v>
      </c>
      <c r="E121" s="160">
        <v>1161</v>
      </c>
    </row>
    <row r="122" spans="1:5" ht="15.75" customHeight="1">
      <c r="A122" s="159">
        <v>44973</v>
      </c>
      <c r="B122" s="33" t="s">
        <v>1980</v>
      </c>
      <c r="C122" s="16" t="s">
        <v>754</v>
      </c>
      <c r="D122" s="23" t="s">
        <v>1981</v>
      </c>
      <c r="E122" s="160">
        <v>471</v>
      </c>
    </row>
    <row r="123" spans="1:5" ht="15.75" customHeight="1">
      <c r="A123" s="26" t="s">
        <v>20</v>
      </c>
      <c r="B123" s="3"/>
      <c r="C123" s="8"/>
      <c r="D123" s="3"/>
      <c r="E123" s="30">
        <f>SUM(E120:E122)</f>
        <v>1807.56</v>
      </c>
    </row>
    <row r="124" spans="1:5" ht="15.75" customHeight="1">
      <c r="A124" s="234"/>
      <c r="B124" s="235"/>
      <c r="C124" s="235"/>
      <c r="D124" s="235"/>
      <c r="E124" s="235"/>
    </row>
    <row r="125" spans="1:5" ht="15.75" customHeight="1">
      <c r="A125" s="234" t="s">
        <v>1827</v>
      </c>
      <c r="B125" s="235"/>
      <c r="C125" s="235"/>
      <c r="D125" s="235"/>
      <c r="E125" s="235"/>
    </row>
    <row r="126" spans="1:5" ht="15.75" customHeight="1">
      <c r="A126" s="278" t="s">
        <v>1982</v>
      </c>
      <c r="B126" s="279"/>
      <c r="C126" s="279"/>
      <c r="D126" s="279"/>
      <c r="E126" s="279"/>
    </row>
    <row r="127" spans="1:5" ht="15.75" customHeight="1">
      <c r="A127" s="237" t="s">
        <v>1972</v>
      </c>
      <c r="B127" s="238"/>
      <c r="C127" s="143" t="s">
        <v>1973</v>
      </c>
      <c r="D127" s="8" t="s">
        <v>1965</v>
      </c>
      <c r="E127" s="9" t="s">
        <v>7</v>
      </c>
    </row>
    <row r="128" spans="1:5" ht="15.75" customHeight="1">
      <c r="A128" s="239" t="s">
        <v>8</v>
      </c>
      <c r="B128" s="241" t="s">
        <v>9</v>
      </c>
      <c r="C128" s="238"/>
      <c r="D128" s="239" t="s">
        <v>10</v>
      </c>
      <c r="E128" s="242" t="s">
        <v>11</v>
      </c>
    </row>
    <row r="129" spans="1:5" ht="13.5" customHeight="1">
      <c r="A129" s="240"/>
      <c r="B129" s="12" t="s">
        <v>12</v>
      </c>
      <c r="C129" s="12" t="s">
        <v>13</v>
      </c>
      <c r="D129" s="240"/>
      <c r="E129" s="240"/>
    </row>
    <row r="130" spans="1:5" ht="13.5" customHeight="1">
      <c r="A130" s="159">
        <v>44959</v>
      </c>
      <c r="B130" s="33" t="s">
        <v>1983</v>
      </c>
      <c r="C130" s="16" t="s">
        <v>1984</v>
      </c>
      <c r="D130" s="23" t="s">
        <v>1985</v>
      </c>
      <c r="E130" s="160">
        <v>1239.3499999999999</v>
      </c>
    </row>
    <row r="131" spans="1:5" ht="15.75" customHeight="1">
      <c r="A131" s="159">
        <v>44967</v>
      </c>
      <c r="B131" s="33" t="s">
        <v>1977</v>
      </c>
      <c r="C131" s="16" t="s">
        <v>1986</v>
      </c>
      <c r="D131" s="23" t="s">
        <v>1987</v>
      </c>
      <c r="E131" s="160">
        <v>900</v>
      </c>
    </row>
    <row r="132" spans="1:5" ht="13.5" customHeight="1">
      <c r="A132" s="159">
        <v>44986</v>
      </c>
      <c r="B132" s="33" t="s">
        <v>1988</v>
      </c>
      <c r="C132" s="16" t="s">
        <v>778</v>
      </c>
      <c r="D132" s="23" t="s">
        <v>1989</v>
      </c>
      <c r="E132" s="160">
        <v>1178.8</v>
      </c>
    </row>
    <row r="133" spans="1:5" ht="15.75" customHeight="1">
      <c r="A133" s="159">
        <v>45009</v>
      </c>
      <c r="B133" s="33" t="s">
        <v>762</v>
      </c>
      <c r="C133" s="16" t="s">
        <v>154</v>
      </c>
      <c r="D133" s="23" t="s">
        <v>1990</v>
      </c>
      <c r="E133" s="160">
        <v>65.23</v>
      </c>
    </row>
    <row r="134" spans="1:5" ht="15.75" customHeight="1">
      <c r="A134" s="26" t="s">
        <v>20</v>
      </c>
      <c r="B134" s="27"/>
      <c r="C134" s="8"/>
      <c r="D134" s="29"/>
      <c r="E134" s="30">
        <f>SUM(E130:E133)</f>
        <v>3383.3799999999997</v>
      </c>
    </row>
    <row r="135" spans="1:5" ht="15.75" customHeight="1">
      <c r="A135" s="234"/>
      <c r="B135" s="235"/>
      <c r="C135" s="235"/>
      <c r="D135" s="235"/>
      <c r="E135" s="235"/>
    </row>
    <row r="136" spans="1:5" ht="15.75" customHeight="1">
      <c r="A136" s="234" t="s">
        <v>2</v>
      </c>
      <c r="B136" s="235"/>
      <c r="C136" s="235"/>
      <c r="D136" s="235"/>
      <c r="E136" s="235"/>
    </row>
    <row r="137" spans="1:5" ht="13.5" customHeight="1">
      <c r="A137" s="278" t="s">
        <v>1991</v>
      </c>
      <c r="B137" s="279"/>
      <c r="C137" s="279"/>
      <c r="D137" s="279"/>
      <c r="E137" s="279"/>
    </row>
    <row r="138" spans="1:5" ht="30" customHeight="1">
      <c r="A138" s="237" t="s">
        <v>88</v>
      </c>
      <c r="B138" s="238"/>
      <c r="C138" s="143" t="s">
        <v>1694</v>
      </c>
      <c r="D138" s="8" t="s">
        <v>1965</v>
      </c>
      <c r="E138" s="9" t="s">
        <v>7</v>
      </c>
    </row>
    <row r="139" spans="1:5" ht="15.75" customHeight="1">
      <c r="A139" s="239" t="s">
        <v>8</v>
      </c>
      <c r="B139" s="241" t="s">
        <v>9</v>
      </c>
      <c r="C139" s="238"/>
      <c r="D139" s="239" t="s">
        <v>10</v>
      </c>
      <c r="E139" s="242" t="s">
        <v>11</v>
      </c>
    </row>
    <row r="140" spans="1:5" ht="13.5" customHeight="1">
      <c r="A140" s="240"/>
      <c r="B140" s="12" t="s">
        <v>12</v>
      </c>
      <c r="C140" s="12" t="s">
        <v>13</v>
      </c>
      <c r="D140" s="240"/>
      <c r="E140" s="240"/>
    </row>
    <row r="141" spans="1:5" ht="15.75" customHeight="1">
      <c r="A141" s="159">
        <v>44958</v>
      </c>
      <c r="B141" s="33" t="s">
        <v>1869</v>
      </c>
      <c r="C141" s="16" t="s">
        <v>417</v>
      </c>
      <c r="D141" s="23" t="s">
        <v>1992</v>
      </c>
      <c r="E141" s="160">
        <v>930</v>
      </c>
    </row>
    <row r="142" spans="1:5" ht="15.75" customHeight="1">
      <c r="A142" s="159">
        <v>44960</v>
      </c>
      <c r="B142" s="33" t="s">
        <v>1993</v>
      </c>
      <c r="C142" s="16" t="s">
        <v>1994</v>
      </c>
      <c r="D142" s="23" t="s">
        <v>1995</v>
      </c>
      <c r="E142" s="160">
        <v>70</v>
      </c>
    </row>
    <row r="143" spans="1:5" ht="15.75" customHeight="1">
      <c r="A143" s="26" t="s">
        <v>20</v>
      </c>
      <c r="B143" s="27"/>
      <c r="C143" s="8"/>
      <c r="D143" s="29"/>
      <c r="E143" s="30">
        <f>SUM(E141:E142)</f>
        <v>1000</v>
      </c>
    </row>
    <row r="144" spans="1:5" ht="15.75" customHeight="1">
      <c r="A144" s="234"/>
      <c r="B144" s="235"/>
      <c r="C144" s="235"/>
      <c r="D144" s="235"/>
      <c r="E144" s="235"/>
    </row>
    <row r="145" spans="1:5" ht="15.75" customHeight="1">
      <c r="A145" s="234" t="s">
        <v>1827</v>
      </c>
      <c r="B145" s="235"/>
      <c r="C145" s="235"/>
      <c r="D145" s="235"/>
      <c r="E145" s="235"/>
    </row>
    <row r="146" spans="1:5" ht="15.75" customHeight="1">
      <c r="A146" s="278" t="s">
        <v>1996</v>
      </c>
      <c r="B146" s="279"/>
      <c r="C146" s="279"/>
      <c r="D146" s="279"/>
      <c r="E146" s="279"/>
    </row>
    <row r="147" spans="1:5" ht="15.75" customHeight="1">
      <c r="A147" s="237" t="s">
        <v>88</v>
      </c>
      <c r="B147" s="238"/>
      <c r="C147" s="143" t="s">
        <v>1694</v>
      </c>
      <c r="D147" s="8" t="s">
        <v>1965</v>
      </c>
      <c r="E147" s="9" t="s">
        <v>7</v>
      </c>
    </row>
    <row r="148" spans="1:5" ht="15.75" customHeight="1">
      <c r="A148" s="239" t="s">
        <v>8</v>
      </c>
      <c r="B148" s="241" t="s">
        <v>9</v>
      </c>
      <c r="C148" s="238"/>
      <c r="D148" s="239" t="s">
        <v>10</v>
      </c>
      <c r="E148" s="242" t="s">
        <v>11</v>
      </c>
    </row>
    <row r="149" spans="1:5" ht="15.75" customHeight="1">
      <c r="A149" s="240"/>
      <c r="B149" s="12" t="s">
        <v>12</v>
      </c>
      <c r="C149" s="12" t="s">
        <v>13</v>
      </c>
      <c r="D149" s="240"/>
      <c r="E149" s="240"/>
    </row>
    <row r="150" spans="1:5" ht="15.75" customHeight="1">
      <c r="A150" s="159">
        <v>44957</v>
      </c>
      <c r="B150" s="33" t="s">
        <v>1997</v>
      </c>
      <c r="C150" s="16" t="s">
        <v>1998</v>
      </c>
      <c r="D150" s="23" t="s">
        <v>1999</v>
      </c>
      <c r="E150" s="160">
        <v>1050</v>
      </c>
    </row>
    <row r="151" spans="1:5" ht="15.75" customHeight="1">
      <c r="A151" s="159">
        <v>44960</v>
      </c>
      <c r="B151" s="33" t="s">
        <v>2000</v>
      </c>
      <c r="C151" s="16" t="s">
        <v>2001</v>
      </c>
      <c r="D151" s="23" t="s">
        <v>2002</v>
      </c>
      <c r="E151" s="160">
        <v>200</v>
      </c>
    </row>
    <row r="152" spans="1:5" ht="15.75" customHeight="1">
      <c r="A152" s="159">
        <v>44964</v>
      </c>
      <c r="B152" s="33" t="s">
        <v>2003</v>
      </c>
      <c r="C152" s="16" t="s">
        <v>2004</v>
      </c>
      <c r="D152" s="23" t="s">
        <v>2005</v>
      </c>
      <c r="E152" s="160">
        <v>300</v>
      </c>
    </row>
    <row r="153" spans="1:5" ht="15.75" customHeight="1">
      <c r="A153" s="159">
        <v>0</v>
      </c>
      <c r="B153" s="33" t="s">
        <v>2006</v>
      </c>
      <c r="C153" s="16" t="s">
        <v>2007</v>
      </c>
      <c r="D153" s="23" t="s">
        <v>2008</v>
      </c>
      <c r="E153" s="160">
        <v>40</v>
      </c>
    </row>
    <row r="154" spans="1:5" ht="15.75" customHeight="1">
      <c r="A154" s="159">
        <v>44966</v>
      </c>
      <c r="B154" s="33" t="s">
        <v>2009</v>
      </c>
      <c r="C154" s="16" t="s">
        <v>2010</v>
      </c>
      <c r="D154" s="23" t="s">
        <v>2011</v>
      </c>
      <c r="E154" s="160">
        <v>600</v>
      </c>
    </row>
    <row r="155" spans="1:5" ht="15.75" customHeight="1">
      <c r="A155" s="159">
        <v>44970</v>
      </c>
      <c r="B155" s="33" t="s">
        <v>2003</v>
      </c>
      <c r="C155" s="16" t="s">
        <v>2004</v>
      </c>
      <c r="D155" s="23" t="s">
        <v>2011</v>
      </c>
      <c r="E155" s="160">
        <v>150</v>
      </c>
    </row>
    <row r="156" spans="1:5" ht="15.75" customHeight="1">
      <c r="A156" s="159">
        <v>44971</v>
      </c>
      <c r="B156" s="33" t="s">
        <v>1997</v>
      </c>
      <c r="C156" s="16" t="s">
        <v>1998</v>
      </c>
      <c r="D156" s="23" t="s">
        <v>2012</v>
      </c>
      <c r="E156" s="160">
        <v>435</v>
      </c>
    </row>
    <row r="157" spans="1:5" ht="15.75" customHeight="1">
      <c r="A157" s="159">
        <v>44971</v>
      </c>
      <c r="B157" s="33" t="s">
        <v>2013</v>
      </c>
      <c r="C157" s="16" t="s">
        <v>2014</v>
      </c>
      <c r="D157" s="23" t="s">
        <v>2015</v>
      </c>
      <c r="E157" s="160">
        <v>1700</v>
      </c>
    </row>
    <row r="158" spans="1:5" ht="15.75" customHeight="1">
      <c r="A158" s="159">
        <v>44973</v>
      </c>
      <c r="B158" s="33" t="s">
        <v>2000</v>
      </c>
      <c r="C158" s="16" t="s">
        <v>2001</v>
      </c>
      <c r="D158" s="23" t="s">
        <v>2016</v>
      </c>
      <c r="E158" s="160">
        <v>220</v>
      </c>
    </row>
    <row r="159" spans="1:5" ht="15.75" customHeight="1">
      <c r="A159" s="159">
        <v>44981</v>
      </c>
      <c r="B159" s="33" t="s">
        <v>150</v>
      </c>
      <c r="C159" s="16" t="s">
        <v>151</v>
      </c>
      <c r="D159" s="23" t="s">
        <v>2017</v>
      </c>
      <c r="E159" s="160">
        <v>456.29</v>
      </c>
    </row>
    <row r="160" spans="1:5" ht="15.75" customHeight="1">
      <c r="A160" s="159">
        <v>45015</v>
      </c>
      <c r="B160" s="33" t="s">
        <v>2018</v>
      </c>
      <c r="C160" s="16"/>
      <c r="D160" s="23" t="s">
        <v>2019</v>
      </c>
      <c r="E160" s="160">
        <v>9.36</v>
      </c>
    </row>
    <row r="161" spans="1:5" ht="29.25" customHeight="1">
      <c r="A161" s="159">
        <v>44981</v>
      </c>
      <c r="B161" s="33" t="s">
        <v>2020</v>
      </c>
      <c r="C161" s="16" t="s">
        <v>1512</v>
      </c>
      <c r="D161" s="23" t="s">
        <v>2021</v>
      </c>
      <c r="E161" s="160">
        <v>150</v>
      </c>
    </row>
    <row r="162" spans="1:5" ht="31.5" customHeight="1">
      <c r="A162" s="159">
        <v>44986</v>
      </c>
      <c r="B162" s="33" t="s">
        <v>2022</v>
      </c>
      <c r="C162" s="16" t="s">
        <v>2023</v>
      </c>
      <c r="D162" s="23" t="s">
        <v>2024</v>
      </c>
      <c r="E162" s="160">
        <v>550</v>
      </c>
    </row>
    <row r="163" spans="1:5" ht="15.75" customHeight="1">
      <c r="A163" s="159">
        <v>44986</v>
      </c>
      <c r="B163" s="33" t="s">
        <v>2025</v>
      </c>
      <c r="C163" s="16" t="s">
        <v>2026</v>
      </c>
      <c r="D163" s="23" t="s">
        <v>2027</v>
      </c>
      <c r="E163" s="160">
        <v>100</v>
      </c>
    </row>
    <row r="164" spans="1:5" ht="29.25" customHeight="1">
      <c r="A164" s="159">
        <v>44987</v>
      </c>
      <c r="B164" s="33" t="s">
        <v>2022</v>
      </c>
      <c r="C164" s="16" t="s">
        <v>2023</v>
      </c>
      <c r="D164" s="23" t="s">
        <v>2028</v>
      </c>
      <c r="E164" s="160">
        <v>100</v>
      </c>
    </row>
    <row r="165" spans="1:5" ht="15.75" customHeight="1">
      <c r="A165" s="159">
        <v>44999</v>
      </c>
      <c r="B165" s="33" t="s">
        <v>2029</v>
      </c>
      <c r="C165" s="16" t="s">
        <v>1998</v>
      </c>
      <c r="D165" s="23" t="s">
        <v>2030</v>
      </c>
      <c r="E165" s="160">
        <v>900</v>
      </c>
    </row>
    <row r="166" spans="1:5" ht="15.75" customHeight="1">
      <c r="A166" s="26" t="s">
        <v>20</v>
      </c>
      <c r="B166" s="27"/>
      <c r="C166" s="8"/>
      <c r="D166" s="29"/>
      <c r="E166" s="30">
        <f>SUM(E150:E165)</f>
        <v>6960.65</v>
      </c>
    </row>
    <row r="167" spans="1:5" ht="15.75" customHeight="1">
      <c r="A167" s="234"/>
      <c r="B167" s="235"/>
      <c r="C167" s="235"/>
      <c r="D167" s="235"/>
      <c r="E167" s="235"/>
    </row>
    <row r="168" spans="1:5" ht="15.75" customHeight="1">
      <c r="A168" s="234" t="s">
        <v>2</v>
      </c>
      <c r="B168" s="235"/>
      <c r="C168" s="235"/>
      <c r="D168" s="235"/>
      <c r="E168" s="235"/>
    </row>
    <row r="169" spans="1:5" ht="15.75" customHeight="1">
      <c r="A169" s="278" t="s">
        <v>2031</v>
      </c>
      <c r="B169" s="279"/>
      <c r="C169" s="279"/>
      <c r="D169" s="279"/>
      <c r="E169" s="279"/>
    </row>
    <row r="170" spans="1:5" ht="15.75" customHeight="1">
      <c r="A170" s="237" t="s">
        <v>2032</v>
      </c>
      <c r="B170" s="238"/>
      <c r="C170" s="143" t="s">
        <v>2033</v>
      </c>
      <c r="D170" s="8" t="s">
        <v>2034</v>
      </c>
      <c r="E170" s="9" t="s">
        <v>7</v>
      </c>
    </row>
    <row r="171" spans="1:5" ht="15.75" customHeight="1">
      <c r="A171" s="239" t="s">
        <v>8</v>
      </c>
      <c r="B171" s="241" t="s">
        <v>9</v>
      </c>
      <c r="C171" s="238"/>
      <c r="D171" s="239" t="s">
        <v>10</v>
      </c>
      <c r="E171" s="242" t="s">
        <v>11</v>
      </c>
    </row>
    <row r="172" spans="1:5" ht="15.75" customHeight="1">
      <c r="A172" s="240"/>
      <c r="B172" s="12" t="s">
        <v>12</v>
      </c>
      <c r="C172" s="12" t="s">
        <v>13</v>
      </c>
      <c r="D172" s="240"/>
      <c r="E172" s="240"/>
    </row>
    <row r="173" spans="1:5" ht="15.75" customHeight="1">
      <c r="A173" s="14" t="s">
        <v>2035</v>
      </c>
      <c r="B173" s="161" t="s">
        <v>2036</v>
      </c>
      <c r="C173" s="20" t="s">
        <v>2037</v>
      </c>
      <c r="D173" s="37" t="s">
        <v>2038</v>
      </c>
      <c r="E173" s="45">
        <v>2328.11</v>
      </c>
    </row>
    <row r="174" spans="1:5" ht="15.75" customHeight="1">
      <c r="A174" s="14" t="s">
        <v>2039</v>
      </c>
      <c r="B174" s="161" t="s">
        <v>2040</v>
      </c>
      <c r="C174" s="14" t="s">
        <v>2041</v>
      </c>
      <c r="D174" s="37" t="s">
        <v>2042</v>
      </c>
      <c r="E174" s="45">
        <v>641</v>
      </c>
    </row>
    <row r="175" spans="1:5" ht="27.75" customHeight="1">
      <c r="A175" s="14" t="s">
        <v>2043</v>
      </c>
      <c r="B175" s="161" t="s">
        <v>2044</v>
      </c>
      <c r="C175" s="14" t="s">
        <v>2045</v>
      </c>
      <c r="D175" s="37" t="s">
        <v>2046</v>
      </c>
      <c r="E175" s="45">
        <v>284.20999999999998</v>
      </c>
    </row>
    <row r="176" spans="1:5" ht="13.5" customHeight="1">
      <c r="A176" s="14" t="s">
        <v>2047</v>
      </c>
      <c r="B176" s="161" t="s">
        <v>2048</v>
      </c>
      <c r="C176" s="14" t="s">
        <v>2049</v>
      </c>
      <c r="D176" s="37" t="s">
        <v>2050</v>
      </c>
      <c r="E176" s="45">
        <v>215</v>
      </c>
    </row>
    <row r="177" spans="1:5" ht="15.75" customHeight="1">
      <c r="A177" s="14" t="s">
        <v>2051</v>
      </c>
      <c r="B177" s="161" t="s">
        <v>2052</v>
      </c>
      <c r="C177" s="14" t="s">
        <v>2053</v>
      </c>
      <c r="D177" s="37" t="s">
        <v>2054</v>
      </c>
      <c r="E177" s="45">
        <v>689.7</v>
      </c>
    </row>
    <row r="178" spans="1:5" ht="13.5" customHeight="1">
      <c r="A178" s="14" t="s">
        <v>2055</v>
      </c>
      <c r="B178" s="161" t="s">
        <v>2056</v>
      </c>
      <c r="C178" s="14" t="s">
        <v>2057</v>
      </c>
      <c r="D178" s="37" t="s">
        <v>2058</v>
      </c>
      <c r="E178" s="45">
        <v>55</v>
      </c>
    </row>
    <row r="179" spans="1:5" ht="15.75" customHeight="1">
      <c r="A179" s="14" t="s">
        <v>2059</v>
      </c>
      <c r="B179" s="161" t="s">
        <v>2060</v>
      </c>
      <c r="C179" s="14" t="s">
        <v>2061</v>
      </c>
      <c r="D179" s="37" t="s">
        <v>2062</v>
      </c>
      <c r="E179" s="45">
        <v>295.39999999999998</v>
      </c>
    </row>
    <row r="180" spans="1:5" ht="15.75" customHeight="1">
      <c r="A180" s="26" t="s">
        <v>20</v>
      </c>
      <c r="B180" s="27"/>
      <c r="C180" s="8"/>
      <c r="D180" s="29"/>
      <c r="E180" s="30">
        <f>SUM(E173:E179)</f>
        <v>4508.42</v>
      </c>
    </row>
    <row r="181" spans="1:5" ht="15.75" customHeight="1">
      <c r="A181" s="163"/>
      <c r="B181" s="162"/>
      <c r="C181" s="163"/>
      <c r="D181" s="162"/>
      <c r="E181" s="222"/>
    </row>
    <row r="182" spans="1:5" ht="15.75" customHeight="1">
      <c r="A182" s="234" t="s">
        <v>1827</v>
      </c>
      <c r="B182" s="235"/>
      <c r="C182" s="235"/>
      <c r="D182" s="235"/>
      <c r="E182" s="235"/>
    </row>
    <row r="183" spans="1:5" ht="15.75" customHeight="1">
      <c r="A183" s="236" t="s">
        <v>2063</v>
      </c>
      <c r="B183" s="235"/>
      <c r="C183" s="235"/>
      <c r="D183" s="235"/>
      <c r="E183" s="235"/>
    </row>
    <row r="184" spans="1:5" ht="15.75" customHeight="1">
      <c r="A184" s="237" t="s">
        <v>2032</v>
      </c>
      <c r="B184" s="238"/>
      <c r="C184" s="143" t="s">
        <v>2033</v>
      </c>
      <c r="D184" s="8" t="s">
        <v>2034</v>
      </c>
      <c r="E184" s="9" t="s">
        <v>7</v>
      </c>
    </row>
    <row r="185" spans="1:5" ht="15.75" customHeight="1">
      <c r="A185" s="239" t="s">
        <v>8</v>
      </c>
      <c r="B185" s="55" t="s">
        <v>9</v>
      </c>
      <c r="C185" s="147"/>
      <c r="D185" s="239" t="s">
        <v>10</v>
      </c>
      <c r="E185" s="242" t="s">
        <v>11</v>
      </c>
    </row>
    <row r="186" spans="1:5" ht="15.75" customHeight="1">
      <c r="A186" s="240"/>
      <c r="B186" s="12" t="s">
        <v>12</v>
      </c>
      <c r="C186" s="12" t="s">
        <v>13</v>
      </c>
      <c r="D186" s="240"/>
      <c r="E186" s="240"/>
    </row>
    <row r="187" spans="1:5" ht="15.75" customHeight="1">
      <c r="A187" s="14" t="s">
        <v>2043</v>
      </c>
      <c r="B187" s="37" t="s">
        <v>2064</v>
      </c>
      <c r="C187" s="20" t="s">
        <v>245</v>
      </c>
      <c r="D187" s="37" t="s">
        <v>2065</v>
      </c>
      <c r="E187" s="45">
        <v>3257.78</v>
      </c>
    </row>
    <row r="188" spans="1:5" ht="15.75" customHeight="1">
      <c r="A188" s="14" t="s">
        <v>2043</v>
      </c>
      <c r="B188" s="37" t="s">
        <v>621</v>
      </c>
      <c r="C188" s="20" t="s">
        <v>2066</v>
      </c>
      <c r="D188" s="37" t="s">
        <v>2067</v>
      </c>
      <c r="E188" s="45">
        <v>75.27</v>
      </c>
    </row>
    <row r="189" spans="1:5" ht="13.5" customHeight="1">
      <c r="A189" s="14" t="s">
        <v>2043</v>
      </c>
      <c r="B189" s="37" t="s">
        <v>2068</v>
      </c>
      <c r="C189" s="20" t="s">
        <v>2069</v>
      </c>
      <c r="D189" s="37" t="s">
        <v>2070</v>
      </c>
      <c r="E189" s="45">
        <v>355</v>
      </c>
    </row>
    <row r="190" spans="1:5" ht="13.5" customHeight="1">
      <c r="A190" s="14" t="s">
        <v>2071</v>
      </c>
      <c r="B190" s="37" t="s">
        <v>2072</v>
      </c>
      <c r="C190" s="20" t="s">
        <v>2073</v>
      </c>
      <c r="D190" s="37" t="s">
        <v>2074</v>
      </c>
      <c r="E190" s="45">
        <v>783.92</v>
      </c>
    </row>
    <row r="191" spans="1:5" ht="15.75" customHeight="1">
      <c r="A191" s="14" t="s">
        <v>2075</v>
      </c>
      <c r="B191" s="37" t="s">
        <v>621</v>
      </c>
      <c r="C191" s="20" t="s">
        <v>2073</v>
      </c>
      <c r="D191" s="37" t="s">
        <v>2076</v>
      </c>
      <c r="E191" s="45">
        <v>16.079999999999998</v>
      </c>
    </row>
    <row r="192" spans="1:5" ht="13.5" customHeight="1">
      <c r="A192" s="14" t="s">
        <v>2077</v>
      </c>
      <c r="B192" s="37" t="s">
        <v>2078</v>
      </c>
      <c r="C192" s="20" t="s">
        <v>2079</v>
      </c>
      <c r="D192" s="37" t="s">
        <v>2080</v>
      </c>
      <c r="E192" s="45">
        <v>3429.65</v>
      </c>
    </row>
    <row r="193" spans="1:5" ht="15.75" customHeight="1">
      <c r="A193" s="14" t="s">
        <v>2077</v>
      </c>
      <c r="B193" s="37" t="s">
        <v>621</v>
      </c>
      <c r="C193" s="20" t="s">
        <v>2079</v>
      </c>
      <c r="D193" s="37" t="s">
        <v>2081</v>
      </c>
      <c r="E193" s="45">
        <v>70.349999999999994</v>
      </c>
    </row>
    <row r="194" spans="1:5" ht="15.75" customHeight="1">
      <c r="A194" s="207" t="s">
        <v>20</v>
      </c>
      <c r="B194" s="27"/>
      <c r="C194" s="8"/>
      <c r="D194" s="29"/>
      <c r="E194" s="30">
        <f>SUM(E187:E193)</f>
        <v>7988.0500000000011</v>
      </c>
    </row>
    <row r="195" spans="1:5" ht="15.75" customHeight="1">
      <c r="A195" s="203"/>
      <c r="B195" s="204"/>
      <c r="C195" s="203"/>
      <c r="D195" s="204"/>
      <c r="E195" s="206"/>
    </row>
    <row r="196" spans="1:5" ht="15.75" customHeight="1">
      <c r="A196" s="234" t="s">
        <v>2</v>
      </c>
      <c r="B196" s="235"/>
      <c r="C196" s="235"/>
      <c r="D196" s="235"/>
      <c r="E196" s="235"/>
    </row>
    <row r="197" spans="1:5" ht="15.75" customHeight="1">
      <c r="A197" s="236" t="s">
        <v>2082</v>
      </c>
      <c r="B197" s="235"/>
      <c r="C197" s="235"/>
      <c r="D197" s="235"/>
      <c r="E197" s="235"/>
    </row>
    <row r="198" spans="1:5" ht="15.75" customHeight="1">
      <c r="A198" s="237" t="s">
        <v>282</v>
      </c>
      <c r="B198" s="238"/>
      <c r="C198" s="143" t="s">
        <v>1701</v>
      </c>
      <c r="D198" s="8" t="s">
        <v>2083</v>
      </c>
      <c r="E198" s="9" t="s">
        <v>7</v>
      </c>
    </row>
    <row r="199" spans="1:5" ht="15.75" customHeight="1">
      <c r="A199" s="239" t="s">
        <v>8</v>
      </c>
      <c r="B199" s="55" t="s">
        <v>9</v>
      </c>
      <c r="C199" s="147"/>
      <c r="D199" s="239" t="s">
        <v>10</v>
      </c>
      <c r="E199" s="242" t="s">
        <v>11</v>
      </c>
    </row>
    <row r="200" spans="1:5" ht="15.75" customHeight="1">
      <c r="A200" s="240"/>
      <c r="B200" s="12" t="s">
        <v>12</v>
      </c>
      <c r="C200" s="12" t="s">
        <v>13</v>
      </c>
      <c r="D200" s="240"/>
      <c r="E200" s="240"/>
    </row>
    <row r="201" spans="1:5" ht="15.75" customHeight="1">
      <c r="A201" s="14">
        <v>44972</v>
      </c>
      <c r="B201" s="37" t="s">
        <v>140</v>
      </c>
      <c r="C201" s="20" t="s">
        <v>141</v>
      </c>
      <c r="D201" s="37" t="s">
        <v>2084</v>
      </c>
      <c r="E201" s="45">
        <v>4052</v>
      </c>
    </row>
    <row r="202" spans="1:5" ht="15.75" customHeight="1">
      <c r="A202" s="14">
        <v>44974</v>
      </c>
      <c r="B202" s="37" t="s">
        <v>579</v>
      </c>
      <c r="C202" s="20" t="s">
        <v>2085</v>
      </c>
      <c r="D202" s="37" t="s">
        <v>2086</v>
      </c>
      <c r="E202" s="45">
        <v>2100</v>
      </c>
    </row>
    <row r="203" spans="1:5" ht="13.5" customHeight="1">
      <c r="A203" s="14">
        <v>44974</v>
      </c>
      <c r="B203" s="37" t="s">
        <v>2087</v>
      </c>
      <c r="C203" s="20" t="s">
        <v>2088</v>
      </c>
      <c r="D203" s="37" t="s">
        <v>2084</v>
      </c>
      <c r="E203" s="45">
        <v>708.75</v>
      </c>
    </row>
    <row r="204" spans="1:5" ht="13.5" customHeight="1">
      <c r="A204" s="14">
        <v>44980</v>
      </c>
      <c r="B204" s="37" t="s">
        <v>140</v>
      </c>
      <c r="C204" s="20" t="s">
        <v>141</v>
      </c>
      <c r="D204" s="37" t="s">
        <v>2084</v>
      </c>
      <c r="E204" s="45">
        <v>250.83</v>
      </c>
    </row>
    <row r="205" spans="1:5" ht="15.75" customHeight="1">
      <c r="A205" s="14">
        <v>44980</v>
      </c>
      <c r="B205" s="37" t="s">
        <v>2089</v>
      </c>
      <c r="C205" s="20" t="s">
        <v>2090</v>
      </c>
      <c r="D205" s="37" t="s">
        <v>2091</v>
      </c>
      <c r="E205" s="45">
        <v>500</v>
      </c>
    </row>
    <row r="206" spans="1:5" ht="13.5" customHeight="1">
      <c r="A206" s="14">
        <v>44981</v>
      </c>
      <c r="B206" s="37" t="s">
        <v>2087</v>
      </c>
      <c r="C206" s="20" t="s">
        <v>2088</v>
      </c>
      <c r="D206" s="37" t="s">
        <v>2092</v>
      </c>
      <c r="E206" s="45">
        <v>58</v>
      </c>
    </row>
    <row r="207" spans="1:5" ht="15.75" customHeight="1">
      <c r="A207" s="14">
        <v>44986</v>
      </c>
      <c r="B207" s="37" t="s">
        <v>2093</v>
      </c>
      <c r="C207" s="20" t="s">
        <v>2094</v>
      </c>
      <c r="D207" s="37" t="s">
        <v>2095</v>
      </c>
      <c r="E207" s="45">
        <v>164</v>
      </c>
    </row>
    <row r="208" spans="1:5" ht="15.75" customHeight="1">
      <c r="A208" s="14">
        <v>44992</v>
      </c>
      <c r="B208" s="37" t="s">
        <v>2087</v>
      </c>
      <c r="C208" s="20" t="s">
        <v>2088</v>
      </c>
      <c r="D208" s="37" t="s">
        <v>2092</v>
      </c>
      <c r="E208" s="45">
        <v>166.42</v>
      </c>
    </row>
    <row r="209" spans="1:5" ht="15.75" customHeight="1">
      <c r="A209" s="207" t="s">
        <v>20</v>
      </c>
      <c r="B209" s="27"/>
      <c r="C209" s="8"/>
      <c r="D209" s="29"/>
      <c r="E209" s="30">
        <f>SUM(E201:E208)</f>
        <v>8000</v>
      </c>
    </row>
    <row r="210" spans="1:5" ht="15.75" customHeight="1">
      <c r="A210" s="203"/>
      <c r="B210" s="204"/>
      <c r="C210" s="203"/>
      <c r="D210" s="204"/>
      <c r="E210" s="206"/>
    </row>
    <row r="211" spans="1:5" ht="15.75" customHeight="1">
      <c r="A211" s="234" t="s">
        <v>2</v>
      </c>
      <c r="B211" s="235"/>
      <c r="C211" s="235"/>
      <c r="D211" s="235"/>
      <c r="E211" s="235"/>
    </row>
    <row r="212" spans="1:5" ht="15.75" customHeight="1">
      <c r="A212" s="236" t="s">
        <v>2096</v>
      </c>
      <c r="B212" s="235"/>
      <c r="C212" s="235"/>
      <c r="D212" s="235"/>
      <c r="E212" s="235"/>
    </row>
    <row r="213" spans="1:5" ht="15.75" customHeight="1">
      <c r="A213" s="237" t="s">
        <v>2097</v>
      </c>
      <c r="B213" s="238"/>
      <c r="C213" s="143" t="s">
        <v>2098</v>
      </c>
      <c r="D213" s="8" t="s">
        <v>2099</v>
      </c>
      <c r="E213" s="9" t="s">
        <v>7</v>
      </c>
    </row>
    <row r="214" spans="1:5" ht="13.5" customHeight="1">
      <c r="A214" s="239" t="s">
        <v>8</v>
      </c>
      <c r="B214" s="55" t="s">
        <v>9</v>
      </c>
      <c r="C214" s="147"/>
      <c r="D214" s="239" t="s">
        <v>10</v>
      </c>
      <c r="E214" s="242" t="s">
        <v>11</v>
      </c>
    </row>
    <row r="215" spans="1:5" ht="13.5" customHeight="1">
      <c r="A215" s="240"/>
      <c r="B215" s="12" t="s">
        <v>12</v>
      </c>
      <c r="C215" s="12" t="s">
        <v>13</v>
      </c>
      <c r="D215" s="240"/>
      <c r="E215" s="240"/>
    </row>
    <row r="216" spans="1:5" ht="15.75" customHeight="1">
      <c r="A216" s="14">
        <v>44962</v>
      </c>
      <c r="B216" s="37" t="s">
        <v>2100</v>
      </c>
      <c r="C216" s="20" t="s">
        <v>2101</v>
      </c>
      <c r="D216" s="37" t="s">
        <v>2102</v>
      </c>
      <c r="E216" s="45">
        <v>437.56</v>
      </c>
    </row>
    <row r="217" spans="1:5" ht="13.5" customHeight="1">
      <c r="A217" s="14">
        <v>44962</v>
      </c>
      <c r="B217" s="37" t="s">
        <v>2100</v>
      </c>
      <c r="C217" s="20" t="s">
        <v>2101</v>
      </c>
      <c r="D217" s="37" t="s">
        <v>2103</v>
      </c>
      <c r="E217" s="45">
        <v>52.53</v>
      </c>
    </row>
    <row r="218" spans="1:5" ht="15.75" customHeight="1">
      <c r="A218" s="14">
        <v>44991</v>
      </c>
      <c r="B218" s="37" t="s">
        <v>2104</v>
      </c>
      <c r="C218" s="20" t="s">
        <v>2090</v>
      </c>
      <c r="D218" s="37" t="s">
        <v>2105</v>
      </c>
      <c r="E218" s="45">
        <v>400</v>
      </c>
    </row>
    <row r="219" spans="1:5" ht="15.75" customHeight="1">
      <c r="A219" s="26" t="s">
        <v>20</v>
      </c>
      <c r="B219" s="27"/>
      <c r="C219" s="8"/>
      <c r="D219" s="29"/>
      <c r="E219" s="30">
        <f>SUM(E216:E218)</f>
        <v>890.09</v>
      </c>
    </row>
    <row r="220" spans="1:5" ht="15.75" customHeight="1">
      <c r="A220" s="203"/>
      <c r="B220" s="204"/>
      <c r="C220" s="203"/>
      <c r="D220" s="204"/>
      <c r="E220" s="206"/>
    </row>
    <row r="221" spans="1:5" ht="15.75" customHeight="1">
      <c r="A221" s="234" t="s">
        <v>2</v>
      </c>
      <c r="B221" s="235"/>
      <c r="C221" s="235"/>
      <c r="D221" s="235"/>
      <c r="E221" s="235"/>
    </row>
    <row r="222" spans="1:5" ht="13.5" customHeight="1">
      <c r="A222" s="236" t="s">
        <v>2106</v>
      </c>
      <c r="B222" s="235"/>
      <c r="C222" s="235"/>
      <c r="D222" s="235"/>
      <c r="E222" s="235"/>
    </row>
    <row r="223" spans="1:5" ht="30" customHeight="1">
      <c r="A223" s="237" t="s">
        <v>2107</v>
      </c>
      <c r="B223" s="238"/>
      <c r="C223" s="143" t="s">
        <v>2108</v>
      </c>
      <c r="D223" s="8" t="s">
        <v>2109</v>
      </c>
      <c r="E223" s="9" t="s">
        <v>7</v>
      </c>
    </row>
    <row r="224" spans="1:5" ht="15.75" customHeight="1">
      <c r="A224" s="239" t="s">
        <v>8</v>
      </c>
      <c r="B224" s="55" t="s">
        <v>9</v>
      </c>
      <c r="C224" s="147"/>
      <c r="D224" s="239" t="s">
        <v>10</v>
      </c>
      <c r="E224" s="242" t="s">
        <v>11</v>
      </c>
    </row>
    <row r="225" spans="1:5" ht="13.5" customHeight="1">
      <c r="A225" s="240"/>
      <c r="B225" s="12" t="s">
        <v>12</v>
      </c>
      <c r="C225" s="12" t="s">
        <v>13</v>
      </c>
      <c r="D225" s="240"/>
      <c r="E225" s="240"/>
    </row>
    <row r="226" spans="1:5" ht="15.75" customHeight="1">
      <c r="A226" s="14">
        <v>44992</v>
      </c>
      <c r="B226" s="37" t="s">
        <v>2110</v>
      </c>
      <c r="C226" s="20" t="s">
        <v>1967</v>
      </c>
      <c r="D226" s="37" t="s">
        <v>2111</v>
      </c>
      <c r="E226" s="45">
        <v>7643.2</v>
      </c>
    </row>
    <row r="227" spans="1:5" ht="15.75" customHeight="1">
      <c r="A227" s="14">
        <v>44993</v>
      </c>
      <c r="B227" s="37" t="s">
        <v>621</v>
      </c>
      <c r="C227" s="20"/>
      <c r="D227" s="37" t="s">
        <v>2112</v>
      </c>
      <c r="E227" s="45">
        <v>356.8</v>
      </c>
    </row>
    <row r="228" spans="1:5" ht="15.75" customHeight="1">
      <c r="A228" s="26" t="s">
        <v>20</v>
      </c>
      <c r="B228" s="27"/>
      <c r="C228" s="8"/>
      <c r="D228" s="29"/>
      <c r="E228" s="30">
        <f>SUM(E226:E227)</f>
        <v>8000</v>
      </c>
    </row>
    <row r="229" spans="1:5" ht="15.75" customHeight="1">
      <c r="A229" s="203"/>
      <c r="B229" s="204"/>
      <c r="C229" s="203"/>
      <c r="D229" s="204"/>
      <c r="E229" s="206"/>
    </row>
    <row r="230" spans="1:5" ht="13.5" customHeight="1">
      <c r="A230" s="234" t="s">
        <v>2</v>
      </c>
      <c r="B230" s="235"/>
      <c r="C230" s="235"/>
      <c r="D230" s="235"/>
      <c r="E230" s="235"/>
    </row>
    <row r="231" spans="1:5" ht="13.5" customHeight="1">
      <c r="A231" s="236" t="s">
        <v>2113</v>
      </c>
      <c r="B231" s="235"/>
      <c r="C231" s="235"/>
      <c r="D231" s="235"/>
      <c r="E231" s="235"/>
    </row>
    <row r="232" spans="1:5" ht="15.75" customHeight="1">
      <c r="A232" s="237" t="s">
        <v>277</v>
      </c>
      <c r="B232" s="238"/>
      <c r="C232" s="143" t="s">
        <v>1700</v>
      </c>
      <c r="D232" s="8" t="s">
        <v>2109</v>
      </c>
      <c r="E232" s="9" t="s">
        <v>7</v>
      </c>
    </row>
    <row r="233" spans="1:5" ht="13.5" customHeight="1">
      <c r="A233" s="239" t="s">
        <v>8</v>
      </c>
      <c r="B233" s="55" t="s">
        <v>9</v>
      </c>
      <c r="C233" s="147"/>
      <c r="D233" s="239" t="s">
        <v>10</v>
      </c>
      <c r="E233" s="242" t="s">
        <v>11</v>
      </c>
    </row>
    <row r="234" spans="1:5" ht="15.75" customHeight="1">
      <c r="A234" s="240"/>
      <c r="B234" s="12" t="s">
        <v>12</v>
      </c>
      <c r="C234" s="12" t="s">
        <v>13</v>
      </c>
      <c r="D234" s="240"/>
      <c r="E234" s="240"/>
    </row>
    <row r="235" spans="1:5" ht="15.75" customHeight="1">
      <c r="A235" s="58" t="s">
        <v>2114</v>
      </c>
      <c r="B235" s="58" t="s">
        <v>2115</v>
      </c>
      <c r="C235" s="148" t="s">
        <v>2116</v>
      </c>
      <c r="D235" s="58" t="s">
        <v>2117</v>
      </c>
      <c r="E235" s="45">
        <v>8800</v>
      </c>
    </row>
    <row r="236" spans="1:5" ht="15.75" customHeight="1">
      <c r="A236" s="26" t="s">
        <v>20</v>
      </c>
      <c r="B236" s="37"/>
      <c r="C236" s="20"/>
      <c r="D236" s="37"/>
      <c r="E236" s="30">
        <f>SUM(E235)</f>
        <v>8800</v>
      </c>
    </row>
    <row r="237" spans="1:5" ht="15.75" customHeight="1">
      <c r="A237" s="203"/>
      <c r="B237" s="204"/>
      <c r="C237" s="203"/>
      <c r="D237" s="204"/>
      <c r="E237" s="206"/>
    </row>
    <row r="238" spans="1:5" ht="13.5" customHeight="1">
      <c r="A238" s="234" t="s">
        <v>1827</v>
      </c>
      <c r="B238" s="235"/>
      <c r="C238" s="235"/>
      <c r="D238" s="235"/>
      <c r="E238" s="235"/>
    </row>
    <row r="239" spans="1:5" ht="13.5" customHeight="1">
      <c r="A239" s="236" t="s">
        <v>2113</v>
      </c>
      <c r="B239" s="235"/>
      <c r="C239" s="235"/>
      <c r="D239" s="235"/>
      <c r="E239" s="235"/>
    </row>
    <row r="240" spans="1:5" ht="15.75" customHeight="1">
      <c r="A240" s="237" t="s">
        <v>277</v>
      </c>
      <c r="B240" s="238"/>
      <c r="C240" s="143" t="s">
        <v>1700</v>
      </c>
      <c r="D240" s="8" t="s">
        <v>2109</v>
      </c>
      <c r="E240" s="9" t="s">
        <v>7</v>
      </c>
    </row>
    <row r="241" spans="1:5" ht="13.5" customHeight="1">
      <c r="A241" s="239" t="s">
        <v>8</v>
      </c>
      <c r="B241" s="55" t="s">
        <v>9</v>
      </c>
      <c r="C241" s="147"/>
      <c r="D241" s="239" t="s">
        <v>10</v>
      </c>
      <c r="E241" s="242" t="s">
        <v>11</v>
      </c>
    </row>
    <row r="242" spans="1:5" ht="15.75" customHeight="1">
      <c r="A242" s="240"/>
      <c r="B242" s="12" t="s">
        <v>12</v>
      </c>
      <c r="C242" s="12" t="s">
        <v>13</v>
      </c>
      <c r="D242" s="240"/>
      <c r="E242" s="240"/>
    </row>
    <row r="243" spans="1:5" ht="15.75" customHeight="1">
      <c r="A243" s="14" t="s">
        <v>2114</v>
      </c>
      <c r="B243" s="37" t="s">
        <v>2118</v>
      </c>
      <c r="C243" s="16" t="s">
        <v>2119</v>
      </c>
      <c r="D243" s="23" t="s">
        <v>2120</v>
      </c>
      <c r="E243" s="45">
        <v>8360</v>
      </c>
    </row>
    <row r="244" spans="1:5" ht="15.75" customHeight="1">
      <c r="A244" s="14">
        <v>45041</v>
      </c>
      <c r="B244" s="33" t="s">
        <v>2121</v>
      </c>
      <c r="C244" s="15"/>
      <c r="D244" s="59" t="s">
        <v>2122</v>
      </c>
      <c r="E244" s="45">
        <v>440</v>
      </c>
    </row>
    <row r="245" spans="1:5" ht="15.75" customHeight="1">
      <c r="A245" s="26" t="s">
        <v>20</v>
      </c>
      <c r="B245" s="27"/>
      <c r="C245" s="8"/>
      <c r="D245" s="29"/>
      <c r="E245" s="30">
        <f>SUM(E243:E244)</f>
        <v>8800</v>
      </c>
    </row>
    <row r="246" spans="1:5" ht="15.75" customHeight="1">
      <c r="A246" s="203"/>
      <c r="B246" s="204"/>
      <c r="C246" s="203"/>
      <c r="D246" s="204"/>
      <c r="E246" s="206"/>
    </row>
    <row r="247" spans="1:5" ht="15.75" customHeight="1">
      <c r="A247" s="234" t="s">
        <v>2</v>
      </c>
      <c r="B247" s="235"/>
      <c r="C247" s="235"/>
      <c r="D247" s="235"/>
      <c r="E247" s="235"/>
    </row>
    <row r="248" spans="1:5" ht="15.75" customHeight="1">
      <c r="A248" s="236" t="s">
        <v>2123</v>
      </c>
      <c r="B248" s="235"/>
      <c r="C248" s="235"/>
      <c r="D248" s="235"/>
      <c r="E248" s="235"/>
    </row>
    <row r="249" spans="1:5" ht="15.75" customHeight="1">
      <c r="A249" s="237" t="s">
        <v>1147</v>
      </c>
      <c r="B249" s="238"/>
      <c r="C249" s="143" t="s">
        <v>2124</v>
      </c>
      <c r="D249" s="8" t="s">
        <v>2125</v>
      </c>
      <c r="E249" s="9" t="s">
        <v>7</v>
      </c>
    </row>
    <row r="250" spans="1:5" ht="15.75" customHeight="1">
      <c r="A250" s="239" t="s">
        <v>8</v>
      </c>
      <c r="B250" s="55" t="s">
        <v>9</v>
      </c>
      <c r="C250" s="147"/>
      <c r="D250" s="239" t="s">
        <v>10</v>
      </c>
      <c r="E250" s="242" t="s">
        <v>11</v>
      </c>
    </row>
    <row r="251" spans="1:5" ht="15.75" customHeight="1">
      <c r="A251" s="240"/>
      <c r="B251" s="12" t="s">
        <v>12</v>
      </c>
      <c r="C251" s="12" t="s">
        <v>13</v>
      </c>
      <c r="D251" s="240"/>
      <c r="E251" s="240"/>
    </row>
    <row r="252" spans="1:5" ht="15.75" customHeight="1">
      <c r="A252" s="14">
        <v>45001</v>
      </c>
      <c r="B252" s="37" t="s">
        <v>1932</v>
      </c>
      <c r="C252" s="20" t="s">
        <v>2126</v>
      </c>
      <c r="D252" s="37" t="s">
        <v>2127</v>
      </c>
      <c r="E252" s="45">
        <v>313</v>
      </c>
    </row>
    <row r="253" spans="1:5" ht="15.75" customHeight="1">
      <c r="A253" s="14">
        <v>45013</v>
      </c>
      <c r="B253" s="37" t="s">
        <v>2128</v>
      </c>
      <c r="C253" s="20" t="s">
        <v>2129</v>
      </c>
      <c r="D253" s="37" t="s">
        <v>2130</v>
      </c>
      <c r="E253" s="45">
        <v>3160</v>
      </c>
    </row>
    <row r="254" spans="1:5" ht="15.75" customHeight="1">
      <c r="A254" s="14">
        <v>45000</v>
      </c>
      <c r="B254" s="37" t="s">
        <v>2131</v>
      </c>
      <c r="C254" s="20" t="s">
        <v>819</v>
      </c>
      <c r="D254" s="37" t="s">
        <v>2132</v>
      </c>
      <c r="E254" s="45">
        <v>129.4</v>
      </c>
    </row>
    <row r="255" spans="1:5" ht="15.75" customHeight="1">
      <c r="A255" s="14">
        <v>44984</v>
      </c>
      <c r="B255" s="37" t="s">
        <v>2133</v>
      </c>
      <c r="C255" s="20" t="s">
        <v>2134</v>
      </c>
      <c r="D255" s="37" t="s">
        <v>2135</v>
      </c>
      <c r="E255" s="45">
        <v>660</v>
      </c>
    </row>
    <row r="256" spans="1:5" ht="15.75" customHeight="1">
      <c r="A256" s="14">
        <v>44993</v>
      </c>
      <c r="B256" s="37" t="s">
        <v>1932</v>
      </c>
      <c r="C256" s="20" t="s">
        <v>2126</v>
      </c>
      <c r="D256" s="37" t="s">
        <v>2136</v>
      </c>
      <c r="E256" s="45">
        <v>292</v>
      </c>
    </row>
    <row r="257" spans="1:5" ht="15.75" customHeight="1">
      <c r="A257" s="14">
        <v>44991</v>
      </c>
      <c r="B257" s="37" t="s">
        <v>2137</v>
      </c>
      <c r="C257" s="20" t="s">
        <v>924</v>
      </c>
      <c r="D257" s="37" t="s">
        <v>2138</v>
      </c>
      <c r="E257" s="45">
        <v>920</v>
      </c>
    </row>
    <row r="258" spans="1:5" ht="15.75" customHeight="1">
      <c r="A258" s="14">
        <v>44991</v>
      </c>
      <c r="B258" s="37" t="s">
        <v>2137</v>
      </c>
      <c r="C258" s="20" t="s">
        <v>924</v>
      </c>
      <c r="D258" s="37" t="s">
        <v>2139</v>
      </c>
      <c r="E258" s="45">
        <v>1156.43</v>
      </c>
    </row>
    <row r="259" spans="1:5" ht="13.5" customHeight="1">
      <c r="A259" s="14">
        <v>45021</v>
      </c>
      <c r="B259" s="37" t="s">
        <v>2140</v>
      </c>
      <c r="C259" s="20" t="s">
        <v>2141</v>
      </c>
      <c r="D259" s="37" t="s">
        <v>2142</v>
      </c>
      <c r="E259" s="45">
        <v>85</v>
      </c>
    </row>
    <row r="260" spans="1:5" ht="13.5" customHeight="1">
      <c r="A260" s="14">
        <v>45033</v>
      </c>
      <c r="B260" s="37" t="s">
        <v>2143</v>
      </c>
      <c r="C260" s="20" t="s">
        <v>2144</v>
      </c>
      <c r="D260" s="37" t="s">
        <v>2145</v>
      </c>
      <c r="E260" s="45">
        <v>60</v>
      </c>
    </row>
    <row r="261" spans="1:5" ht="15.75" customHeight="1">
      <c r="A261" s="14">
        <v>45059</v>
      </c>
      <c r="B261" s="37" t="s">
        <v>2137</v>
      </c>
      <c r="C261" s="20" t="s">
        <v>924</v>
      </c>
      <c r="D261" s="37" t="s">
        <v>2146</v>
      </c>
      <c r="E261" s="45">
        <v>578.01</v>
      </c>
    </row>
    <row r="262" spans="1:5" ht="13.5" customHeight="1">
      <c r="A262" s="14">
        <v>45070</v>
      </c>
      <c r="B262" s="37" t="s">
        <v>2131</v>
      </c>
      <c r="C262" s="20" t="s">
        <v>819</v>
      </c>
      <c r="D262" s="37" t="s">
        <v>2147</v>
      </c>
      <c r="E262" s="45">
        <v>84.95</v>
      </c>
    </row>
    <row r="263" spans="1:5" ht="15.75" customHeight="1">
      <c r="A263" s="14">
        <v>45041</v>
      </c>
      <c r="B263" s="37" t="s">
        <v>2148</v>
      </c>
      <c r="C263" s="20" t="s">
        <v>2149</v>
      </c>
      <c r="D263" s="37" t="s">
        <v>2150</v>
      </c>
      <c r="E263" s="45">
        <v>83.97</v>
      </c>
    </row>
    <row r="264" spans="1:5" ht="15.75" customHeight="1">
      <c r="A264" s="26" t="s">
        <v>20</v>
      </c>
      <c r="B264" s="37"/>
      <c r="C264" s="20"/>
      <c r="D264" s="37"/>
      <c r="E264" s="30">
        <f>SUM(E252:E263)</f>
        <v>7522.76</v>
      </c>
    </row>
    <row r="265" spans="1:5" ht="15.75" customHeight="1">
      <c r="A265" s="203"/>
      <c r="B265" s="204"/>
      <c r="C265" s="203"/>
      <c r="D265" s="204"/>
      <c r="E265" s="206"/>
    </row>
    <row r="266" spans="1:5" ht="15.75" customHeight="1">
      <c r="A266" s="234" t="s">
        <v>1827</v>
      </c>
      <c r="B266" s="235"/>
      <c r="C266" s="235"/>
      <c r="D266" s="235"/>
      <c r="E266" s="235"/>
    </row>
    <row r="267" spans="1:5" ht="15.75" customHeight="1">
      <c r="A267" s="236" t="s">
        <v>2123</v>
      </c>
      <c r="B267" s="235"/>
      <c r="C267" s="235"/>
      <c r="D267" s="235"/>
      <c r="E267" s="235"/>
    </row>
    <row r="268" spans="1:5" ht="15.75" customHeight="1">
      <c r="A268" s="237" t="s">
        <v>1147</v>
      </c>
      <c r="B268" s="238"/>
      <c r="C268" s="143" t="s">
        <v>2124</v>
      </c>
      <c r="D268" s="8" t="s">
        <v>2125</v>
      </c>
      <c r="E268" s="9" t="s">
        <v>7</v>
      </c>
    </row>
    <row r="269" spans="1:5" ht="15.75" customHeight="1">
      <c r="A269" s="239" t="s">
        <v>8</v>
      </c>
      <c r="B269" s="55" t="s">
        <v>9</v>
      </c>
      <c r="C269" s="147"/>
      <c r="D269" s="239" t="s">
        <v>10</v>
      </c>
      <c r="E269" s="242" t="s">
        <v>11</v>
      </c>
    </row>
    <row r="270" spans="1:5" ht="15.75" customHeight="1">
      <c r="A270" s="240"/>
      <c r="B270" s="12" t="s">
        <v>12</v>
      </c>
      <c r="C270" s="12" t="s">
        <v>13</v>
      </c>
      <c r="D270" s="240"/>
      <c r="E270" s="240"/>
    </row>
    <row r="271" spans="1:5" ht="15.75" customHeight="1">
      <c r="A271" s="14">
        <v>45007</v>
      </c>
      <c r="B271" s="37" t="s">
        <v>2151</v>
      </c>
      <c r="C271" s="20" t="s">
        <v>2152</v>
      </c>
      <c r="D271" s="37" t="s">
        <v>2153</v>
      </c>
      <c r="E271" s="45">
        <v>2889.3</v>
      </c>
    </row>
    <row r="272" spans="1:5" ht="15.75" customHeight="1">
      <c r="A272" s="14">
        <v>45016</v>
      </c>
      <c r="B272" s="37" t="s">
        <v>621</v>
      </c>
      <c r="C272" s="20"/>
      <c r="D272" s="37" t="s">
        <v>2154</v>
      </c>
      <c r="E272" s="45">
        <v>110.7</v>
      </c>
    </row>
    <row r="273" spans="1:5" ht="13.5" customHeight="1">
      <c r="A273" s="14">
        <v>45013</v>
      </c>
      <c r="B273" s="37" t="s">
        <v>2155</v>
      </c>
      <c r="C273" s="20" t="s">
        <v>2156</v>
      </c>
      <c r="D273" s="37" t="s">
        <v>2157</v>
      </c>
      <c r="E273" s="45">
        <v>1045</v>
      </c>
    </row>
    <row r="274" spans="1:5" ht="13.5" customHeight="1">
      <c r="A274" s="14">
        <v>45058</v>
      </c>
      <c r="B274" s="37" t="s">
        <v>621</v>
      </c>
      <c r="C274" s="20"/>
      <c r="D274" s="37" t="s">
        <v>2154</v>
      </c>
      <c r="E274" s="45">
        <v>55</v>
      </c>
    </row>
    <row r="275" spans="1:5" ht="15.75" customHeight="1">
      <c r="A275" s="14">
        <v>45056</v>
      </c>
      <c r="B275" s="37" t="s">
        <v>2158</v>
      </c>
      <c r="C275" s="20" t="s">
        <v>2159</v>
      </c>
      <c r="D275" s="37" t="s">
        <v>2157</v>
      </c>
      <c r="E275" s="45">
        <v>2940</v>
      </c>
    </row>
    <row r="276" spans="1:5" ht="13.5" customHeight="1">
      <c r="A276" s="14">
        <v>45058</v>
      </c>
      <c r="B276" s="37" t="s">
        <v>621</v>
      </c>
      <c r="C276" s="20"/>
      <c r="D276" s="37" t="s">
        <v>2154</v>
      </c>
      <c r="E276" s="45">
        <v>60</v>
      </c>
    </row>
    <row r="277" spans="1:5" ht="15.75" customHeight="1">
      <c r="A277" s="14">
        <v>45056</v>
      </c>
      <c r="B277" s="37" t="s">
        <v>2158</v>
      </c>
      <c r="C277" s="20" t="s">
        <v>2159</v>
      </c>
      <c r="D277" s="37" t="s">
        <v>2160</v>
      </c>
      <c r="E277" s="45">
        <v>882</v>
      </c>
    </row>
    <row r="278" spans="1:5" ht="15.75" customHeight="1">
      <c r="A278" s="14">
        <v>45072</v>
      </c>
      <c r="B278" s="37" t="s">
        <v>621</v>
      </c>
      <c r="C278" s="20" t="s">
        <v>2159</v>
      </c>
      <c r="D278" s="37" t="s">
        <v>2154</v>
      </c>
      <c r="E278" s="45">
        <v>18</v>
      </c>
    </row>
    <row r="279" spans="1:5" ht="15.75" customHeight="1">
      <c r="A279" s="67" t="s">
        <v>20</v>
      </c>
      <c r="B279" s="68"/>
      <c r="C279" s="149"/>
      <c r="D279" s="3"/>
      <c r="E279" s="30">
        <f>SUM(E271:E278)</f>
        <v>8000</v>
      </c>
    </row>
    <row r="280" spans="1:5" ht="15.75" customHeight="1">
      <c r="A280" s="203"/>
      <c r="B280" s="204"/>
      <c r="C280" s="203"/>
      <c r="D280" s="204"/>
      <c r="E280" s="206"/>
    </row>
    <row r="281" spans="1:5" ht="15.75" customHeight="1">
      <c r="A281" s="234" t="s">
        <v>2</v>
      </c>
      <c r="B281" s="235"/>
      <c r="C281" s="235"/>
      <c r="D281" s="235"/>
      <c r="E281" s="235"/>
    </row>
    <row r="282" spans="1:5" ht="15.75" customHeight="1">
      <c r="A282" s="236" t="s">
        <v>2161</v>
      </c>
      <c r="B282" s="235"/>
      <c r="C282" s="235"/>
      <c r="D282" s="235"/>
      <c r="E282" s="235"/>
    </row>
    <row r="283" spans="1:5" ht="34.5" customHeight="1">
      <c r="A283" s="237" t="s">
        <v>2162</v>
      </c>
      <c r="B283" s="238"/>
      <c r="C283" s="143" t="s">
        <v>2163</v>
      </c>
      <c r="D283" s="8" t="s">
        <v>2164</v>
      </c>
      <c r="E283" s="9" t="s">
        <v>7</v>
      </c>
    </row>
    <row r="284" spans="1:5" ht="13.5" customHeight="1">
      <c r="A284" s="239" t="s">
        <v>8</v>
      </c>
      <c r="B284" s="55" t="s">
        <v>9</v>
      </c>
      <c r="C284" s="147"/>
      <c r="D284" s="239" t="s">
        <v>10</v>
      </c>
      <c r="E284" s="242" t="s">
        <v>11</v>
      </c>
    </row>
    <row r="285" spans="1:5" ht="15.75" customHeight="1">
      <c r="A285" s="240"/>
      <c r="B285" s="12" t="s">
        <v>12</v>
      </c>
      <c r="C285" s="12" t="s">
        <v>13</v>
      </c>
      <c r="D285" s="240"/>
      <c r="E285" s="240"/>
    </row>
    <row r="286" spans="1:5" ht="13.5" customHeight="1">
      <c r="A286" s="14">
        <v>45029</v>
      </c>
      <c r="B286" s="37" t="s">
        <v>2165</v>
      </c>
      <c r="C286" s="20" t="s">
        <v>442</v>
      </c>
      <c r="D286" s="37" t="s">
        <v>2166</v>
      </c>
      <c r="E286" s="45">
        <v>3780</v>
      </c>
    </row>
    <row r="287" spans="1:5" ht="15.75" customHeight="1">
      <c r="A287" s="14">
        <v>44991</v>
      </c>
      <c r="B287" s="37" t="s">
        <v>2104</v>
      </c>
      <c r="C287" s="20" t="s">
        <v>2167</v>
      </c>
      <c r="D287" s="37" t="s">
        <v>2168</v>
      </c>
      <c r="E287" s="45">
        <v>400</v>
      </c>
    </row>
    <row r="288" spans="1:5" ht="15.75" customHeight="1">
      <c r="A288" s="26" t="s">
        <v>20</v>
      </c>
      <c r="B288" s="53"/>
      <c r="C288" s="146"/>
      <c r="D288" s="53"/>
      <c r="E288" s="30">
        <f>SUM(E286:E287)</f>
        <v>4180</v>
      </c>
    </row>
    <row r="289" spans="1:5" ht="15.75" customHeight="1">
      <c r="A289" s="203"/>
      <c r="B289" s="204"/>
      <c r="C289" s="203"/>
      <c r="D289" s="204"/>
      <c r="E289" s="206"/>
    </row>
    <row r="290" spans="1:5" ht="15.75" customHeight="1">
      <c r="A290" s="234" t="s">
        <v>1827</v>
      </c>
      <c r="B290" s="235"/>
      <c r="C290" s="235"/>
      <c r="D290" s="235"/>
      <c r="E290" s="235"/>
    </row>
    <row r="291" spans="1:5" ht="15.75" customHeight="1">
      <c r="A291" s="236" t="s">
        <v>2161</v>
      </c>
      <c r="B291" s="235"/>
      <c r="C291" s="235"/>
      <c r="D291" s="235"/>
      <c r="E291" s="235"/>
    </row>
    <row r="292" spans="1:5" ht="15.75" customHeight="1">
      <c r="A292" s="237" t="s">
        <v>2162</v>
      </c>
      <c r="B292" s="238"/>
      <c r="C292" s="143" t="s">
        <v>2163</v>
      </c>
      <c r="D292" s="8" t="s">
        <v>2164</v>
      </c>
      <c r="E292" s="9" t="s">
        <v>7</v>
      </c>
    </row>
    <row r="293" spans="1:5" ht="13.5" customHeight="1">
      <c r="A293" s="239" t="s">
        <v>8</v>
      </c>
      <c r="B293" s="55" t="s">
        <v>9</v>
      </c>
      <c r="C293" s="147"/>
      <c r="D293" s="239" t="s">
        <v>10</v>
      </c>
      <c r="E293" s="242" t="s">
        <v>11</v>
      </c>
    </row>
    <row r="294" spans="1:5" ht="13.5" customHeight="1">
      <c r="A294" s="240"/>
      <c r="B294" s="12" t="s">
        <v>12</v>
      </c>
      <c r="C294" s="12" t="s">
        <v>13</v>
      </c>
      <c r="D294" s="240"/>
      <c r="E294" s="240"/>
    </row>
    <row r="295" spans="1:5" ht="13.5" customHeight="1">
      <c r="A295" s="14">
        <v>45035</v>
      </c>
      <c r="B295" s="37" t="s">
        <v>2169</v>
      </c>
      <c r="C295" s="20" t="s">
        <v>1998</v>
      </c>
      <c r="D295" s="37" t="s">
        <v>2170</v>
      </c>
      <c r="E295" s="45">
        <v>750</v>
      </c>
    </row>
    <row r="296" spans="1:5" ht="15.75" customHeight="1">
      <c r="A296" s="14">
        <v>45035</v>
      </c>
      <c r="B296" s="37" t="s">
        <v>2171</v>
      </c>
      <c r="C296" s="20" t="s">
        <v>2172</v>
      </c>
      <c r="D296" s="37" t="s">
        <v>2173</v>
      </c>
      <c r="E296" s="45">
        <v>800</v>
      </c>
    </row>
    <row r="297" spans="1:5" ht="15.75" customHeight="1">
      <c r="A297" s="26" t="s">
        <v>20</v>
      </c>
      <c r="B297" s="53"/>
      <c r="C297" s="146"/>
      <c r="D297" s="53"/>
      <c r="E297" s="30">
        <f>SUM(E295:E296)</f>
        <v>1550</v>
      </c>
    </row>
    <row r="298" spans="1:5" ht="15.75" customHeight="1">
      <c r="A298" s="203"/>
      <c r="B298" s="204"/>
      <c r="C298" s="203"/>
      <c r="D298" s="204"/>
      <c r="E298" s="206"/>
    </row>
    <row r="299" spans="1:5" ht="15.75" customHeight="1">
      <c r="A299" s="234" t="s">
        <v>2</v>
      </c>
      <c r="B299" s="235"/>
      <c r="C299" s="235"/>
      <c r="D299" s="235"/>
      <c r="E299" s="235"/>
    </row>
    <row r="300" spans="1:5" ht="15.75" customHeight="1">
      <c r="A300" s="236" t="s">
        <v>2174</v>
      </c>
      <c r="B300" s="235"/>
      <c r="C300" s="235"/>
      <c r="D300" s="235"/>
      <c r="E300" s="235"/>
    </row>
    <row r="301" spans="1:5" ht="15.75" customHeight="1">
      <c r="A301" s="237" t="s">
        <v>2175</v>
      </c>
      <c r="B301" s="238"/>
      <c r="C301" s="143" t="s">
        <v>2176</v>
      </c>
      <c r="D301" s="8" t="s">
        <v>2177</v>
      </c>
      <c r="E301" s="9" t="s">
        <v>7</v>
      </c>
    </row>
    <row r="302" spans="1:5" ht="13.5" customHeight="1">
      <c r="A302" s="239" t="s">
        <v>8</v>
      </c>
      <c r="B302" s="55" t="s">
        <v>9</v>
      </c>
      <c r="C302" s="147"/>
      <c r="D302" s="239" t="s">
        <v>10</v>
      </c>
      <c r="E302" s="242" t="s">
        <v>11</v>
      </c>
    </row>
    <row r="303" spans="1:5" ht="13.5" customHeight="1">
      <c r="A303" s="240"/>
      <c r="B303" s="12" t="s">
        <v>12</v>
      </c>
      <c r="C303" s="12" t="s">
        <v>13</v>
      </c>
      <c r="D303" s="240"/>
      <c r="E303" s="240"/>
    </row>
    <row r="304" spans="1:5" ht="15.75" customHeight="1">
      <c r="A304" s="14">
        <v>44986</v>
      </c>
      <c r="B304" s="37" t="s">
        <v>2178</v>
      </c>
      <c r="C304" s="20" t="s">
        <v>2179</v>
      </c>
      <c r="D304" s="37" t="s">
        <v>2180</v>
      </c>
      <c r="E304" s="45">
        <v>243.8</v>
      </c>
    </row>
    <row r="305" spans="1:5" ht="13.5" customHeight="1">
      <c r="A305" s="14">
        <v>44988</v>
      </c>
      <c r="B305" s="37" t="s">
        <v>2181</v>
      </c>
      <c r="C305" s="20" t="s">
        <v>2182</v>
      </c>
      <c r="D305" s="37" t="s">
        <v>2183</v>
      </c>
      <c r="E305" s="45">
        <v>604</v>
      </c>
    </row>
    <row r="306" spans="1:5" ht="15.75" customHeight="1">
      <c r="A306" s="14">
        <v>45013</v>
      </c>
      <c r="B306" s="37" t="s">
        <v>2184</v>
      </c>
      <c r="C306" s="20" t="s">
        <v>2185</v>
      </c>
      <c r="D306" s="37" t="s">
        <v>2186</v>
      </c>
      <c r="E306" s="45">
        <v>72.8</v>
      </c>
    </row>
    <row r="307" spans="1:5" ht="15.75" customHeight="1">
      <c r="A307" s="26" t="s">
        <v>20</v>
      </c>
      <c r="B307" s="53"/>
      <c r="C307" s="146"/>
      <c r="D307" s="53"/>
      <c r="E307" s="30">
        <f>SUM(E304:E306)</f>
        <v>920.59999999999991</v>
      </c>
    </row>
    <row r="308" spans="1:5" ht="13.5" customHeight="1">
      <c r="A308" s="162"/>
      <c r="B308" s="162"/>
      <c r="C308" s="163"/>
      <c r="D308" s="162"/>
      <c r="E308" s="162"/>
    </row>
    <row r="309" spans="1:5" ht="15.75" customHeight="1">
      <c r="A309" s="234" t="s">
        <v>2</v>
      </c>
      <c r="B309" s="235"/>
      <c r="C309" s="235"/>
      <c r="D309" s="235"/>
      <c r="E309" s="235"/>
    </row>
    <row r="310" spans="1:5" ht="15.75" customHeight="1">
      <c r="A310" s="236" t="s">
        <v>2187</v>
      </c>
      <c r="B310" s="235"/>
      <c r="C310" s="235"/>
      <c r="D310" s="235"/>
      <c r="E310" s="235"/>
    </row>
    <row r="311" spans="1:5" ht="15.75" customHeight="1">
      <c r="A311" s="237" t="s">
        <v>528</v>
      </c>
      <c r="B311" s="238"/>
      <c r="C311" s="143" t="s">
        <v>1711</v>
      </c>
      <c r="D311" s="8" t="s">
        <v>2188</v>
      </c>
      <c r="E311" s="9" t="s">
        <v>7</v>
      </c>
    </row>
    <row r="312" spans="1:5" ht="15.75" customHeight="1">
      <c r="A312" s="239" t="s">
        <v>8</v>
      </c>
      <c r="B312" s="55" t="s">
        <v>9</v>
      </c>
      <c r="C312" s="147"/>
      <c r="D312" s="239" t="s">
        <v>10</v>
      </c>
      <c r="E312" s="242" t="s">
        <v>11</v>
      </c>
    </row>
    <row r="313" spans="1:5" ht="13.5" customHeight="1">
      <c r="A313" s="240"/>
      <c r="B313" s="12" t="s">
        <v>12</v>
      </c>
      <c r="C313" s="12" t="s">
        <v>13</v>
      </c>
      <c r="D313" s="240"/>
      <c r="E313" s="240"/>
    </row>
    <row r="314" spans="1:5" ht="13.5" customHeight="1">
      <c r="A314" s="14">
        <v>45033</v>
      </c>
      <c r="B314" s="37" t="s">
        <v>531</v>
      </c>
      <c r="C314" s="20" t="s">
        <v>532</v>
      </c>
      <c r="D314" s="37" t="s">
        <v>2189</v>
      </c>
      <c r="E314" s="45">
        <v>248.04</v>
      </c>
    </row>
    <row r="315" spans="1:5" ht="15.75" customHeight="1">
      <c r="A315" s="14">
        <v>45033</v>
      </c>
      <c r="B315" s="37" t="s">
        <v>531</v>
      </c>
      <c r="C315" s="20" t="s">
        <v>532</v>
      </c>
      <c r="D315" s="37" t="s">
        <v>2190</v>
      </c>
      <c r="E315" s="45">
        <v>242</v>
      </c>
    </row>
    <row r="316" spans="1:5" ht="13.5" customHeight="1">
      <c r="A316" s="14">
        <v>45075</v>
      </c>
      <c r="B316" s="37" t="s">
        <v>531</v>
      </c>
      <c r="C316" s="20" t="s">
        <v>532</v>
      </c>
      <c r="D316" s="37" t="s">
        <v>2191</v>
      </c>
      <c r="E316" s="45">
        <v>248.04</v>
      </c>
    </row>
    <row r="317" spans="1:5" ht="15.75" customHeight="1">
      <c r="A317" s="26" t="s">
        <v>20</v>
      </c>
      <c r="B317" s="53"/>
      <c r="C317" s="146"/>
      <c r="D317" s="53"/>
      <c r="E317" s="30">
        <f>SUM(E314:E316)</f>
        <v>738.07999999999993</v>
      </c>
    </row>
    <row r="318" spans="1:5" ht="15.75" customHeight="1">
      <c r="A318" s="203"/>
      <c r="B318" s="204"/>
      <c r="C318" s="203"/>
      <c r="D318" s="204"/>
      <c r="E318" s="206"/>
    </row>
    <row r="319" spans="1:5" ht="13.5" customHeight="1">
      <c r="A319" s="234" t="s">
        <v>74</v>
      </c>
      <c r="B319" s="235"/>
      <c r="C319" s="235"/>
      <c r="D319" s="235"/>
      <c r="E319" s="235"/>
    </row>
    <row r="320" spans="1:5" ht="13.5" customHeight="1">
      <c r="A320" s="236" t="s">
        <v>2192</v>
      </c>
      <c r="B320" s="235"/>
      <c r="C320" s="235"/>
      <c r="D320" s="235"/>
      <c r="E320" s="235"/>
    </row>
    <row r="321" spans="1:5" ht="15.75" customHeight="1">
      <c r="A321" s="237" t="s">
        <v>1455</v>
      </c>
      <c r="B321" s="238"/>
      <c r="C321" s="143" t="s">
        <v>2193</v>
      </c>
      <c r="D321" s="8" t="s">
        <v>2194</v>
      </c>
      <c r="E321" s="9" t="s">
        <v>7</v>
      </c>
    </row>
    <row r="322" spans="1:5" ht="13.5" customHeight="1">
      <c r="A322" s="239" t="s">
        <v>8</v>
      </c>
      <c r="B322" s="55" t="s">
        <v>9</v>
      </c>
      <c r="C322" s="147"/>
      <c r="D322" s="239" t="s">
        <v>10</v>
      </c>
      <c r="E322" s="242" t="s">
        <v>11</v>
      </c>
    </row>
    <row r="323" spans="1:5" ht="15.75" customHeight="1">
      <c r="A323" s="240"/>
      <c r="B323" s="12" t="s">
        <v>12</v>
      </c>
      <c r="C323" s="12" t="s">
        <v>13</v>
      </c>
      <c r="D323" s="240"/>
      <c r="E323" s="240"/>
    </row>
    <row r="324" spans="1:5" ht="15.75" customHeight="1">
      <c r="A324" s="14">
        <v>45055</v>
      </c>
      <c r="B324" s="2" t="s">
        <v>2195</v>
      </c>
      <c r="C324" s="20" t="s">
        <v>2196</v>
      </c>
      <c r="D324" s="37" t="s">
        <v>2197</v>
      </c>
      <c r="E324" s="45">
        <v>1431.59</v>
      </c>
    </row>
    <row r="325" spans="1:5" ht="15.75" customHeight="1">
      <c r="A325" s="26" t="s">
        <v>20</v>
      </c>
      <c r="B325" s="53"/>
      <c r="C325" s="146"/>
      <c r="D325" s="53"/>
      <c r="E325" s="30">
        <f>SUM(E320:E324)</f>
        <v>1431.59</v>
      </c>
    </row>
    <row r="326" spans="1:5" ht="15.75" customHeight="1">
      <c r="A326" s="203"/>
      <c r="B326" s="204"/>
      <c r="C326" s="203"/>
      <c r="D326" s="204"/>
      <c r="E326" s="206"/>
    </row>
    <row r="327" spans="1:5" ht="13.5" customHeight="1">
      <c r="A327" s="234" t="s">
        <v>74</v>
      </c>
      <c r="B327" s="235"/>
      <c r="C327" s="235"/>
      <c r="D327" s="235"/>
      <c r="E327" s="235"/>
    </row>
    <row r="328" spans="1:5" ht="13.5" customHeight="1">
      <c r="A328" s="236" t="s">
        <v>2198</v>
      </c>
      <c r="B328" s="235"/>
      <c r="C328" s="235"/>
      <c r="D328" s="235"/>
      <c r="E328" s="235"/>
    </row>
    <row r="329" spans="1:5" ht="15.75" customHeight="1">
      <c r="A329" s="237" t="s">
        <v>2199</v>
      </c>
      <c r="B329" s="238"/>
      <c r="C329" s="143" t="s">
        <v>2200</v>
      </c>
      <c r="D329" s="8" t="s">
        <v>2201</v>
      </c>
      <c r="E329" s="9" t="s">
        <v>7</v>
      </c>
    </row>
    <row r="330" spans="1:5" ht="13.5" customHeight="1">
      <c r="A330" s="239" t="s">
        <v>8</v>
      </c>
      <c r="B330" s="55" t="s">
        <v>9</v>
      </c>
      <c r="C330" s="147"/>
      <c r="D330" s="239" t="s">
        <v>10</v>
      </c>
      <c r="E330" s="242" t="s">
        <v>11</v>
      </c>
    </row>
    <row r="331" spans="1:5" ht="15.75" customHeight="1">
      <c r="A331" s="240"/>
      <c r="B331" s="12" t="s">
        <v>12</v>
      </c>
      <c r="C331" s="12" t="s">
        <v>13</v>
      </c>
      <c r="D331" s="240"/>
      <c r="E331" s="240"/>
    </row>
    <row r="332" spans="1:5" ht="15.75" customHeight="1">
      <c r="A332" s="14">
        <v>45050</v>
      </c>
      <c r="B332" s="2" t="s">
        <v>2202</v>
      </c>
      <c r="C332" s="20" t="s">
        <v>2203</v>
      </c>
      <c r="D332" s="37" t="s">
        <v>2204</v>
      </c>
      <c r="E332" s="45">
        <v>2653</v>
      </c>
    </row>
    <row r="333" spans="1:5" ht="15.75" customHeight="1">
      <c r="A333" s="26" t="s">
        <v>20</v>
      </c>
      <c r="B333" s="53"/>
      <c r="C333" s="146"/>
      <c r="D333" s="53"/>
      <c r="E333" s="30">
        <f>SUM(E328:E332)</f>
        <v>2653</v>
      </c>
    </row>
    <row r="334" spans="1:5" ht="15.75" customHeight="1">
      <c r="A334" s="203"/>
      <c r="B334" s="204"/>
      <c r="C334" s="203"/>
      <c r="D334" s="204"/>
      <c r="E334" s="206"/>
    </row>
    <row r="335" spans="1:5" ht="15.75" customHeight="1">
      <c r="A335" s="234" t="s">
        <v>2</v>
      </c>
      <c r="B335" s="235"/>
      <c r="C335" s="235"/>
      <c r="D335" s="235"/>
      <c r="E335" s="235"/>
    </row>
    <row r="336" spans="1:5" ht="15.75" customHeight="1">
      <c r="A336" s="236" t="s">
        <v>2205</v>
      </c>
      <c r="B336" s="235"/>
      <c r="C336" s="235"/>
      <c r="D336" s="235"/>
      <c r="E336" s="235"/>
    </row>
    <row r="337" spans="1:5" ht="15.75" customHeight="1">
      <c r="A337" s="237" t="s">
        <v>88</v>
      </c>
      <c r="B337" s="238"/>
      <c r="C337" s="143" t="s">
        <v>1694</v>
      </c>
      <c r="D337" s="8" t="s">
        <v>2206</v>
      </c>
      <c r="E337" s="9" t="s">
        <v>7</v>
      </c>
    </row>
    <row r="338" spans="1:5" ht="13.5" customHeight="1">
      <c r="A338" s="239" t="s">
        <v>8</v>
      </c>
      <c r="B338" s="241" t="s">
        <v>9</v>
      </c>
      <c r="C338" s="238"/>
      <c r="D338" s="239" t="s">
        <v>10</v>
      </c>
      <c r="E338" s="242" t="s">
        <v>11</v>
      </c>
    </row>
    <row r="339" spans="1:5" ht="13.5" customHeight="1">
      <c r="A339" s="240"/>
      <c r="B339" s="12" t="s">
        <v>12</v>
      </c>
      <c r="C339" s="12" t="s">
        <v>13</v>
      </c>
      <c r="D339" s="240"/>
      <c r="E339" s="240"/>
    </row>
    <row r="340" spans="1:5" ht="15.75" customHeight="1">
      <c r="A340" s="14">
        <v>45092</v>
      </c>
      <c r="B340" s="37" t="s">
        <v>1285</v>
      </c>
      <c r="C340" s="20" t="s">
        <v>303</v>
      </c>
      <c r="D340" s="37" t="s">
        <v>2207</v>
      </c>
      <c r="E340" s="160">
        <v>144.80000000000001</v>
      </c>
    </row>
    <row r="341" spans="1:5" ht="13.5" customHeight="1">
      <c r="A341" s="14">
        <v>45092</v>
      </c>
      <c r="B341" s="37" t="s">
        <v>2208</v>
      </c>
      <c r="C341" s="20" t="s">
        <v>2209</v>
      </c>
      <c r="D341" s="37" t="s">
        <v>2210</v>
      </c>
      <c r="E341" s="160">
        <v>52</v>
      </c>
    </row>
    <row r="342" spans="1:5" ht="15.75" customHeight="1">
      <c r="A342" s="14">
        <v>45114</v>
      </c>
      <c r="B342" s="37" t="s">
        <v>2211</v>
      </c>
      <c r="C342" s="20" t="s">
        <v>2212</v>
      </c>
      <c r="D342" s="37" t="s">
        <v>2210</v>
      </c>
      <c r="E342" s="160">
        <v>117.99</v>
      </c>
    </row>
    <row r="343" spans="1:5" ht="15.75" customHeight="1">
      <c r="A343" s="194" t="s">
        <v>20</v>
      </c>
      <c r="B343" s="195"/>
      <c r="C343" s="221"/>
      <c r="D343" s="197"/>
      <c r="E343" s="198">
        <f>SUM(E340:E342)</f>
        <v>314.79000000000002</v>
      </c>
    </row>
    <row r="344" spans="1:5" ht="15.75" customHeight="1">
      <c r="A344" s="203"/>
      <c r="B344" s="204"/>
      <c r="C344" s="203"/>
      <c r="D344" s="204"/>
      <c r="E344" s="206"/>
    </row>
    <row r="345" spans="1:5" ht="15.75" customHeight="1">
      <c r="A345" s="234" t="s">
        <v>2</v>
      </c>
      <c r="B345" s="235"/>
      <c r="C345" s="235"/>
      <c r="D345" s="235"/>
      <c r="E345" s="235"/>
    </row>
    <row r="346" spans="1:5" ht="15.75" customHeight="1">
      <c r="A346" s="236" t="s">
        <v>2213</v>
      </c>
      <c r="B346" s="235"/>
      <c r="C346" s="235"/>
      <c r="D346" s="235"/>
      <c r="E346" s="235"/>
    </row>
    <row r="347" spans="1:5" ht="15.75" customHeight="1">
      <c r="A347" s="237" t="s">
        <v>790</v>
      </c>
      <c r="B347" s="238"/>
      <c r="C347" s="143" t="s">
        <v>1727</v>
      </c>
      <c r="D347" s="8" t="s">
        <v>2214</v>
      </c>
      <c r="E347" s="9" t="s">
        <v>7</v>
      </c>
    </row>
    <row r="348" spans="1:5" ht="15.75" customHeight="1">
      <c r="A348" s="239" t="s">
        <v>8</v>
      </c>
      <c r="B348" s="55" t="s">
        <v>9</v>
      </c>
      <c r="C348" s="147"/>
      <c r="D348" s="239" t="s">
        <v>10</v>
      </c>
      <c r="E348" s="242" t="s">
        <v>11</v>
      </c>
    </row>
    <row r="349" spans="1:5" ht="15.75" customHeight="1">
      <c r="A349" s="240"/>
      <c r="B349" s="12" t="s">
        <v>12</v>
      </c>
      <c r="C349" s="12" t="s">
        <v>13</v>
      </c>
      <c r="D349" s="240"/>
      <c r="E349" s="240"/>
    </row>
    <row r="350" spans="1:5" ht="15.75" customHeight="1">
      <c r="A350" s="46">
        <v>45035</v>
      </c>
      <c r="B350" s="47" t="s">
        <v>140</v>
      </c>
      <c r="C350" s="164" t="s">
        <v>141</v>
      </c>
      <c r="D350" s="37" t="s">
        <v>2084</v>
      </c>
      <c r="E350" s="43">
        <v>1665</v>
      </c>
    </row>
    <row r="351" spans="1:5" ht="15.75" customHeight="1">
      <c r="A351" s="46">
        <v>45035</v>
      </c>
      <c r="B351" s="47" t="s">
        <v>579</v>
      </c>
      <c r="C351" s="164" t="s">
        <v>2085</v>
      </c>
      <c r="D351" s="37" t="s">
        <v>2086</v>
      </c>
      <c r="E351" s="43">
        <v>3300</v>
      </c>
    </row>
    <row r="352" spans="1:5" ht="15.75" customHeight="1">
      <c r="A352" s="46">
        <v>45035</v>
      </c>
      <c r="B352" s="47" t="s">
        <v>2215</v>
      </c>
      <c r="C352" s="164" t="s">
        <v>2216</v>
      </c>
      <c r="D352" s="37" t="s">
        <v>2217</v>
      </c>
      <c r="E352" s="43">
        <v>55</v>
      </c>
    </row>
    <row r="353" spans="1:5" ht="15.75" customHeight="1">
      <c r="A353" s="46">
        <v>45035</v>
      </c>
      <c r="B353" s="47" t="s">
        <v>2218</v>
      </c>
      <c r="C353" s="164" t="s">
        <v>303</v>
      </c>
      <c r="D353" s="37" t="s">
        <v>2219</v>
      </c>
      <c r="E353" s="43">
        <v>1109.99</v>
      </c>
    </row>
    <row r="354" spans="1:5" ht="13.5" customHeight="1">
      <c r="A354" s="46">
        <v>45036</v>
      </c>
      <c r="B354" s="47" t="s">
        <v>2218</v>
      </c>
      <c r="C354" s="164" t="s">
        <v>303</v>
      </c>
      <c r="D354" s="37" t="s">
        <v>2220</v>
      </c>
      <c r="E354" s="43">
        <v>131</v>
      </c>
    </row>
    <row r="355" spans="1:5" ht="13.5" customHeight="1">
      <c r="A355" s="46">
        <v>45041</v>
      </c>
      <c r="B355" s="47" t="s">
        <v>2221</v>
      </c>
      <c r="C355" s="164" t="s">
        <v>350</v>
      </c>
      <c r="D355" s="37" t="s">
        <v>2222</v>
      </c>
      <c r="E355" s="43">
        <v>578.75</v>
      </c>
    </row>
    <row r="356" spans="1:5" ht="15.75" customHeight="1">
      <c r="A356" s="46">
        <v>45041</v>
      </c>
      <c r="B356" s="47" t="s">
        <v>2223</v>
      </c>
      <c r="C356" s="164" t="s">
        <v>2224</v>
      </c>
      <c r="D356" s="37" t="s">
        <v>2225</v>
      </c>
      <c r="E356" s="43">
        <v>452.4</v>
      </c>
    </row>
    <row r="357" spans="1:5" ht="13.5" customHeight="1">
      <c r="A357" s="46">
        <v>45050</v>
      </c>
      <c r="B357" s="47" t="s">
        <v>140</v>
      </c>
      <c r="C357" s="164" t="s">
        <v>141</v>
      </c>
      <c r="D357" s="37" t="s">
        <v>2226</v>
      </c>
      <c r="E357" s="43">
        <v>560</v>
      </c>
    </row>
    <row r="358" spans="1:5" ht="15.75" customHeight="1">
      <c r="A358" s="46">
        <v>45055</v>
      </c>
      <c r="B358" s="47" t="s">
        <v>2227</v>
      </c>
      <c r="C358" s="164" t="s">
        <v>933</v>
      </c>
      <c r="D358" s="37" t="s">
        <v>2228</v>
      </c>
      <c r="E358" s="43">
        <v>32</v>
      </c>
    </row>
    <row r="359" spans="1:5" ht="15.75" customHeight="1">
      <c r="A359" s="46">
        <v>45077</v>
      </c>
      <c r="B359" s="47" t="s">
        <v>140</v>
      </c>
      <c r="C359" s="164" t="s">
        <v>141</v>
      </c>
      <c r="D359" s="37" t="s">
        <v>2229</v>
      </c>
      <c r="E359" s="43">
        <v>115.86</v>
      </c>
    </row>
    <row r="360" spans="1:5" ht="15.75" customHeight="1">
      <c r="A360" s="26" t="s">
        <v>20</v>
      </c>
      <c r="B360" s="3"/>
      <c r="C360" s="149"/>
      <c r="D360" s="3"/>
      <c r="E360" s="97">
        <f>SUM(E350:E359)</f>
        <v>7999.9999999999991</v>
      </c>
    </row>
    <row r="361" spans="1:5" ht="15.75" customHeight="1">
      <c r="A361" s="236"/>
      <c r="B361" s="235"/>
      <c r="C361" s="235"/>
      <c r="D361" s="235"/>
      <c r="E361" s="235"/>
    </row>
    <row r="362" spans="1:5" ht="15.75" customHeight="1">
      <c r="A362" s="234" t="s">
        <v>74</v>
      </c>
      <c r="B362" s="235"/>
      <c r="C362" s="235"/>
      <c r="D362" s="235"/>
      <c r="E362" s="235"/>
    </row>
    <row r="363" spans="1:5" ht="15.75" customHeight="1">
      <c r="A363" s="236" t="s">
        <v>2213</v>
      </c>
      <c r="B363" s="235"/>
      <c r="C363" s="235"/>
      <c r="D363" s="235"/>
      <c r="E363" s="235"/>
    </row>
    <row r="364" spans="1:5" ht="15.75" customHeight="1">
      <c r="A364" s="237" t="s">
        <v>790</v>
      </c>
      <c r="B364" s="238"/>
      <c r="C364" s="143" t="s">
        <v>1727</v>
      </c>
      <c r="D364" s="8" t="s">
        <v>2214</v>
      </c>
      <c r="E364" s="9" t="s">
        <v>7</v>
      </c>
    </row>
    <row r="365" spans="1:5" ht="15.75" customHeight="1">
      <c r="A365" s="239" t="s">
        <v>8</v>
      </c>
      <c r="B365" s="55" t="s">
        <v>9</v>
      </c>
      <c r="C365" s="147"/>
      <c r="D365" s="239" t="s">
        <v>10</v>
      </c>
      <c r="E365" s="242" t="s">
        <v>11</v>
      </c>
    </row>
    <row r="366" spans="1:5" ht="15.75" customHeight="1">
      <c r="A366" s="240"/>
      <c r="B366" s="12" t="s">
        <v>12</v>
      </c>
      <c r="C366" s="12" t="s">
        <v>13</v>
      </c>
      <c r="D366" s="240"/>
      <c r="E366" s="240"/>
    </row>
    <row r="367" spans="1:5" ht="15.75" customHeight="1">
      <c r="A367" s="19">
        <v>45036</v>
      </c>
      <c r="B367" s="59" t="s">
        <v>2230</v>
      </c>
      <c r="C367" s="165" t="s">
        <v>2231</v>
      </c>
      <c r="D367" s="37" t="s">
        <v>2232</v>
      </c>
      <c r="E367" s="43">
        <v>1018.48</v>
      </c>
    </row>
    <row r="368" spans="1:5" ht="15.75" customHeight="1">
      <c r="A368" s="19">
        <v>45041</v>
      </c>
      <c r="B368" s="59" t="s">
        <v>2233</v>
      </c>
      <c r="C368" s="165" t="s">
        <v>2234</v>
      </c>
      <c r="D368" s="37" t="s">
        <v>2235</v>
      </c>
      <c r="E368" s="43">
        <v>2100</v>
      </c>
    </row>
    <row r="369" spans="1:5" ht="15.75" customHeight="1">
      <c r="A369" s="19">
        <v>45044</v>
      </c>
      <c r="B369" s="59" t="s">
        <v>2236</v>
      </c>
      <c r="C369" s="165" t="s">
        <v>2237</v>
      </c>
      <c r="D369" s="37" t="s">
        <v>2238</v>
      </c>
      <c r="E369" s="43">
        <v>361</v>
      </c>
    </row>
    <row r="370" spans="1:5" ht="15.75" customHeight="1">
      <c r="A370" s="19">
        <v>45048</v>
      </c>
      <c r="B370" s="37" t="s">
        <v>621</v>
      </c>
      <c r="C370" s="20"/>
      <c r="D370" s="37" t="s">
        <v>2154</v>
      </c>
      <c r="E370" s="43">
        <v>19</v>
      </c>
    </row>
    <row r="371" spans="1:5" ht="13.5" customHeight="1">
      <c r="A371" s="19">
        <v>45057</v>
      </c>
      <c r="B371" s="59" t="s">
        <v>2239</v>
      </c>
      <c r="C371" s="165" t="s">
        <v>2240</v>
      </c>
      <c r="D371" s="37" t="s">
        <v>2241</v>
      </c>
      <c r="E371" s="43">
        <v>872.2</v>
      </c>
    </row>
    <row r="372" spans="1:5" ht="13.5" customHeight="1">
      <c r="A372" s="19">
        <v>45062</v>
      </c>
      <c r="B372" s="37" t="s">
        <v>621</v>
      </c>
      <c r="C372" s="20"/>
      <c r="D372" s="37" t="s">
        <v>2154</v>
      </c>
      <c r="E372" s="43">
        <v>17.8</v>
      </c>
    </row>
    <row r="373" spans="1:5" ht="15.75" customHeight="1">
      <c r="A373" s="19">
        <v>45062</v>
      </c>
      <c r="B373" s="59" t="s">
        <v>2242</v>
      </c>
      <c r="C373" s="165" t="s">
        <v>2243</v>
      </c>
      <c r="D373" s="37" t="s">
        <v>2244</v>
      </c>
      <c r="E373" s="43">
        <v>380</v>
      </c>
    </row>
    <row r="374" spans="1:5" ht="13.5" customHeight="1">
      <c r="A374" s="19">
        <v>45062</v>
      </c>
      <c r="B374" s="37" t="s">
        <v>621</v>
      </c>
      <c r="C374" s="20"/>
      <c r="D374" s="37" t="s">
        <v>2154</v>
      </c>
      <c r="E374" s="43">
        <v>20</v>
      </c>
    </row>
    <row r="375" spans="1:5" ht="15.75" customHeight="1">
      <c r="A375" s="19">
        <v>45077</v>
      </c>
      <c r="B375" s="59" t="s">
        <v>2233</v>
      </c>
      <c r="C375" s="165" t="s">
        <v>2234</v>
      </c>
      <c r="D375" s="37" t="s">
        <v>2245</v>
      </c>
      <c r="E375" s="43">
        <v>150</v>
      </c>
    </row>
    <row r="376" spans="1:5" ht="15.75" customHeight="1">
      <c r="A376" s="26" t="s">
        <v>20</v>
      </c>
      <c r="B376" s="37"/>
      <c r="C376" s="20"/>
      <c r="D376" s="37"/>
      <c r="E376" s="9">
        <f>SUM(E367:E375)</f>
        <v>4938.4800000000005</v>
      </c>
    </row>
    <row r="377" spans="1:5" ht="15.75" customHeight="1">
      <c r="A377" s="203"/>
      <c r="B377" s="204"/>
      <c r="C377" s="203"/>
      <c r="D377" s="204"/>
      <c r="E377" s="223"/>
    </row>
    <row r="378" spans="1:5" ht="15.75" customHeight="1">
      <c r="A378" s="234" t="s">
        <v>2</v>
      </c>
      <c r="B378" s="235"/>
      <c r="C378" s="235"/>
      <c r="D378" s="235"/>
      <c r="E378" s="235"/>
    </row>
    <row r="379" spans="1:5" ht="15.75" customHeight="1">
      <c r="A379" s="236" t="s">
        <v>2246</v>
      </c>
      <c r="B379" s="235"/>
      <c r="C379" s="235"/>
      <c r="D379" s="235"/>
      <c r="E379" s="235"/>
    </row>
    <row r="380" spans="1:5" ht="15.75" customHeight="1">
      <c r="A380" s="237" t="s">
        <v>128</v>
      </c>
      <c r="B380" s="238"/>
      <c r="C380" s="143" t="s">
        <v>1695</v>
      </c>
      <c r="D380" s="8" t="s">
        <v>2247</v>
      </c>
      <c r="E380" s="9" t="s">
        <v>7</v>
      </c>
    </row>
    <row r="381" spans="1:5" ht="15.75" customHeight="1">
      <c r="A381" s="239" t="s">
        <v>8</v>
      </c>
      <c r="B381" s="55" t="s">
        <v>9</v>
      </c>
      <c r="C381" s="147"/>
      <c r="D381" s="239" t="s">
        <v>10</v>
      </c>
      <c r="E381" s="242" t="s">
        <v>11</v>
      </c>
    </row>
    <row r="382" spans="1:5" ht="15.75" customHeight="1">
      <c r="A382" s="240"/>
      <c r="B382" s="12" t="s">
        <v>12</v>
      </c>
      <c r="C382" s="12" t="s">
        <v>13</v>
      </c>
      <c r="D382" s="240"/>
      <c r="E382" s="240"/>
    </row>
    <row r="383" spans="1:5" ht="15.75" customHeight="1">
      <c r="A383" s="46">
        <v>45030</v>
      </c>
      <c r="B383" s="47" t="s">
        <v>2248</v>
      </c>
      <c r="C383" s="164" t="s">
        <v>2249</v>
      </c>
      <c r="D383" s="37" t="s">
        <v>2250</v>
      </c>
      <c r="E383" s="43">
        <v>100</v>
      </c>
    </row>
    <row r="384" spans="1:5" ht="15.75" customHeight="1">
      <c r="A384" s="46">
        <v>45051</v>
      </c>
      <c r="B384" s="47" t="s">
        <v>2251</v>
      </c>
      <c r="C384" s="164" t="s">
        <v>2252</v>
      </c>
      <c r="D384" s="37" t="s">
        <v>2253</v>
      </c>
      <c r="E384" s="43">
        <v>60</v>
      </c>
    </row>
    <row r="385" spans="1:5" ht="15.75" customHeight="1">
      <c r="A385" s="46">
        <v>45058</v>
      </c>
      <c r="B385" s="47" t="s">
        <v>2254</v>
      </c>
      <c r="C385" s="164" t="s">
        <v>2255</v>
      </c>
      <c r="D385" s="37" t="s">
        <v>2256</v>
      </c>
      <c r="E385" s="43">
        <v>269.37</v>
      </c>
    </row>
    <row r="386" spans="1:5" ht="15.75" customHeight="1">
      <c r="A386" s="46">
        <v>45061</v>
      </c>
      <c r="B386" s="47" t="s">
        <v>2257</v>
      </c>
      <c r="C386" s="164" t="s">
        <v>2258</v>
      </c>
      <c r="D386" s="37" t="s">
        <v>2259</v>
      </c>
      <c r="E386" s="43">
        <v>411.71</v>
      </c>
    </row>
    <row r="387" spans="1:5" ht="15.75" customHeight="1">
      <c r="A387" s="46">
        <v>45065</v>
      </c>
      <c r="B387" s="47" t="s">
        <v>2260</v>
      </c>
      <c r="C387" s="164" t="s">
        <v>2261</v>
      </c>
      <c r="D387" s="37" t="s">
        <v>2262</v>
      </c>
      <c r="E387" s="43">
        <v>179.75</v>
      </c>
    </row>
    <row r="388" spans="1:5" ht="15.75" customHeight="1">
      <c r="A388" s="46">
        <v>45063</v>
      </c>
      <c r="B388" s="47" t="s">
        <v>1218</v>
      </c>
      <c r="C388" s="164" t="s">
        <v>420</v>
      </c>
      <c r="D388" s="37" t="s">
        <v>2263</v>
      </c>
      <c r="E388" s="43">
        <v>210</v>
      </c>
    </row>
    <row r="389" spans="1:5" ht="13.5" customHeight="1">
      <c r="A389" s="46">
        <v>45071</v>
      </c>
      <c r="B389" s="47" t="s">
        <v>1927</v>
      </c>
      <c r="C389" s="164" t="s">
        <v>1928</v>
      </c>
      <c r="D389" s="37" t="s">
        <v>2264</v>
      </c>
      <c r="E389" s="43">
        <v>100</v>
      </c>
    </row>
    <row r="390" spans="1:5" ht="13.5" customHeight="1">
      <c r="A390" s="46">
        <v>45076</v>
      </c>
      <c r="B390" s="47" t="s">
        <v>2254</v>
      </c>
      <c r="C390" s="164" t="s">
        <v>2265</v>
      </c>
      <c r="D390" s="37" t="s">
        <v>2256</v>
      </c>
      <c r="E390" s="43">
        <v>269.37</v>
      </c>
    </row>
    <row r="391" spans="1:5" ht="15.75" customHeight="1">
      <c r="A391" s="46">
        <v>45076</v>
      </c>
      <c r="B391" s="47" t="s">
        <v>2266</v>
      </c>
      <c r="C391" s="164" t="s">
        <v>409</v>
      </c>
      <c r="D391" s="37" t="s">
        <v>2267</v>
      </c>
      <c r="E391" s="43">
        <v>837</v>
      </c>
    </row>
    <row r="392" spans="1:5" ht="13.5" customHeight="1">
      <c r="A392" s="46">
        <v>45096</v>
      </c>
      <c r="B392" s="47" t="s">
        <v>2268</v>
      </c>
      <c r="C392" s="164" t="s">
        <v>1074</v>
      </c>
      <c r="D392" s="37" t="s">
        <v>2269</v>
      </c>
      <c r="E392" s="43">
        <v>189</v>
      </c>
    </row>
    <row r="393" spans="1:5" ht="15.75" customHeight="1">
      <c r="A393" s="46">
        <v>45114</v>
      </c>
      <c r="B393" s="47" t="s">
        <v>2270</v>
      </c>
      <c r="C393" s="164" t="s">
        <v>144</v>
      </c>
      <c r="D393" s="37" t="s">
        <v>2271</v>
      </c>
      <c r="E393" s="43">
        <v>5370</v>
      </c>
    </row>
    <row r="394" spans="1:5" ht="15.75" customHeight="1">
      <c r="A394" s="26" t="s">
        <v>20</v>
      </c>
      <c r="B394" s="37"/>
      <c r="C394" s="20"/>
      <c r="D394" s="37"/>
      <c r="E394" s="30">
        <f>SUM(E383:E393)</f>
        <v>7996.2</v>
      </c>
    </row>
    <row r="395" spans="1:5" ht="15.75" customHeight="1">
      <c r="A395" s="203"/>
      <c r="B395" s="204"/>
      <c r="C395" s="203"/>
      <c r="D395" s="204"/>
      <c r="E395" s="206"/>
    </row>
    <row r="396" spans="1:5" ht="15.75" customHeight="1">
      <c r="A396" s="234" t="s">
        <v>74</v>
      </c>
      <c r="B396" s="235"/>
      <c r="C396" s="235"/>
      <c r="D396" s="235"/>
      <c r="E396" s="235"/>
    </row>
    <row r="397" spans="1:5" ht="15.75" customHeight="1">
      <c r="A397" s="236" t="s">
        <v>2272</v>
      </c>
      <c r="B397" s="235"/>
      <c r="C397" s="235"/>
      <c r="D397" s="235"/>
      <c r="E397" s="235"/>
    </row>
    <row r="398" spans="1:5" ht="15.75" customHeight="1">
      <c r="A398" s="237" t="s">
        <v>128</v>
      </c>
      <c r="B398" s="238"/>
      <c r="C398" s="143" t="s">
        <v>1695</v>
      </c>
      <c r="D398" s="8" t="s">
        <v>2247</v>
      </c>
      <c r="E398" s="9" t="s">
        <v>7</v>
      </c>
    </row>
    <row r="399" spans="1:5" ht="15.75" customHeight="1">
      <c r="A399" s="239" t="s">
        <v>8</v>
      </c>
      <c r="B399" s="55" t="s">
        <v>9</v>
      </c>
      <c r="C399" s="147"/>
      <c r="D399" s="239" t="s">
        <v>10</v>
      </c>
      <c r="E399" s="242" t="s">
        <v>11</v>
      </c>
    </row>
    <row r="400" spans="1:5" ht="15.75" customHeight="1">
      <c r="A400" s="240"/>
      <c r="B400" s="12" t="s">
        <v>12</v>
      </c>
      <c r="C400" s="12" t="s">
        <v>13</v>
      </c>
      <c r="D400" s="240"/>
      <c r="E400" s="240"/>
    </row>
    <row r="401" spans="1:5" ht="15.75" customHeight="1">
      <c r="A401" s="46">
        <v>45036</v>
      </c>
      <c r="B401" s="47" t="s">
        <v>1977</v>
      </c>
      <c r="C401" s="164" t="s">
        <v>1978</v>
      </c>
      <c r="D401" s="37" t="s">
        <v>2273</v>
      </c>
      <c r="E401" s="43">
        <v>142</v>
      </c>
    </row>
    <row r="402" spans="1:5" ht="15.75" customHeight="1">
      <c r="A402" s="46">
        <v>45041</v>
      </c>
      <c r="B402" s="47" t="s">
        <v>2274</v>
      </c>
      <c r="C402" s="164" t="s">
        <v>154</v>
      </c>
      <c r="D402" s="37" t="s">
        <v>2275</v>
      </c>
      <c r="E402" s="43">
        <v>1012</v>
      </c>
    </row>
    <row r="403" spans="1:5" ht="15.75" customHeight="1">
      <c r="A403" s="46">
        <v>45069</v>
      </c>
      <c r="B403" s="47" t="s">
        <v>775</v>
      </c>
      <c r="C403" s="164" t="s">
        <v>171</v>
      </c>
      <c r="D403" s="37" t="s">
        <v>2276</v>
      </c>
      <c r="E403" s="43">
        <v>684</v>
      </c>
    </row>
    <row r="404" spans="1:5" ht="15.75" customHeight="1">
      <c r="A404" s="46">
        <v>45096</v>
      </c>
      <c r="B404" s="47" t="s">
        <v>762</v>
      </c>
      <c r="C404" s="164" t="s">
        <v>154</v>
      </c>
      <c r="D404" s="37" t="s">
        <v>2277</v>
      </c>
      <c r="E404" s="43">
        <v>36</v>
      </c>
    </row>
    <row r="405" spans="1:5" ht="15.75" customHeight="1">
      <c r="A405" s="46">
        <v>45071</v>
      </c>
      <c r="B405" s="47" t="s">
        <v>2278</v>
      </c>
      <c r="C405" s="164" t="s">
        <v>965</v>
      </c>
      <c r="D405" s="37" t="s">
        <v>2279</v>
      </c>
      <c r="E405" s="43">
        <v>85.5</v>
      </c>
    </row>
    <row r="406" spans="1:5" ht="15.75" customHeight="1">
      <c r="A406" s="46">
        <v>45104</v>
      </c>
      <c r="B406" s="47" t="s">
        <v>762</v>
      </c>
      <c r="C406" s="164" t="s">
        <v>154</v>
      </c>
      <c r="D406" s="37" t="s">
        <v>2280</v>
      </c>
      <c r="E406" s="43">
        <v>4.5</v>
      </c>
    </row>
    <row r="407" spans="1:5" ht="15.75" customHeight="1">
      <c r="A407" s="46">
        <v>45072</v>
      </c>
      <c r="B407" s="47" t="s">
        <v>760</v>
      </c>
      <c r="C407" s="164" t="s">
        <v>151</v>
      </c>
      <c r="D407" s="37" t="s">
        <v>2281</v>
      </c>
      <c r="E407" s="43">
        <v>1641.17</v>
      </c>
    </row>
    <row r="408" spans="1:5" ht="15.75" customHeight="1">
      <c r="A408" s="46">
        <v>45096</v>
      </c>
      <c r="B408" s="47" t="s">
        <v>762</v>
      </c>
      <c r="C408" s="164" t="s">
        <v>154</v>
      </c>
      <c r="D408" s="37" t="s">
        <v>2282</v>
      </c>
      <c r="E408" s="43">
        <v>33.659999999999997</v>
      </c>
    </row>
    <row r="409" spans="1:5" ht="15.75" customHeight="1">
      <c r="A409" s="46">
        <v>45072</v>
      </c>
      <c r="B409" s="47" t="s">
        <v>1977</v>
      </c>
      <c r="C409" s="164" t="s">
        <v>1978</v>
      </c>
      <c r="D409" s="37" t="s">
        <v>2283</v>
      </c>
      <c r="E409" s="43">
        <v>1585</v>
      </c>
    </row>
    <row r="410" spans="1:5" ht="13.5" customHeight="1">
      <c r="A410" s="46">
        <v>45076</v>
      </c>
      <c r="B410" s="47" t="s">
        <v>2284</v>
      </c>
      <c r="C410" s="164" t="s">
        <v>2285</v>
      </c>
      <c r="D410" s="37" t="s">
        <v>2286</v>
      </c>
      <c r="E410" s="43">
        <v>2120</v>
      </c>
    </row>
    <row r="411" spans="1:5" ht="13.5" customHeight="1">
      <c r="A411" s="46">
        <v>45082</v>
      </c>
      <c r="B411" s="47" t="s">
        <v>2287</v>
      </c>
      <c r="C411" s="164" t="s">
        <v>2288</v>
      </c>
      <c r="D411" s="37" t="s">
        <v>2289</v>
      </c>
      <c r="E411" s="43">
        <v>95</v>
      </c>
    </row>
    <row r="412" spans="1:5" ht="15.75" customHeight="1">
      <c r="A412" s="46">
        <v>45104</v>
      </c>
      <c r="B412" s="47" t="s">
        <v>762</v>
      </c>
      <c r="C412" s="164" t="s">
        <v>154</v>
      </c>
      <c r="D412" s="37" t="s">
        <v>2290</v>
      </c>
      <c r="E412" s="43">
        <v>5</v>
      </c>
    </row>
    <row r="413" spans="1:5" ht="13.5" customHeight="1">
      <c r="A413" s="46">
        <v>45113</v>
      </c>
      <c r="B413" s="47" t="s">
        <v>2291</v>
      </c>
      <c r="C413" s="164" t="s">
        <v>151</v>
      </c>
      <c r="D413" s="37" t="s">
        <v>2292</v>
      </c>
      <c r="E413" s="43">
        <v>538.85</v>
      </c>
    </row>
    <row r="414" spans="1:5" ht="15.75" customHeight="1">
      <c r="A414" s="46">
        <v>45113</v>
      </c>
      <c r="B414" s="47" t="s">
        <v>762</v>
      </c>
      <c r="C414" s="164" t="s">
        <v>151</v>
      </c>
      <c r="D414" s="37" t="s">
        <v>2293</v>
      </c>
      <c r="E414" s="43">
        <v>11.05</v>
      </c>
    </row>
    <row r="415" spans="1:5" ht="15.75" customHeight="1">
      <c r="A415" s="26" t="s">
        <v>20</v>
      </c>
      <c r="B415" s="37"/>
      <c r="C415" s="20"/>
      <c r="D415" s="37"/>
      <c r="E415" s="30">
        <f>SUM(E401:E414)</f>
        <v>7993.7300000000005</v>
      </c>
    </row>
    <row r="416" spans="1:5" ht="15.75" customHeight="1">
      <c r="A416" s="203"/>
      <c r="B416" s="204"/>
      <c r="C416" s="203"/>
      <c r="D416" s="204"/>
      <c r="E416" s="206"/>
    </row>
    <row r="417" spans="1:5" ht="15.75" customHeight="1">
      <c r="A417" s="234" t="s">
        <v>74</v>
      </c>
      <c r="B417" s="235"/>
      <c r="C417" s="235"/>
      <c r="D417" s="235"/>
      <c r="E417" s="235"/>
    </row>
    <row r="418" spans="1:5" ht="13.5" customHeight="1">
      <c r="A418" s="236" t="s">
        <v>2294</v>
      </c>
      <c r="B418" s="235"/>
      <c r="C418" s="235"/>
      <c r="D418" s="235"/>
      <c r="E418" s="235"/>
    </row>
    <row r="419" spans="1:5" ht="13.5" customHeight="1">
      <c r="A419" s="237" t="s">
        <v>323</v>
      </c>
      <c r="B419" s="238"/>
      <c r="C419" s="143" t="s">
        <v>1703</v>
      </c>
      <c r="D419" s="8" t="s">
        <v>2188</v>
      </c>
      <c r="E419" s="9" t="s">
        <v>7</v>
      </c>
    </row>
    <row r="420" spans="1:5" ht="15.75" customHeight="1">
      <c r="A420" s="239" t="s">
        <v>8</v>
      </c>
      <c r="B420" s="55" t="s">
        <v>9</v>
      </c>
      <c r="C420" s="147"/>
      <c r="D420" s="239" t="s">
        <v>10</v>
      </c>
      <c r="E420" s="242" t="s">
        <v>11</v>
      </c>
    </row>
    <row r="421" spans="1:5" ht="13.5" customHeight="1">
      <c r="A421" s="240"/>
      <c r="B421" s="12" t="s">
        <v>12</v>
      </c>
      <c r="C421" s="12" t="s">
        <v>13</v>
      </c>
      <c r="D421" s="240"/>
      <c r="E421" s="240"/>
    </row>
    <row r="422" spans="1:5" ht="15.75" customHeight="1">
      <c r="A422" s="14">
        <v>45029</v>
      </c>
      <c r="B422" s="23" t="s">
        <v>2295</v>
      </c>
      <c r="C422" s="20" t="s">
        <v>1967</v>
      </c>
      <c r="D422" s="37" t="s">
        <v>2296</v>
      </c>
      <c r="E422" s="45">
        <v>7608.8</v>
      </c>
    </row>
    <row r="423" spans="1:5" ht="15.75" customHeight="1">
      <c r="A423" s="14">
        <v>45029</v>
      </c>
      <c r="B423" s="23" t="s">
        <v>2297</v>
      </c>
      <c r="C423" s="20" t="s">
        <v>2298</v>
      </c>
      <c r="D423" s="37" t="s">
        <v>2299</v>
      </c>
      <c r="E423" s="45">
        <v>391.2</v>
      </c>
    </row>
    <row r="424" spans="1:5" ht="15.75" customHeight="1">
      <c r="A424" s="26" t="s">
        <v>20</v>
      </c>
      <c r="B424" s="53"/>
      <c r="C424" s="166"/>
      <c r="D424" s="32"/>
      <c r="E424" s="30">
        <f>SUM(E422:E423)</f>
        <v>8000</v>
      </c>
    </row>
    <row r="425" spans="1:5" ht="15.75" customHeight="1">
      <c r="A425" s="203"/>
      <c r="B425" s="204"/>
      <c r="C425" s="203"/>
      <c r="D425" s="204"/>
      <c r="E425" s="206"/>
    </row>
    <row r="426" spans="1:5" ht="15.75" customHeight="1">
      <c r="A426" s="234" t="s">
        <v>2</v>
      </c>
      <c r="B426" s="235"/>
      <c r="C426" s="235"/>
      <c r="D426" s="235"/>
      <c r="E426" s="235"/>
    </row>
    <row r="427" spans="1:5" ht="15.75" customHeight="1">
      <c r="A427" s="236" t="s">
        <v>2300</v>
      </c>
      <c r="B427" s="235"/>
      <c r="C427" s="235"/>
      <c r="D427" s="235"/>
      <c r="E427" s="235"/>
    </row>
    <row r="428" spans="1:5" ht="15.75" customHeight="1">
      <c r="A428" s="237" t="s">
        <v>1030</v>
      </c>
      <c r="B428" s="238"/>
      <c r="C428" s="143" t="s">
        <v>1741</v>
      </c>
      <c r="D428" s="8" t="s">
        <v>2301</v>
      </c>
      <c r="E428" s="9" t="s">
        <v>7</v>
      </c>
    </row>
    <row r="429" spans="1:5" ht="13.5" customHeight="1">
      <c r="A429" s="239" t="s">
        <v>8</v>
      </c>
      <c r="B429" s="55" t="s">
        <v>9</v>
      </c>
      <c r="C429" s="147"/>
      <c r="D429" s="239" t="s">
        <v>10</v>
      </c>
      <c r="E429" s="242" t="s">
        <v>11</v>
      </c>
    </row>
    <row r="430" spans="1:5" ht="13.5" customHeight="1">
      <c r="A430" s="240"/>
      <c r="B430" s="12" t="s">
        <v>12</v>
      </c>
      <c r="C430" s="12" t="s">
        <v>13</v>
      </c>
      <c r="D430" s="240"/>
      <c r="E430" s="240"/>
    </row>
    <row r="431" spans="1:5" ht="15.75" customHeight="1">
      <c r="A431" s="14">
        <v>45057</v>
      </c>
      <c r="B431" s="23" t="s">
        <v>2302</v>
      </c>
      <c r="C431" s="20" t="s">
        <v>2303</v>
      </c>
      <c r="D431" s="37" t="s">
        <v>2304</v>
      </c>
      <c r="E431" s="45">
        <v>230</v>
      </c>
    </row>
    <row r="432" spans="1:5" ht="13.5" customHeight="1">
      <c r="A432" s="14">
        <v>45068</v>
      </c>
      <c r="B432" s="23" t="s">
        <v>2305</v>
      </c>
      <c r="C432" s="20" t="s">
        <v>2306</v>
      </c>
      <c r="D432" s="37" t="s">
        <v>2307</v>
      </c>
      <c r="E432" s="45">
        <v>250</v>
      </c>
    </row>
    <row r="433" spans="1:5" ht="15.75" customHeight="1">
      <c r="A433" s="14">
        <v>45068</v>
      </c>
      <c r="B433" s="23" t="s">
        <v>2305</v>
      </c>
      <c r="C433" s="20" t="s">
        <v>2306</v>
      </c>
      <c r="D433" s="37" t="s">
        <v>2307</v>
      </c>
      <c r="E433" s="45">
        <v>250</v>
      </c>
    </row>
    <row r="434" spans="1:5" ht="15.75" customHeight="1">
      <c r="A434" s="26" t="s">
        <v>20</v>
      </c>
      <c r="B434" s="37"/>
      <c r="C434" s="20"/>
      <c r="D434" s="37"/>
      <c r="E434" s="30">
        <f>SUM(E431:E433)</f>
        <v>730</v>
      </c>
    </row>
    <row r="435" spans="1:5" ht="15.75" customHeight="1">
      <c r="A435" s="203"/>
      <c r="B435" s="204"/>
      <c r="C435" s="203"/>
      <c r="D435" s="204"/>
      <c r="E435" s="206"/>
    </row>
    <row r="436" spans="1:5" ht="15.75" customHeight="1">
      <c r="A436" s="234" t="s">
        <v>74</v>
      </c>
      <c r="B436" s="235"/>
      <c r="C436" s="235"/>
      <c r="D436" s="235"/>
      <c r="E436" s="235"/>
    </row>
    <row r="437" spans="1:5" ht="15.75" customHeight="1">
      <c r="A437" s="236" t="s">
        <v>2308</v>
      </c>
      <c r="B437" s="235"/>
      <c r="C437" s="235"/>
      <c r="D437" s="235"/>
      <c r="E437" s="235"/>
    </row>
    <row r="438" spans="1:5" ht="15.75" customHeight="1">
      <c r="A438" s="237" t="s">
        <v>1030</v>
      </c>
      <c r="B438" s="238"/>
      <c r="C438" s="143" t="s">
        <v>1741</v>
      </c>
      <c r="D438" s="8" t="s">
        <v>2301</v>
      </c>
      <c r="E438" s="9" t="s">
        <v>7</v>
      </c>
    </row>
    <row r="439" spans="1:5" ht="15.75" customHeight="1">
      <c r="A439" s="239" t="s">
        <v>8</v>
      </c>
      <c r="B439" s="55" t="s">
        <v>9</v>
      </c>
      <c r="C439" s="147"/>
      <c r="D439" s="239" t="s">
        <v>10</v>
      </c>
      <c r="E439" s="242" t="s">
        <v>11</v>
      </c>
    </row>
    <row r="440" spans="1:5" ht="15.75" customHeight="1">
      <c r="A440" s="265"/>
      <c r="B440" s="167" t="s">
        <v>12</v>
      </c>
      <c r="C440" s="167" t="s">
        <v>13</v>
      </c>
      <c r="D440" s="265"/>
      <c r="E440" s="265"/>
    </row>
    <row r="441" spans="1:5" ht="15.75" customHeight="1">
      <c r="A441" s="14">
        <v>45043</v>
      </c>
      <c r="B441" s="23" t="s">
        <v>2309</v>
      </c>
      <c r="C441" s="16" t="s">
        <v>2310</v>
      </c>
      <c r="D441" s="33" t="s">
        <v>2311</v>
      </c>
      <c r="E441" s="45">
        <v>1843</v>
      </c>
    </row>
    <row r="442" spans="1:5" ht="15.75" customHeight="1">
      <c r="A442" s="14">
        <v>45043</v>
      </c>
      <c r="B442" s="23" t="s">
        <v>247</v>
      </c>
      <c r="C442" s="16" t="s">
        <v>154</v>
      </c>
      <c r="D442" s="23" t="s">
        <v>2312</v>
      </c>
      <c r="E442" s="45">
        <v>97</v>
      </c>
    </row>
    <row r="443" spans="1:5" ht="15.75" customHeight="1">
      <c r="A443" s="14">
        <v>45051</v>
      </c>
      <c r="B443" s="23" t="s">
        <v>2313</v>
      </c>
      <c r="C443" s="16" t="s">
        <v>2314</v>
      </c>
      <c r="D443" s="23" t="s">
        <v>2315</v>
      </c>
      <c r="E443" s="45">
        <v>350</v>
      </c>
    </row>
    <row r="444" spans="1:5" ht="15.75" customHeight="1">
      <c r="A444" s="14">
        <v>45051</v>
      </c>
      <c r="B444" s="23" t="s">
        <v>2316</v>
      </c>
      <c r="C444" s="16" t="s">
        <v>2317</v>
      </c>
      <c r="D444" s="23" t="s">
        <v>2318</v>
      </c>
      <c r="E444" s="45">
        <v>280</v>
      </c>
    </row>
    <row r="445" spans="1:5" ht="15.75" customHeight="1">
      <c r="A445" s="14">
        <v>45051</v>
      </c>
      <c r="B445" s="23" t="s">
        <v>1043</v>
      </c>
      <c r="C445" s="16" t="s">
        <v>965</v>
      </c>
      <c r="D445" s="23" t="s">
        <v>2319</v>
      </c>
      <c r="E445" s="45">
        <v>47.5</v>
      </c>
    </row>
    <row r="446" spans="1:5" ht="15.75" customHeight="1">
      <c r="A446" s="14">
        <v>45051</v>
      </c>
      <c r="B446" s="23" t="s">
        <v>247</v>
      </c>
      <c r="C446" s="16" t="s">
        <v>154</v>
      </c>
      <c r="D446" s="23" t="s">
        <v>2320</v>
      </c>
      <c r="E446" s="45">
        <v>2.5</v>
      </c>
    </row>
    <row r="447" spans="1:5" ht="15.75" customHeight="1">
      <c r="A447" s="14">
        <v>45054</v>
      </c>
      <c r="B447" s="23" t="s">
        <v>1043</v>
      </c>
      <c r="C447" s="16" t="s">
        <v>965</v>
      </c>
      <c r="D447" s="23" t="s">
        <v>2321</v>
      </c>
      <c r="E447" s="45">
        <v>85.5</v>
      </c>
    </row>
    <row r="448" spans="1:5" ht="13.5" customHeight="1">
      <c r="A448" s="14">
        <v>45054</v>
      </c>
      <c r="B448" s="23" t="s">
        <v>247</v>
      </c>
      <c r="C448" s="16" t="s">
        <v>965</v>
      </c>
      <c r="D448" s="23" t="s">
        <v>2322</v>
      </c>
      <c r="E448" s="45">
        <v>4.5</v>
      </c>
    </row>
    <row r="449" spans="1:5" ht="13.5" customHeight="1">
      <c r="A449" s="14">
        <v>45054</v>
      </c>
      <c r="B449" s="23" t="s">
        <v>2323</v>
      </c>
      <c r="C449" s="16" t="s">
        <v>2324</v>
      </c>
      <c r="D449" s="23" t="s">
        <v>2325</v>
      </c>
      <c r="E449" s="45">
        <v>1300</v>
      </c>
    </row>
    <row r="450" spans="1:5" ht="15.75" customHeight="1">
      <c r="A450" s="14">
        <v>45058</v>
      </c>
      <c r="B450" s="23" t="s">
        <v>2326</v>
      </c>
      <c r="C450" s="16" t="s">
        <v>237</v>
      </c>
      <c r="D450" s="23" t="s">
        <v>2327</v>
      </c>
      <c r="E450" s="45">
        <v>269.37</v>
      </c>
    </row>
    <row r="451" spans="1:5" ht="13.5" customHeight="1">
      <c r="A451" s="14">
        <v>45069</v>
      </c>
      <c r="B451" s="23" t="s">
        <v>2328</v>
      </c>
      <c r="C451" s="16" t="s">
        <v>2329</v>
      </c>
      <c r="D451" s="23" t="s">
        <v>2330</v>
      </c>
      <c r="E451" s="45">
        <v>500</v>
      </c>
    </row>
    <row r="452" spans="1:5" ht="15.75" customHeight="1">
      <c r="A452" s="14">
        <v>45093</v>
      </c>
      <c r="B452" s="23" t="s">
        <v>2331</v>
      </c>
      <c r="C452" s="16" t="s">
        <v>2332</v>
      </c>
      <c r="D452" s="23" t="s">
        <v>2333</v>
      </c>
      <c r="E452" s="45">
        <v>60</v>
      </c>
    </row>
    <row r="453" spans="1:5" ht="15.75" customHeight="1">
      <c r="A453" s="26" t="s">
        <v>20</v>
      </c>
      <c r="B453" s="266"/>
      <c r="C453" s="267"/>
      <c r="D453" s="268"/>
      <c r="E453" s="168">
        <f>SUM(E441:E452)</f>
        <v>4839.37</v>
      </c>
    </row>
    <row r="454" spans="1:5" ht="15.75" customHeight="1">
      <c r="A454" s="203"/>
      <c r="B454" s="204"/>
      <c r="C454" s="203"/>
      <c r="D454" s="204"/>
      <c r="E454" s="206"/>
    </row>
    <row r="455" spans="1:5" ht="13.5" customHeight="1">
      <c r="A455" s="234" t="s">
        <v>74</v>
      </c>
      <c r="B455" s="235"/>
      <c r="C455" s="235"/>
      <c r="D455" s="235"/>
      <c r="E455" s="235"/>
    </row>
    <row r="456" spans="1:5" ht="15.75" customHeight="1">
      <c r="A456" s="236" t="s">
        <v>2334</v>
      </c>
      <c r="B456" s="235"/>
      <c r="C456" s="235"/>
      <c r="D456" s="235"/>
      <c r="E456" s="235"/>
    </row>
    <row r="457" spans="1:5" ht="15.75" customHeight="1">
      <c r="A457" s="237" t="s">
        <v>88</v>
      </c>
      <c r="B457" s="238"/>
      <c r="C457" s="143" t="s">
        <v>2335</v>
      </c>
      <c r="D457" s="8" t="s">
        <v>2301</v>
      </c>
      <c r="E457" s="9" t="s">
        <v>7</v>
      </c>
    </row>
    <row r="458" spans="1:5" ht="15.75" customHeight="1">
      <c r="A458" s="239" t="s">
        <v>8</v>
      </c>
      <c r="B458" s="55" t="s">
        <v>9</v>
      </c>
      <c r="C458" s="147"/>
      <c r="D458" s="239" t="s">
        <v>10</v>
      </c>
      <c r="E458" s="242" t="s">
        <v>11</v>
      </c>
    </row>
    <row r="459" spans="1:5" ht="15.75" customHeight="1">
      <c r="A459" s="240"/>
      <c r="B459" s="12" t="s">
        <v>12</v>
      </c>
      <c r="C459" s="12" t="s">
        <v>13</v>
      </c>
      <c r="D459" s="240"/>
      <c r="E459" s="240"/>
    </row>
    <row r="460" spans="1:5" ht="15.75" customHeight="1">
      <c r="A460" s="14">
        <v>45041</v>
      </c>
      <c r="B460" s="23" t="s">
        <v>2336</v>
      </c>
      <c r="C460" s="20" t="s">
        <v>2337</v>
      </c>
      <c r="D460" s="37" t="s">
        <v>2338</v>
      </c>
      <c r="E460" s="45">
        <v>1352</v>
      </c>
    </row>
    <row r="461" spans="1:5" ht="15.75" customHeight="1">
      <c r="A461" s="14">
        <v>45043</v>
      </c>
      <c r="B461" s="23" t="s">
        <v>2013</v>
      </c>
      <c r="C461" s="20" t="s">
        <v>2014</v>
      </c>
      <c r="D461" s="37" t="s">
        <v>2339</v>
      </c>
      <c r="E461" s="45">
        <v>600</v>
      </c>
    </row>
    <row r="462" spans="1:5" ht="15.75" customHeight="1">
      <c r="A462" s="14">
        <v>45044</v>
      </c>
      <c r="B462" s="23" t="s">
        <v>2340</v>
      </c>
      <c r="C462" s="20" t="s">
        <v>965</v>
      </c>
      <c r="D462" s="37" t="s">
        <v>111</v>
      </c>
      <c r="E462" s="45">
        <v>40</v>
      </c>
    </row>
    <row r="463" spans="1:5" ht="15.75" customHeight="1">
      <c r="A463" s="14">
        <v>45044</v>
      </c>
      <c r="B463" s="23" t="s">
        <v>2341</v>
      </c>
      <c r="C463" s="20" t="s">
        <v>2342</v>
      </c>
      <c r="D463" s="37" t="s">
        <v>2343</v>
      </c>
      <c r="E463" s="45">
        <v>200</v>
      </c>
    </row>
    <row r="464" spans="1:5" ht="15.75" customHeight="1">
      <c r="A464" s="14">
        <v>45058</v>
      </c>
      <c r="B464" s="23" t="s">
        <v>2344</v>
      </c>
      <c r="C464" s="20" t="s">
        <v>2345</v>
      </c>
      <c r="D464" s="37" t="s">
        <v>2346</v>
      </c>
      <c r="E464" s="45">
        <v>1400</v>
      </c>
    </row>
    <row r="465" spans="1:5" ht="15.75" customHeight="1">
      <c r="A465" s="14">
        <v>45062</v>
      </c>
      <c r="B465" s="23" t="s">
        <v>2029</v>
      </c>
      <c r="C465" s="20" t="s">
        <v>1998</v>
      </c>
      <c r="D465" s="37" t="s">
        <v>2347</v>
      </c>
      <c r="E465" s="45">
        <v>100</v>
      </c>
    </row>
    <row r="466" spans="1:5" ht="15.75" customHeight="1">
      <c r="A466" s="14">
        <v>45062</v>
      </c>
      <c r="B466" s="23" t="s">
        <v>2348</v>
      </c>
      <c r="C466" s="20" t="s">
        <v>1303</v>
      </c>
      <c r="D466" s="37" t="s">
        <v>2349</v>
      </c>
      <c r="E466" s="45">
        <v>40</v>
      </c>
    </row>
    <row r="467" spans="1:5" ht="15.75" customHeight="1">
      <c r="A467" s="14">
        <v>45062</v>
      </c>
      <c r="B467" s="23" t="s">
        <v>2013</v>
      </c>
      <c r="C467" s="20" t="s">
        <v>2014</v>
      </c>
      <c r="D467" s="37" t="s">
        <v>2350</v>
      </c>
      <c r="E467" s="45">
        <v>50</v>
      </c>
    </row>
    <row r="468" spans="1:5" ht="15.75" customHeight="1">
      <c r="A468" s="14">
        <v>45096</v>
      </c>
      <c r="B468" s="23" t="s">
        <v>2351</v>
      </c>
      <c r="C468" s="20" t="s">
        <v>2352</v>
      </c>
      <c r="D468" s="37" t="s">
        <v>2353</v>
      </c>
      <c r="E468" s="45">
        <v>700</v>
      </c>
    </row>
    <row r="469" spans="1:5" ht="13.5" customHeight="1">
      <c r="A469" s="19">
        <v>45124</v>
      </c>
      <c r="B469" s="37" t="s">
        <v>2354</v>
      </c>
      <c r="C469" s="20" t="s">
        <v>101</v>
      </c>
      <c r="D469" s="37" t="s">
        <v>102</v>
      </c>
      <c r="E469" s="169">
        <v>30</v>
      </c>
    </row>
    <row r="470" spans="1:5" ht="13.5" customHeight="1">
      <c r="A470" s="19">
        <v>45124</v>
      </c>
      <c r="B470" s="37" t="s">
        <v>2354</v>
      </c>
      <c r="C470" s="20" t="s">
        <v>101</v>
      </c>
      <c r="D470" s="37" t="s">
        <v>102</v>
      </c>
      <c r="E470" s="169">
        <v>30</v>
      </c>
    </row>
    <row r="471" spans="1:5" ht="15.75" customHeight="1">
      <c r="A471" s="19">
        <v>45124</v>
      </c>
      <c r="B471" s="37" t="s">
        <v>2354</v>
      </c>
      <c r="C471" s="20" t="s">
        <v>101</v>
      </c>
      <c r="D471" s="37" t="s">
        <v>102</v>
      </c>
      <c r="E471" s="169">
        <v>30</v>
      </c>
    </row>
    <row r="472" spans="1:5" ht="13.5" customHeight="1">
      <c r="A472" s="19">
        <v>45124</v>
      </c>
      <c r="B472" s="37" t="s">
        <v>2355</v>
      </c>
      <c r="C472" s="20" t="s">
        <v>2356</v>
      </c>
      <c r="D472" s="37" t="s">
        <v>2357</v>
      </c>
      <c r="E472" s="169">
        <v>1600</v>
      </c>
    </row>
    <row r="473" spans="1:5" ht="15.75" customHeight="1">
      <c r="A473" s="19">
        <v>45126</v>
      </c>
      <c r="B473" s="37" t="s">
        <v>2354</v>
      </c>
      <c r="C473" s="20" t="s">
        <v>101</v>
      </c>
      <c r="D473" s="37" t="s">
        <v>102</v>
      </c>
      <c r="E473" s="169">
        <v>30</v>
      </c>
    </row>
    <row r="474" spans="1:5" ht="15.75" customHeight="1">
      <c r="A474" s="26" t="s">
        <v>20</v>
      </c>
      <c r="B474" s="27"/>
      <c r="C474" s="20"/>
      <c r="D474" s="37"/>
      <c r="E474" s="30">
        <f>SUM(E460:E473)</f>
        <v>6202</v>
      </c>
    </row>
    <row r="475" spans="1:5" ht="15.75" customHeight="1">
      <c r="A475" s="203"/>
      <c r="B475" s="204"/>
      <c r="C475" s="203"/>
      <c r="D475" s="204"/>
      <c r="E475" s="206"/>
    </row>
    <row r="476" spans="1:5" ht="13.5" customHeight="1">
      <c r="A476" s="234" t="s">
        <v>74</v>
      </c>
      <c r="B476" s="235"/>
      <c r="C476" s="235"/>
      <c r="D476" s="235"/>
      <c r="E476" s="235"/>
    </row>
    <row r="477" spans="1:5" ht="13.5" customHeight="1">
      <c r="A477" s="236" t="s">
        <v>2358</v>
      </c>
      <c r="B477" s="235"/>
      <c r="C477" s="235"/>
      <c r="D477" s="235"/>
      <c r="E477" s="235"/>
    </row>
    <row r="478" spans="1:5" ht="15.75" customHeight="1">
      <c r="A478" s="237" t="s">
        <v>2359</v>
      </c>
      <c r="B478" s="238"/>
      <c r="C478" s="143" t="s">
        <v>2360</v>
      </c>
      <c r="D478" s="8" t="s">
        <v>2361</v>
      </c>
      <c r="E478" s="9" t="s">
        <v>7</v>
      </c>
    </row>
    <row r="479" spans="1:5" ht="13.5" customHeight="1">
      <c r="A479" s="239" t="s">
        <v>8</v>
      </c>
      <c r="B479" s="55" t="s">
        <v>9</v>
      </c>
      <c r="C479" s="147"/>
      <c r="D479" s="239" t="s">
        <v>10</v>
      </c>
      <c r="E479" s="242" t="s">
        <v>11</v>
      </c>
    </row>
    <row r="480" spans="1:5" ht="15.75" customHeight="1">
      <c r="A480" s="240"/>
      <c r="B480" s="12" t="s">
        <v>12</v>
      </c>
      <c r="C480" s="12" t="s">
        <v>13</v>
      </c>
      <c r="D480" s="240"/>
      <c r="E480" s="240"/>
    </row>
    <row r="481" spans="1:5" ht="15.75" customHeight="1">
      <c r="A481" s="19">
        <v>45272</v>
      </c>
      <c r="B481" s="37" t="s">
        <v>2362</v>
      </c>
      <c r="C481" s="20" t="s">
        <v>2363</v>
      </c>
      <c r="D481" s="37" t="s">
        <v>2364</v>
      </c>
      <c r="E481" s="45">
        <v>2000</v>
      </c>
    </row>
    <row r="482" spans="1:5" ht="15.75" customHeight="1">
      <c r="A482" s="26" t="s">
        <v>20</v>
      </c>
      <c r="B482" s="27"/>
      <c r="C482" s="20"/>
      <c r="D482" s="37"/>
      <c r="E482" s="30">
        <f>SUM(E481)</f>
        <v>2000</v>
      </c>
    </row>
    <row r="483" spans="1:5" ht="15.75" customHeight="1">
      <c r="A483" s="203"/>
      <c r="B483" s="204"/>
      <c r="C483" s="203"/>
      <c r="D483" s="204"/>
      <c r="E483" s="206"/>
    </row>
    <row r="484" spans="1:5" ht="15.75" customHeight="1">
      <c r="A484" s="234" t="s">
        <v>2</v>
      </c>
      <c r="B484" s="235"/>
      <c r="C484" s="235"/>
      <c r="D484" s="235"/>
      <c r="E484" s="235"/>
    </row>
    <row r="485" spans="1:5" ht="15.75" customHeight="1">
      <c r="A485" s="236" t="s">
        <v>2365</v>
      </c>
      <c r="B485" s="235"/>
      <c r="C485" s="235"/>
      <c r="D485" s="235"/>
      <c r="E485" s="235"/>
    </row>
    <row r="486" spans="1:5" ht="15.75" customHeight="1">
      <c r="A486" s="237" t="s">
        <v>2366</v>
      </c>
      <c r="B486" s="238"/>
      <c r="C486" s="143" t="s">
        <v>2367</v>
      </c>
      <c r="D486" s="8" t="s">
        <v>2361</v>
      </c>
      <c r="E486" s="9" t="s">
        <v>7</v>
      </c>
    </row>
    <row r="487" spans="1:5" ht="15.75" customHeight="1">
      <c r="A487" s="239" t="s">
        <v>8</v>
      </c>
      <c r="B487" s="55" t="s">
        <v>9</v>
      </c>
      <c r="C487" s="147"/>
      <c r="D487" s="239" t="s">
        <v>10</v>
      </c>
      <c r="E487" s="242" t="s">
        <v>11</v>
      </c>
    </row>
    <row r="488" spans="1:5" ht="15.75" customHeight="1">
      <c r="A488" s="240"/>
      <c r="B488" s="12" t="s">
        <v>12</v>
      </c>
      <c r="C488" s="12" t="s">
        <v>13</v>
      </c>
      <c r="D488" s="240"/>
      <c r="E488" s="240"/>
    </row>
    <row r="489" spans="1:5" ht="15.75" customHeight="1">
      <c r="A489" s="14">
        <v>45057</v>
      </c>
      <c r="B489" s="33" t="s">
        <v>2368</v>
      </c>
      <c r="C489" s="16" t="s">
        <v>924</v>
      </c>
      <c r="D489" s="23" t="s">
        <v>2369</v>
      </c>
      <c r="E489" s="45">
        <v>293.22000000000003</v>
      </c>
    </row>
    <row r="490" spans="1:5" ht="15.75" customHeight="1">
      <c r="A490" s="14">
        <v>45132</v>
      </c>
      <c r="B490" s="33" t="s">
        <v>2370</v>
      </c>
      <c r="C490" s="16" t="s">
        <v>2371</v>
      </c>
      <c r="D490" s="23" t="s">
        <v>2372</v>
      </c>
      <c r="E490" s="45">
        <v>95</v>
      </c>
    </row>
    <row r="491" spans="1:5" ht="13.5" customHeight="1">
      <c r="A491" s="271">
        <v>45134</v>
      </c>
      <c r="B491" s="269" t="s">
        <v>1932</v>
      </c>
      <c r="C491" s="270" t="s">
        <v>141</v>
      </c>
      <c r="D491" s="23" t="s">
        <v>2373</v>
      </c>
      <c r="E491" s="272">
        <v>257</v>
      </c>
    </row>
    <row r="492" spans="1:5" ht="13.5" customHeight="1">
      <c r="A492" s="265"/>
      <c r="B492" s="265"/>
      <c r="C492" s="265"/>
      <c r="D492" s="23" t="s">
        <v>2374</v>
      </c>
      <c r="E492" s="265"/>
    </row>
    <row r="493" spans="1:5" ht="15.75" customHeight="1">
      <c r="A493" s="265"/>
      <c r="B493" s="265"/>
      <c r="C493" s="265"/>
      <c r="D493" s="23" t="s">
        <v>2375</v>
      </c>
      <c r="E493" s="265"/>
    </row>
    <row r="494" spans="1:5" ht="13.5" customHeight="1">
      <c r="A494" s="265"/>
      <c r="B494" s="265"/>
      <c r="C494" s="265"/>
      <c r="D494" s="23" t="s">
        <v>2376</v>
      </c>
      <c r="E494" s="265"/>
    </row>
    <row r="495" spans="1:5" ht="15.75" customHeight="1">
      <c r="A495" s="240"/>
      <c r="B495" s="240"/>
      <c r="C495" s="240"/>
      <c r="D495" s="23" t="s">
        <v>2377</v>
      </c>
      <c r="E495" s="240"/>
    </row>
    <row r="496" spans="1:5" ht="15.75" customHeight="1">
      <c r="A496" s="14">
        <v>45134</v>
      </c>
      <c r="B496" s="33" t="s">
        <v>2378</v>
      </c>
      <c r="C496" s="16" t="s">
        <v>2379</v>
      </c>
      <c r="D496" s="23" t="s">
        <v>2380</v>
      </c>
      <c r="E496" s="45">
        <v>395.91</v>
      </c>
    </row>
    <row r="497" spans="1:5" ht="15.75" customHeight="1">
      <c r="A497" s="26" t="s">
        <v>20</v>
      </c>
      <c r="B497" s="27"/>
      <c r="C497" s="20"/>
      <c r="D497" s="37"/>
      <c r="E497" s="30">
        <f>SUM(E489:E496)</f>
        <v>1041.1300000000001</v>
      </c>
    </row>
    <row r="498" spans="1:5" ht="15.75" customHeight="1">
      <c r="A498" s="203"/>
      <c r="B498" s="204"/>
      <c r="C498" s="203"/>
      <c r="D498" s="204"/>
      <c r="E498" s="206"/>
    </row>
    <row r="499" spans="1:5" ht="15.75" customHeight="1">
      <c r="A499" s="234" t="s">
        <v>2</v>
      </c>
      <c r="B499" s="235"/>
      <c r="C499" s="235"/>
      <c r="D499" s="235"/>
      <c r="E499" s="235"/>
    </row>
    <row r="500" spans="1:5" ht="15.75" customHeight="1">
      <c r="A500" s="236" t="s">
        <v>2381</v>
      </c>
      <c r="B500" s="235"/>
      <c r="C500" s="235"/>
      <c r="D500" s="235"/>
      <c r="E500" s="235"/>
    </row>
    <row r="501" spans="1:5" ht="15.75" customHeight="1">
      <c r="A501" s="237" t="s">
        <v>2382</v>
      </c>
      <c r="B501" s="238"/>
      <c r="C501" s="143" t="s">
        <v>2383</v>
      </c>
      <c r="D501" s="8" t="s">
        <v>2361</v>
      </c>
      <c r="E501" s="9" t="s">
        <v>7</v>
      </c>
    </row>
    <row r="502" spans="1:5" ht="13.5" customHeight="1">
      <c r="A502" s="239" t="s">
        <v>8</v>
      </c>
      <c r="B502" s="55" t="s">
        <v>9</v>
      </c>
      <c r="C502" s="147"/>
      <c r="D502" s="239" t="s">
        <v>10</v>
      </c>
      <c r="E502" s="242" t="s">
        <v>11</v>
      </c>
    </row>
    <row r="503" spans="1:5" ht="13.5" customHeight="1">
      <c r="A503" s="240"/>
      <c r="B503" s="12" t="s">
        <v>12</v>
      </c>
      <c r="C503" s="12" t="s">
        <v>13</v>
      </c>
      <c r="D503" s="240"/>
      <c r="E503" s="240"/>
    </row>
    <row r="504" spans="1:5" ht="15.75" customHeight="1">
      <c r="A504" s="14">
        <v>45054</v>
      </c>
      <c r="B504" s="37" t="s">
        <v>2384</v>
      </c>
      <c r="C504" s="20" t="s">
        <v>2385</v>
      </c>
      <c r="D504" s="37" t="s">
        <v>2386</v>
      </c>
      <c r="E504" s="45">
        <v>200</v>
      </c>
    </row>
    <row r="505" spans="1:5" ht="13.5" customHeight="1">
      <c r="A505" s="14">
        <v>45051</v>
      </c>
      <c r="B505" s="37" t="s">
        <v>2387</v>
      </c>
      <c r="C505" s="20" t="s">
        <v>2388</v>
      </c>
      <c r="D505" s="37" t="s">
        <v>2389</v>
      </c>
      <c r="E505" s="45">
        <v>190</v>
      </c>
    </row>
    <row r="506" spans="1:5" ht="15.75" customHeight="1">
      <c r="A506" s="14">
        <v>45051</v>
      </c>
      <c r="B506" s="37" t="s">
        <v>2387</v>
      </c>
      <c r="C506" s="20" t="s">
        <v>2388</v>
      </c>
      <c r="D506" s="37" t="s">
        <v>2390</v>
      </c>
      <c r="E506" s="45">
        <v>290</v>
      </c>
    </row>
    <row r="507" spans="1:5" ht="15.75" customHeight="1">
      <c r="A507" s="14">
        <v>45051</v>
      </c>
      <c r="B507" s="37" t="s">
        <v>2391</v>
      </c>
      <c r="C507" s="20" t="s">
        <v>2392</v>
      </c>
      <c r="D507" s="37" t="s">
        <v>2393</v>
      </c>
      <c r="E507" s="45">
        <v>320</v>
      </c>
    </row>
    <row r="508" spans="1:5" ht="15.75" customHeight="1">
      <c r="A508" s="26" t="s">
        <v>20</v>
      </c>
      <c r="B508" s="53"/>
      <c r="C508" s="146"/>
      <c r="D508" s="53"/>
      <c r="E508" s="30">
        <f>SUM(E504:E507)</f>
        <v>1000</v>
      </c>
    </row>
    <row r="509" spans="1:5" ht="15.75" customHeight="1">
      <c r="A509" s="234"/>
      <c r="B509" s="235"/>
      <c r="C509" s="235"/>
      <c r="D509" s="235"/>
      <c r="E509" s="235"/>
    </row>
    <row r="510" spans="1:5" ht="15.75" customHeight="1">
      <c r="A510" s="234" t="s">
        <v>2</v>
      </c>
      <c r="B510" s="235"/>
      <c r="C510" s="235"/>
      <c r="D510" s="235"/>
      <c r="E510" s="235"/>
    </row>
    <row r="511" spans="1:5" ht="15.75" customHeight="1">
      <c r="A511" s="236" t="s">
        <v>2394</v>
      </c>
      <c r="B511" s="235"/>
      <c r="C511" s="235"/>
      <c r="D511" s="235"/>
      <c r="E511" s="235"/>
    </row>
    <row r="512" spans="1:5" ht="15.75" customHeight="1">
      <c r="A512" s="237" t="s">
        <v>919</v>
      </c>
      <c r="B512" s="238"/>
      <c r="C512" s="143" t="s">
        <v>1733</v>
      </c>
      <c r="D512" s="8" t="s">
        <v>2361</v>
      </c>
      <c r="E512" s="9" t="s">
        <v>7</v>
      </c>
    </row>
    <row r="513" spans="1:5" ht="15.75" customHeight="1">
      <c r="A513" s="239" t="s">
        <v>8</v>
      </c>
      <c r="B513" s="55" t="s">
        <v>9</v>
      </c>
      <c r="C513" s="147"/>
      <c r="D513" s="239" t="s">
        <v>10</v>
      </c>
      <c r="E513" s="242" t="s">
        <v>11</v>
      </c>
    </row>
    <row r="514" spans="1:5" ht="15.75" customHeight="1">
      <c r="A514" s="240"/>
      <c r="B514" s="12" t="s">
        <v>12</v>
      </c>
      <c r="C514" s="12" t="s">
        <v>13</v>
      </c>
      <c r="D514" s="240"/>
      <c r="E514" s="240"/>
    </row>
    <row r="515" spans="1:5" ht="15.75" customHeight="1">
      <c r="A515" s="14">
        <v>45051</v>
      </c>
      <c r="B515" s="37" t="s">
        <v>2395</v>
      </c>
      <c r="C515" s="20" t="s">
        <v>2396</v>
      </c>
      <c r="D515" s="37" t="s">
        <v>2397</v>
      </c>
      <c r="E515" s="45">
        <v>680.4</v>
      </c>
    </row>
    <row r="516" spans="1:5" ht="15.75" customHeight="1">
      <c r="A516" s="14">
        <v>45054</v>
      </c>
      <c r="B516" s="37" t="s">
        <v>40</v>
      </c>
      <c r="C516" s="20" t="s">
        <v>2398</v>
      </c>
      <c r="D516" s="37" t="s">
        <v>2397</v>
      </c>
      <c r="E516" s="45">
        <v>2869.61</v>
      </c>
    </row>
    <row r="517" spans="1:5" ht="15.75" customHeight="1">
      <c r="A517" s="14">
        <v>45061</v>
      </c>
      <c r="B517" s="37" t="s">
        <v>40</v>
      </c>
      <c r="C517" s="20" t="s">
        <v>2398</v>
      </c>
      <c r="D517" s="37" t="s">
        <v>2397</v>
      </c>
      <c r="E517" s="45">
        <v>1505.16</v>
      </c>
    </row>
    <row r="518" spans="1:5" ht="13.5" customHeight="1">
      <c r="A518" s="14">
        <v>45061</v>
      </c>
      <c r="B518" s="37" t="s">
        <v>2399</v>
      </c>
      <c r="C518" s="20" t="s">
        <v>819</v>
      </c>
      <c r="D518" s="37" t="s">
        <v>2397</v>
      </c>
      <c r="E518" s="45">
        <v>234.74</v>
      </c>
    </row>
    <row r="519" spans="1:5" ht="13.5" customHeight="1">
      <c r="A519" s="14">
        <v>45063</v>
      </c>
      <c r="B519" s="37" t="s">
        <v>40</v>
      </c>
      <c r="C519" s="20" t="s">
        <v>2398</v>
      </c>
      <c r="D519" s="37" t="s">
        <v>2397</v>
      </c>
      <c r="E519" s="45">
        <v>1215.95</v>
      </c>
    </row>
    <row r="520" spans="1:5" ht="15.75" customHeight="1">
      <c r="A520" s="14">
        <v>45063</v>
      </c>
      <c r="B520" s="37" t="s">
        <v>2400</v>
      </c>
      <c r="C520" s="20" t="s">
        <v>2401</v>
      </c>
      <c r="D520" s="37" t="s">
        <v>2397</v>
      </c>
      <c r="E520" s="45">
        <v>790</v>
      </c>
    </row>
    <row r="521" spans="1:5" ht="13.5" customHeight="1">
      <c r="A521" s="14">
        <v>45068</v>
      </c>
      <c r="B521" s="37" t="s">
        <v>2402</v>
      </c>
      <c r="C521" s="20" t="s">
        <v>2403</v>
      </c>
      <c r="D521" s="37" t="s">
        <v>2404</v>
      </c>
      <c r="E521" s="45">
        <v>121</v>
      </c>
    </row>
    <row r="522" spans="1:5" ht="15.75" customHeight="1">
      <c r="A522" s="14">
        <v>45075</v>
      </c>
      <c r="B522" s="37" t="s">
        <v>40</v>
      </c>
      <c r="C522" s="20" t="s">
        <v>2398</v>
      </c>
      <c r="D522" s="37" t="s">
        <v>2397</v>
      </c>
      <c r="E522" s="45">
        <v>579.71</v>
      </c>
    </row>
    <row r="523" spans="1:5" ht="15.75" customHeight="1">
      <c r="A523" s="26" t="s">
        <v>20</v>
      </c>
      <c r="B523" s="37"/>
      <c r="C523" s="20"/>
      <c r="D523" s="37"/>
      <c r="E523" s="30">
        <f>SUM(E515:E522)</f>
        <v>7996.57</v>
      </c>
    </row>
    <row r="524" spans="1:5" ht="15.75" customHeight="1">
      <c r="A524" s="203"/>
      <c r="B524" s="204"/>
      <c r="C524" s="203"/>
      <c r="D524" s="204"/>
      <c r="E524" s="206"/>
    </row>
    <row r="525" spans="1:5" ht="15.75" customHeight="1">
      <c r="A525" s="234" t="s">
        <v>2</v>
      </c>
      <c r="B525" s="235"/>
      <c r="C525" s="235"/>
      <c r="D525" s="235"/>
      <c r="E525" s="235"/>
    </row>
    <row r="526" spans="1:5" ht="15.75" customHeight="1">
      <c r="A526" s="236" t="s">
        <v>2405</v>
      </c>
      <c r="B526" s="235"/>
      <c r="C526" s="235"/>
      <c r="D526" s="235"/>
      <c r="E526" s="235"/>
    </row>
    <row r="527" spans="1:5" ht="15.75" customHeight="1">
      <c r="A527" s="237" t="s">
        <v>2406</v>
      </c>
      <c r="B527" s="238"/>
      <c r="C527" s="143" t="s">
        <v>2407</v>
      </c>
      <c r="D527" s="8" t="s">
        <v>2361</v>
      </c>
      <c r="E527" s="9" t="s">
        <v>7</v>
      </c>
    </row>
    <row r="528" spans="1:5" ht="15.75" customHeight="1">
      <c r="A528" s="239" t="s">
        <v>8</v>
      </c>
      <c r="B528" s="55" t="s">
        <v>9</v>
      </c>
      <c r="C528" s="147"/>
      <c r="D528" s="249" t="s">
        <v>10</v>
      </c>
      <c r="E528" s="242" t="s">
        <v>11</v>
      </c>
    </row>
    <row r="529" spans="1:5" ht="15.75" customHeight="1">
      <c r="A529" s="240"/>
      <c r="B529" s="12" t="s">
        <v>12</v>
      </c>
      <c r="C529" s="12" t="s">
        <v>13</v>
      </c>
      <c r="D529" s="240"/>
      <c r="E529" s="240"/>
    </row>
    <row r="530" spans="1:5" ht="15.75" customHeight="1">
      <c r="A530" s="14" t="s">
        <v>2408</v>
      </c>
      <c r="B530" s="23" t="s">
        <v>2409</v>
      </c>
      <c r="C530" s="16" t="s">
        <v>1523</v>
      </c>
      <c r="D530" s="23" t="s">
        <v>2410</v>
      </c>
      <c r="E530" s="45">
        <v>50</v>
      </c>
    </row>
    <row r="531" spans="1:5" ht="13.5" customHeight="1">
      <c r="A531" s="14">
        <v>45133</v>
      </c>
      <c r="B531" s="23" t="s">
        <v>2411</v>
      </c>
      <c r="C531" s="16" t="s">
        <v>2412</v>
      </c>
      <c r="D531" s="23" t="s">
        <v>2413</v>
      </c>
      <c r="E531" s="45">
        <v>65.5</v>
      </c>
    </row>
    <row r="532" spans="1:5" ht="13.5" customHeight="1">
      <c r="A532" s="14" t="s">
        <v>2414</v>
      </c>
      <c r="B532" s="23" t="s">
        <v>2409</v>
      </c>
      <c r="C532" s="16" t="s">
        <v>1523</v>
      </c>
      <c r="D532" s="23" t="s">
        <v>2415</v>
      </c>
      <c r="E532" s="45">
        <v>75.98</v>
      </c>
    </row>
    <row r="533" spans="1:5" ht="15.75" customHeight="1">
      <c r="A533" s="14">
        <v>45133</v>
      </c>
      <c r="B533" s="23" t="s">
        <v>2416</v>
      </c>
      <c r="C533" s="16" t="s">
        <v>1141</v>
      </c>
      <c r="D533" s="23" t="s">
        <v>2417</v>
      </c>
      <c r="E533" s="45">
        <v>45</v>
      </c>
    </row>
    <row r="534" spans="1:5" ht="13.5" customHeight="1">
      <c r="A534" s="14">
        <v>45133</v>
      </c>
      <c r="B534" s="23" t="s">
        <v>2416</v>
      </c>
      <c r="C534" s="16" t="s">
        <v>1141</v>
      </c>
      <c r="D534" s="23" t="s">
        <v>2417</v>
      </c>
      <c r="E534" s="45">
        <v>45</v>
      </c>
    </row>
    <row r="535" spans="1:5" ht="15.75" customHeight="1">
      <c r="A535" s="14">
        <v>45139</v>
      </c>
      <c r="B535" s="23" t="s">
        <v>2409</v>
      </c>
      <c r="C535" s="16" t="s">
        <v>1523</v>
      </c>
      <c r="D535" s="23" t="s">
        <v>2418</v>
      </c>
      <c r="E535" s="45">
        <v>105</v>
      </c>
    </row>
    <row r="536" spans="1:5" ht="15.75" customHeight="1">
      <c r="A536" s="273" t="s">
        <v>20</v>
      </c>
      <c r="B536" s="274"/>
      <c r="C536" s="274"/>
      <c r="D536" s="238"/>
      <c r="E536" s="30">
        <f>SUM(E530:E535)</f>
        <v>386.48</v>
      </c>
    </row>
    <row r="537" spans="1:5" ht="15.75" customHeight="1">
      <c r="A537" s="63"/>
      <c r="B537" s="64"/>
      <c r="C537" s="63"/>
      <c r="D537" s="64"/>
      <c r="E537" s="206"/>
    </row>
    <row r="538" spans="1:5" ht="13.5" customHeight="1">
      <c r="A538" s="234" t="s">
        <v>74</v>
      </c>
      <c r="B538" s="235"/>
      <c r="C538" s="235"/>
      <c r="D538" s="235"/>
      <c r="E538" s="235"/>
    </row>
    <row r="539" spans="1:5" ht="13.5" customHeight="1">
      <c r="A539" s="236" t="s">
        <v>2419</v>
      </c>
      <c r="B539" s="235"/>
      <c r="C539" s="235"/>
      <c r="D539" s="235"/>
      <c r="E539" s="235"/>
    </row>
    <row r="540" spans="1:5" ht="15.75" customHeight="1">
      <c r="A540" s="237" t="s">
        <v>82</v>
      </c>
      <c r="B540" s="238"/>
      <c r="C540" s="143" t="s">
        <v>1693</v>
      </c>
      <c r="D540" s="8" t="s">
        <v>2420</v>
      </c>
      <c r="E540" s="9" t="s">
        <v>7</v>
      </c>
    </row>
    <row r="541" spans="1:5" ht="13.5" customHeight="1">
      <c r="A541" s="239" t="s">
        <v>8</v>
      </c>
      <c r="B541" s="55" t="s">
        <v>9</v>
      </c>
      <c r="C541" s="147"/>
      <c r="D541" s="239" t="s">
        <v>10</v>
      </c>
      <c r="E541" s="242" t="s">
        <v>11</v>
      </c>
    </row>
    <row r="542" spans="1:5" ht="15.75" customHeight="1">
      <c r="A542" s="240"/>
      <c r="B542" s="12" t="s">
        <v>12</v>
      </c>
      <c r="C542" s="12" t="s">
        <v>13</v>
      </c>
      <c r="D542" s="240"/>
      <c r="E542" s="240"/>
    </row>
    <row r="543" spans="1:5" ht="15.75" customHeight="1">
      <c r="A543" s="14">
        <v>45064</v>
      </c>
      <c r="B543" s="23" t="s">
        <v>2421</v>
      </c>
      <c r="C543" s="16" t="s">
        <v>85</v>
      </c>
      <c r="D543" s="37" t="s">
        <v>2422</v>
      </c>
      <c r="E543" s="45">
        <v>1640</v>
      </c>
    </row>
    <row r="544" spans="1:5" ht="15.75" customHeight="1">
      <c r="A544" s="207" t="s">
        <v>20</v>
      </c>
      <c r="B544" s="49"/>
      <c r="C544" s="145"/>
      <c r="D544" s="208"/>
      <c r="E544" s="30">
        <f>SUM(E542:E543)</f>
        <v>1640</v>
      </c>
    </row>
    <row r="545" spans="1:5" ht="15.75" customHeight="1">
      <c r="A545" s="203"/>
      <c r="B545" s="204"/>
      <c r="C545" s="203"/>
      <c r="D545" s="204"/>
      <c r="E545" s="206"/>
    </row>
    <row r="546" spans="1:5" ht="15.75" customHeight="1">
      <c r="A546" s="234" t="s">
        <v>74</v>
      </c>
      <c r="B546" s="235"/>
      <c r="C546" s="235"/>
      <c r="D546" s="235"/>
      <c r="E546" s="235"/>
    </row>
    <row r="547" spans="1:5" ht="13.5" customHeight="1">
      <c r="A547" s="236" t="s">
        <v>2423</v>
      </c>
      <c r="B547" s="235"/>
      <c r="C547" s="235"/>
      <c r="D547" s="235"/>
      <c r="E547" s="235"/>
    </row>
    <row r="548" spans="1:5" ht="33" customHeight="1">
      <c r="A548" s="237" t="s">
        <v>2107</v>
      </c>
      <c r="B548" s="238"/>
      <c r="C548" s="143" t="s">
        <v>2424</v>
      </c>
      <c r="D548" s="8" t="s">
        <v>2425</v>
      </c>
      <c r="E548" s="9" t="s">
        <v>7</v>
      </c>
    </row>
    <row r="549" spans="1:5" ht="15.75" customHeight="1">
      <c r="A549" s="239" t="s">
        <v>8</v>
      </c>
      <c r="B549" s="55" t="s">
        <v>9</v>
      </c>
      <c r="C549" s="147"/>
      <c r="D549" s="249" t="s">
        <v>10</v>
      </c>
      <c r="E549" s="242" t="s">
        <v>11</v>
      </c>
    </row>
    <row r="550" spans="1:5" ht="13.5" customHeight="1">
      <c r="A550" s="240"/>
      <c r="B550" s="12" t="s">
        <v>12</v>
      </c>
      <c r="C550" s="12" t="s">
        <v>13</v>
      </c>
      <c r="D550" s="240"/>
      <c r="E550" s="240"/>
    </row>
    <row r="551" spans="1:5" ht="15.75" customHeight="1">
      <c r="A551" s="46">
        <v>45058</v>
      </c>
      <c r="B551" s="23" t="s">
        <v>1966</v>
      </c>
      <c r="C551" s="144" t="s">
        <v>1967</v>
      </c>
      <c r="D551" s="87" t="s">
        <v>2426</v>
      </c>
      <c r="E551" s="45">
        <v>7606.4</v>
      </c>
    </row>
    <row r="552" spans="1:5" ht="15.75" customHeight="1">
      <c r="A552" s="46">
        <v>45071</v>
      </c>
      <c r="B552" s="170" t="s">
        <v>2427</v>
      </c>
      <c r="C552" s="144"/>
      <c r="D552" s="170" t="s">
        <v>2428</v>
      </c>
      <c r="E552" s="45">
        <v>393.6</v>
      </c>
    </row>
    <row r="553" spans="1:5" ht="15.75" customHeight="1">
      <c r="A553" s="207" t="s">
        <v>20</v>
      </c>
      <c r="B553" s="49"/>
      <c r="C553" s="145"/>
      <c r="D553" s="208"/>
      <c r="E553" s="30">
        <f>SUM(E551:E552)</f>
        <v>8000</v>
      </c>
    </row>
    <row r="554" spans="1:5" ht="15.75" customHeight="1">
      <c r="A554" s="203"/>
      <c r="B554" s="204"/>
      <c r="C554" s="203"/>
      <c r="D554" s="204"/>
      <c r="E554" s="204"/>
    </row>
    <row r="555" spans="1:5" ht="15.75" customHeight="1">
      <c r="A555" s="234" t="s">
        <v>2</v>
      </c>
      <c r="B555" s="235"/>
      <c r="C555" s="235"/>
      <c r="D555" s="235"/>
      <c r="E555" s="235"/>
    </row>
    <row r="556" spans="1:5" ht="15.75" customHeight="1">
      <c r="A556" s="236" t="s">
        <v>2429</v>
      </c>
      <c r="B556" s="235"/>
      <c r="C556" s="235"/>
      <c r="D556" s="235"/>
      <c r="E556" s="235"/>
    </row>
    <row r="557" spans="1:5" ht="15.75" customHeight="1">
      <c r="A557" s="275" t="s">
        <v>1133</v>
      </c>
      <c r="B557" s="238"/>
      <c r="C557" s="143" t="s">
        <v>1745</v>
      </c>
      <c r="D557" s="8" t="s">
        <v>2430</v>
      </c>
      <c r="E557" s="9" t="s">
        <v>7</v>
      </c>
    </row>
    <row r="558" spans="1:5" ht="15.75" customHeight="1">
      <c r="A558" s="239" t="s">
        <v>8</v>
      </c>
      <c r="B558" s="55" t="s">
        <v>9</v>
      </c>
      <c r="C558" s="147"/>
      <c r="D558" s="249" t="s">
        <v>10</v>
      </c>
      <c r="E558" s="242" t="s">
        <v>11</v>
      </c>
    </row>
    <row r="559" spans="1:5" ht="13.5" customHeight="1">
      <c r="A559" s="240"/>
      <c r="B559" s="12" t="s">
        <v>12</v>
      </c>
      <c r="C559" s="12" t="s">
        <v>13</v>
      </c>
      <c r="D559" s="240"/>
      <c r="E559" s="240"/>
    </row>
    <row r="560" spans="1:5" ht="30.75" customHeight="1">
      <c r="A560" s="46">
        <v>45105</v>
      </c>
      <c r="B560" s="23" t="s">
        <v>2431</v>
      </c>
      <c r="C560" s="15" t="s">
        <v>2432</v>
      </c>
      <c r="D560" s="23" t="s">
        <v>2433</v>
      </c>
      <c r="E560" s="45">
        <v>1350</v>
      </c>
    </row>
    <row r="561" spans="1:5" ht="15.75" customHeight="1">
      <c r="A561" s="46">
        <v>45158</v>
      </c>
      <c r="B561" s="23" t="s">
        <v>2434</v>
      </c>
      <c r="C561" s="15" t="s">
        <v>2435</v>
      </c>
      <c r="D561" s="23" t="s">
        <v>2436</v>
      </c>
      <c r="E561" s="45">
        <v>326</v>
      </c>
    </row>
    <row r="562" spans="1:5" ht="27" customHeight="1">
      <c r="A562" s="46">
        <v>45168</v>
      </c>
      <c r="B562" s="23" t="s">
        <v>2437</v>
      </c>
      <c r="C562" s="15" t="s">
        <v>2438</v>
      </c>
      <c r="D562" s="23" t="s">
        <v>2439</v>
      </c>
      <c r="E562" s="45">
        <v>611.44000000000005</v>
      </c>
    </row>
    <row r="563" spans="1:5" ht="19.5" customHeight="1">
      <c r="A563" s="46">
        <v>45168</v>
      </c>
      <c r="B563" s="23" t="s">
        <v>2440</v>
      </c>
      <c r="C563" s="15" t="s">
        <v>2441</v>
      </c>
      <c r="D563" s="23" t="s">
        <v>2442</v>
      </c>
      <c r="E563" s="45">
        <v>981.35</v>
      </c>
    </row>
    <row r="564" spans="1:5" ht="15.75" customHeight="1">
      <c r="A564" s="207" t="s">
        <v>20</v>
      </c>
      <c r="B564" s="49"/>
      <c r="C564" s="145"/>
      <c r="D564" s="208"/>
      <c r="E564" s="30">
        <f>SUM(E560:E563)</f>
        <v>3268.79</v>
      </c>
    </row>
    <row r="565" spans="1:5" ht="15.75" customHeight="1">
      <c r="A565" s="203"/>
      <c r="B565" s="204"/>
      <c r="C565" s="203"/>
      <c r="D565" s="204"/>
      <c r="E565" s="204"/>
    </row>
    <row r="566" spans="1:5" ht="15.75" customHeight="1">
      <c r="A566" s="234" t="s">
        <v>74</v>
      </c>
      <c r="B566" s="235"/>
      <c r="C566" s="235"/>
      <c r="D566" s="235"/>
      <c r="E566" s="235"/>
    </row>
    <row r="567" spans="1:5" ht="13.5" customHeight="1">
      <c r="A567" s="236" t="s">
        <v>2429</v>
      </c>
      <c r="B567" s="235"/>
      <c r="C567" s="235"/>
      <c r="D567" s="235"/>
      <c r="E567" s="235"/>
    </row>
    <row r="568" spans="1:5" ht="13.5" customHeight="1">
      <c r="A568" s="275" t="s">
        <v>1133</v>
      </c>
      <c r="B568" s="238"/>
      <c r="C568" s="143" t="s">
        <v>1745</v>
      </c>
      <c r="D568" s="8" t="s">
        <v>2430</v>
      </c>
      <c r="E568" s="9" t="s">
        <v>7</v>
      </c>
    </row>
    <row r="569" spans="1:5" ht="15.75" customHeight="1">
      <c r="A569" s="239" t="s">
        <v>8</v>
      </c>
      <c r="B569" s="55" t="s">
        <v>9</v>
      </c>
      <c r="C569" s="147"/>
      <c r="D569" s="249" t="s">
        <v>10</v>
      </c>
      <c r="E569" s="242" t="s">
        <v>11</v>
      </c>
    </row>
    <row r="570" spans="1:5" ht="13.5" customHeight="1">
      <c r="A570" s="240"/>
      <c r="B570" s="12" t="s">
        <v>12</v>
      </c>
      <c r="C570" s="12" t="s">
        <v>13</v>
      </c>
      <c r="D570" s="240"/>
      <c r="E570" s="240"/>
    </row>
    <row r="571" spans="1:5" ht="15.75" customHeight="1">
      <c r="A571" s="46">
        <v>45098</v>
      </c>
      <c r="B571" s="23" t="s">
        <v>2443</v>
      </c>
      <c r="C571" s="144" t="s">
        <v>2444</v>
      </c>
      <c r="D571" s="170" t="s">
        <v>2445</v>
      </c>
      <c r="E571" s="45">
        <v>520</v>
      </c>
    </row>
    <row r="572" spans="1:5" ht="15.75" customHeight="1">
      <c r="A572" s="46">
        <v>45105</v>
      </c>
      <c r="B572" s="23" t="s">
        <v>2446</v>
      </c>
      <c r="C572" s="144" t="s">
        <v>2447</v>
      </c>
      <c r="D572" s="170" t="s">
        <v>2448</v>
      </c>
      <c r="E572" s="45">
        <v>480</v>
      </c>
    </row>
    <row r="573" spans="1:5" ht="15.75" customHeight="1">
      <c r="A573" s="207" t="s">
        <v>20</v>
      </c>
      <c r="B573" s="49"/>
      <c r="C573" s="145"/>
      <c r="D573" s="208"/>
      <c r="E573" s="30">
        <f>SUM(E569:E572)</f>
        <v>1000</v>
      </c>
    </row>
    <row r="574" spans="1:5" ht="15.75" customHeight="1">
      <c r="A574" s="203"/>
      <c r="B574" s="204"/>
      <c r="C574" s="203"/>
      <c r="D574" s="204"/>
      <c r="E574" s="204"/>
    </row>
    <row r="575" spans="1:5" ht="15.75" customHeight="1">
      <c r="A575" s="234" t="s">
        <v>2</v>
      </c>
      <c r="B575" s="235"/>
      <c r="C575" s="235"/>
      <c r="D575" s="235"/>
      <c r="E575" s="235"/>
    </row>
    <row r="576" spans="1:5" ht="15.75" customHeight="1">
      <c r="A576" s="236" t="s">
        <v>2449</v>
      </c>
      <c r="B576" s="235"/>
      <c r="C576" s="235"/>
      <c r="D576" s="235"/>
      <c r="E576" s="235"/>
    </row>
    <row r="577" spans="1:5" ht="15.75" customHeight="1">
      <c r="A577" s="237" t="s">
        <v>574</v>
      </c>
      <c r="B577" s="238"/>
      <c r="C577" s="143" t="s">
        <v>2450</v>
      </c>
      <c r="D577" s="8" t="s">
        <v>2451</v>
      </c>
      <c r="E577" s="9" t="s">
        <v>7</v>
      </c>
    </row>
    <row r="578" spans="1:5" ht="15.75" customHeight="1">
      <c r="A578" s="239" t="s">
        <v>8</v>
      </c>
      <c r="B578" s="55" t="s">
        <v>9</v>
      </c>
      <c r="C578" s="147"/>
      <c r="D578" s="249" t="s">
        <v>10</v>
      </c>
      <c r="E578" s="242" t="s">
        <v>11</v>
      </c>
    </row>
    <row r="579" spans="1:5" ht="15.75" customHeight="1">
      <c r="A579" s="240"/>
      <c r="B579" s="12" t="s">
        <v>12</v>
      </c>
      <c r="C579" s="12" t="s">
        <v>13</v>
      </c>
      <c r="D579" s="240"/>
      <c r="E579" s="240"/>
    </row>
    <row r="580" spans="1:5" ht="15.75" customHeight="1">
      <c r="A580" s="19">
        <v>45070</v>
      </c>
      <c r="B580" s="23" t="s">
        <v>2452</v>
      </c>
      <c r="C580" s="16" t="s">
        <v>2453</v>
      </c>
      <c r="D580" s="59" t="s">
        <v>2454</v>
      </c>
      <c r="E580" s="169">
        <v>2159</v>
      </c>
    </row>
    <row r="581" spans="1:5" ht="15.75" customHeight="1">
      <c r="A581" s="19">
        <v>41420</v>
      </c>
      <c r="B581" s="23" t="s">
        <v>2452</v>
      </c>
      <c r="C581" s="16" t="s">
        <v>2453</v>
      </c>
      <c r="D581" s="59" t="s">
        <v>2455</v>
      </c>
      <c r="E581" s="169">
        <v>1120</v>
      </c>
    </row>
    <row r="582" spans="1:5" ht="15.75" customHeight="1">
      <c r="A582" s="19">
        <v>45072</v>
      </c>
      <c r="B582" s="23" t="s">
        <v>2456</v>
      </c>
      <c r="C582" s="16" t="s">
        <v>1421</v>
      </c>
      <c r="D582" s="59" t="s">
        <v>2457</v>
      </c>
      <c r="E582" s="169">
        <v>612.1</v>
      </c>
    </row>
    <row r="583" spans="1:5" ht="15.75" customHeight="1">
      <c r="A583" s="19">
        <v>45075</v>
      </c>
      <c r="B583" s="23" t="s">
        <v>2452</v>
      </c>
      <c r="C583" s="16" t="s">
        <v>2453</v>
      </c>
      <c r="D583" s="59" t="s">
        <v>2458</v>
      </c>
      <c r="E583" s="169">
        <v>332</v>
      </c>
    </row>
    <row r="584" spans="1:5" ht="15.75" customHeight="1">
      <c r="A584" s="14">
        <v>45077</v>
      </c>
      <c r="B584" s="37" t="s">
        <v>2459</v>
      </c>
      <c r="C584" s="20" t="s">
        <v>2088</v>
      </c>
      <c r="D584" s="37" t="s">
        <v>2460</v>
      </c>
      <c r="E584" s="45">
        <v>150.37</v>
      </c>
    </row>
    <row r="585" spans="1:5" ht="15.75" customHeight="1">
      <c r="A585" s="14">
        <v>45077</v>
      </c>
      <c r="B585" s="37" t="s">
        <v>2459</v>
      </c>
      <c r="C585" s="20" t="s">
        <v>2461</v>
      </c>
      <c r="D585" s="37" t="s">
        <v>2462</v>
      </c>
      <c r="E585" s="45">
        <v>108</v>
      </c>
    </row>
    <row r="586" spans="1:5" ht="15.75" customHeight="1">
      <c r="A586" s="14">
        <v>45078</v>
      </c>
      <c r="B586" s="37" t="s">
        <v>2463</v>
      </c>
      <c r="C586" s="16" t="s">
        <v>2464</v>
      </c>
      <c r="D586" s="23" t="s">
        <v>2465</v>
      </c>
      <c r="E586" s="45">
        <v>372.8</v>
      </c>
    </row>
    <row r="587" spans="1:5" ht="15.75" customHeight="1">
      <c r="A587" s="14">
        <v>45082</v>
      </c>
      <c r="B587" s="37" t="s">
        <v>2466</v>
      </c>
      <c r="C587" s="20" t="s">
        <v>414</v>
      </c>
      <c r="D587" s="37" t="s">
        <v>2467</v>
      </c>
      <c r="E587" s="45">
        <v>108.73</v>
      </c>
    </row>
    <row r="588" spans="1:5" ht="15.75" customHeight="1">
      <c r="A588" s="14">
        <v>45083</v>
      </c>
      <c r="B588" s="37" t="s">
        <v>2466</v>
      </c>
      <c r="C588" s="20" t="s">
        <v>414</v>
      </c>
      <c r="D588" s="37" t="s">
        <v>2468</v>
      </c>
      <c r="E588" s="45">
        <v>1816</v>
      </c>
    </row>
    <row r="589" spans="1:5" ht="15.75" customHeight="1">
      <c r="A589" s="14">
        <v>45092</v>
      </c>
      <c r="B589" s="37" t="s">
        <v>2469</v>
      </c>
      <c r="C589" s="20" t="s">
        <v>2470</v>
      </c>
      <c r="D589" s="37" t="s">
        <v>2471</v>
      </c>
      <c r="E589" s="45">
        <v>43.61</v>
      </c>
    </row>
    <row r="590" spans="1:5" ht="15.75" customHeight="1">
      <c r="A590" s="14">
        <v>45096</v>
      </c>
      <c r="B590" s="37" t="s">
        <v>2104</v>
      </c>
      <c r="C590" s="20" t="s">
        <v>2090</v>
      </c>
      <c r="D590" s="37" t="s">
        <v>2472</v>
      </c>
      <c r="E590" s="45">
        <v>500</v>
      </c>
    </row>
    <row r="591" spans="1:5" ht="13.5" customHeight="1">
      <c r="A591" s="14">
        <v>45103</v>
      </c>
      <c r="B591" s="37" t="s">
        <v>1932</v>
      </c>
      <c r="C591" s="20" t="s">
        <v>141</v>
      </c>
      <c r="D591" s="37" t="s">
        <v>2473</v>
      </c>
      <c r="E591" s="45">
        <v>499.9</v>
      </c>
    </row>
    <row r="592" spans="1:5" ht="13.5" customHeight="1">
      <c r="A592" s="14">
        <v>45103</v>
      </c>
      <c r="B592" s="37" t="s">
        <v>2474</v>
      </c>
      <c r="C592" s="20" t="s">
        <v>2475</v>
      </c>
      <c r="D592" s="37" t="s">
        <v>2476</v>
      </c>
      <c r="E592" s="45">
        <v>72.17</v>
      </c>
    </row>
    <row r="593" spans="1:5" ht="15.75" customHeight="1">
      <c r="A593" s="14">
        <v>45103</v>
      </c>
      <c r="B593" s="37" t="s">
        <v>2477</v>
      </c>
      <c r="C593" s="20" t="s">
        <v>2478</v>
      </c>
      <c r="D593" s="37" t="s">
        <v>2479</v>
      </c>
      <c r="E593" s="45">
        <v>26</v>
      </c>
    </row>
    <row r="594" spans="1:5" ht="13.5" customHeight="1">
      <c r="A594" s="14">
        <v>45103</v>
      </c>
      <c r="B594" s="37" t="s">
        <v>2477</v>
      </c>
      <c r="C594" s="20" t="s">
        <v>2478</v>
      </c>
      <c r="D594" s="37" t="s">
        <v>2480</v>
      </c>
      <c r="E594" s="45">
        <v>44</v>
      </c>
    </row>
    <row r="595" spans="1:5" ht="15.75" customHeight="1">
      <c r="A595" s="14">
        <v>45106</v>
      </c>
      <c r="B595" s="37" t="s">
        <v>2481</v>
      </c>
      <c r="C595" s="16" t="s">
        <v>303</v>
      </c>
      <c r="D595" s="23" t="s">
        <v>2482</v>
      </c>
      <c r="E595" s="45">
        <v>34.5</v>
      </c>
    </row>
    <row r="596" spans="1:5" ht="15.75" customHeight="1">
      <c r="A596" s="26" t="s">
        <v>20</v>
      </c>
      <c r="B596" s="53"/>
      <c r="C596" s="146"/>
      <c r="D596" s="53"/>
      <c r="E596" s="30">
        <f>SUM(E580:E595)</f>
        <v>7999.1799999999994</v>
      </c>
    </row>
    <row r="597" spans="1:5" ht="15.75" customHeight="1">
      <c r="A597" s="203"/>
      <c r="B597" s="204"/>
      <c r="C597" s="203"/>
      <c r="D597" s="204"/>
      <c r="E597" s="204"/>
    </row>
    <row r="598" spans="1:5" ht="15.75" customHeight="1">
      <c r="A598" s="234" t="s">
        <v>74</v>
      </c>
      <c r="B598" s="235"/>
      <c r="C598" s="235"/>
      <c r="D598" s="235"/>
      <c r="E598" s="235"/>
    </row>
    <row r="599" spans="1:5" ht="15.75" customHeight="1">
      <c r="A599" s="236" t="s">
        <v>2449</v>
      </c>
      <c r="B599" s="235"/>
      <c r="C599" s="235"/>
      <c r="D599" s="235"/>
      <c r="E599" s="235"/>
    </row>
    <row r="600" spans="1:5" ht="15.75" customHeight="1">
      <c r="A600" s="237" t="s">
        <v>574</v>
      </c>
      <c r="B600" s="238"/>
      <c r="C600" s="143" t="s">
        <v>2450</v>
      </c>
      <c r="D600" s="8" t="s">
        <v>2451</v>
      </c>
      <c r="E600" s="9" t="s">
        <v>7</v>
      </c>
    </row>
    <row r="601" spans="1:5" ht="15.75" customHeight="1">
      <c r="A601" s="239" t="s">
        <v>8</v>
      </c>
      <c r="B601" s="55" t="s">
        <v>9</v>
      </c>
      <c r="C601" s="147"/>
      <c r="D601" s="248" t="s">
        <v>10</v>
      </c>
      <c r="E601" s="242" t="s">
        <v>11</v>
      </c>
    </row>
    <row r="602" spans="1:5" ht="15.75" customHeight="1">
      <c r="A602" s="240"/>
      <c r="B602" s="12" t="s">
        <v>12</v>
      </c>
      <c r="C602" s="12" t="s">
        <v>13</v>
      </c>
      <c r="D602" s="240"/>
      <c r="E602" s="240"/>
    </row>
    <row r="603" spans="1:5" ht="15.75" customHeight="1">
      <c r="A603" s="14">
        <v>45072</v>
      </c>
      <c r="B603" s="23" t="s">
        <v>2483</v>
      </c>
      <c r="C603" s="16" t="s">
        <v>2484</v>
      </c>
      <c r="D603" s="37" t="s">
        <v>2485</v>
      </c>
      <c r="E603" s="45">
        <v>6500</v>
      </c>
    </row>
    <row r="604" spans="1:5" ht="13.5" customHeight="1">
      <c r="A604" s="14">
        <v>45120</v>
      </c>
      <c r="B604" s="37" t="s">
        <v>2486</v>
      </c>
      <c r="C604" s="20" t="s">
        <v>703</v>
      </c>
      <c r="D604" s="37" t="s">
        <v>2487</v>
      </c>
      <c r="E604" s="45">
        <v>200</v>
      </c>
    </row>
    <row r="605" spans="1:5" ht="13.5" customHeight="1">
      <c r="A605" s="14">
        <v>45156</v>
      </c>
      <c r="B605" s="37" t="s">
        <v>2488</v>
      </c>
      <c r="C605" s="20" t="s">
        <v>365</v>
      </c>
      <c r="D605" s="37" t="s">
        <v>2489</v>
      </c>
      <c r="E605" s="45">
        <v>112.7</v>
      </c>
    </row>
    <row r="606" spans="1:5" ht="15.75" customHeight="1">
      <c r="A606" s="14">
        <v>45169</v>
      </c>
      <c r="B606" s="37" t="s">
        <v>2490</v>
      </c>
      <c r="C606" s="20"/>
      <c r="D606" s="37" t="s">
        <v>2428</v>
      </c>
      <c r="E606" s="45">
        <v>2.2999999999999998</v>
      </c>
    </row>
    <row r="607" spans="1:5" ht="13.5" customHeight="1">
      <c r="A607" s="14">
        <v>45160</v>
      </c>
      <c r="B607" s="37" t="s">
        <v>2488</v>
      </c>
      <c r="C607" s="20" t="s">
        <v>365</v>
      </c>
      <c r="D607" s="37" t="s">
        <v>2491</v>
      </c>
      <c r="E607" s="45">
        <v>117.6</v>
      </c>
    </row>
    <row r="608" spans="1:5" ht="15.75" customHeight="1">
      <c r="A608" s="14">
        <v>45169</v>
      </c>
      <c r="B608" s="37" t="s">
        <v>2490</v>
      </c>
      <c r="C608" s="20"/>
      <c r="D608" s="37" t="s">
        <v>2428</v>
      </c>
      <c r="E608" s="45">
        <v>2.4</v>
      </c>
    </row>
    <row r="609" spans="1:5" ht="15.75" customHeight="1">
      <c r="A609" s="207" t="s">
        <v>20</v>
      </c>
      <c r="B609" s="49"/>
      <c r="C609" s="145"/>
      <c r="D609" s="208"/>
      <c r="E609" s="30">
        <f>SUM(E603:E608)</f>
        <v>6935</v>
      </c>
    </row>
    <row r="610" spans="1:5" ht="15.75" customHeight="1">
      <c r="A610" s="163"/>
      <c r="B610" s="162"/>
      <c r="C610" s="163"/>
      <c r="D610" s="162"/>
      <c r="E610" s="162"/>
    </row>
    <row r="611" spans="1:5" ht="15.75" customHeight="1">
      <c r="A611" s="243" t="s">
        <v>74</v>
      </c>
      <c r="B611" s="244"/>
      <c r="C611" s="244"/>
      <c r="D611" s="244"/>
      <c r="E611" s="244"/>
    </row>
    <row r="612" spans="1:5" ht="15.75" customHeight="1">
      <c r="A612" s="257" t="s">
        <v>2492</v>
      </c>
      <c r="B612" s="276"/>
      <c r="C612" s="276"/>
      <c r="D612" s="276"/>
      <c r="E612" s="276"/>
    </row>
    <row r="613" spans="1:5" ht="15.75" customHeight="1">
      <c r="A613" s="237" t="s">
        <v>2493</v>
      </c>
      <c r="B613" s="238"/>
      <c r="C613" s="143" t="s">
        <v>2494</v>
      </c>
      <c r="D613" s="8" t="s">
        <v>2451</v>
      </c>
      <c r="E613" s="9" t="s">
        <v>7</v>
      </c>
    </row>
    <row r="614" spans="1:5" ht="15.75" customHeight="1">
      <c r="A614" s="239" t="s">
        <v>8</v>
      </c>
      <c r="B614" s="12" t="s">
        <v>9</v>
      </c>
      <c r="C614" s="12"/>
      <c r="D614" s="249" t="s">
        <v>10</v>
      </c>
      <c r="E614" s="242" t="s">
        <v>11</v>
      </c>
    </row>
    <row r="615" spans="1:5" ht="15.75" customHeight="1">
      <c r="A615" s="240"/>
      <c r="B615" s="12" t="s">
        <v>12</v>
      </c>
      <c r="C615" s="12" t="s">
        <v>13</v>
      </c>
      <c r="D615" s="240"/>
      <c r="E615" s="240"/>
    </row>
    <row r="616" spans="1:5" ht="15.75" customHeight="1">
      <c r="A616" s="14">
        <v>45069</v>
      </c>
      <c r="B616" s="23" t="s">
        <v>2495</v>
      </c>
      <c r="C616" s="16" t="s">
        <v>2496</v>
      </c>
      <c r="D616" s="37" t="s">
        <v>2497</v>
      </c>
      <c r="E616" s="45">
        <v>450</v>
      </c>
    </row>
    <row r="617" spans="1:5" ht="15.75" customHeight="1">
      <c r="A617" s="14">
        <v>45072</v>
      </c>
      <c r="B617" s="23" t="s">
        <v>2498</v>
      </c>
      <c r="C617" s="16" t="s">
        <v>2499</v>
      </c>
      <c r="D617" s="37" t="s">
        <v>2500</v>
      </c>
      <c r="E617" s="45">
        <v>550</v>
      </c>
    </row>
    <row r="618" spans="1:5" ht="15.75" customHeight="1">
      <c r="A618" s="14">
        <v>45084</v>
      </c>
      <c r="B618" s="23" t="s">
        <v>2501</v>
      </c>
      <c r="C618" s="16" t="s">
        <v>2502</v>
      </c>
      <c r="D618" s="37" t="s">
        <v>2503</v>
      </c>
      <c r="E618" s="45">
        <v>1300</v>
      </c>
    </row>
    <row r="619" spans="1:5" ht="15.75" customHeight="1">
      <c r="A619" s="14">
        <v>45084</v>
      </c>
      <c r="B619" s="23" t="s">
        <v>2504</v>
      </c>
      <c r="C619" s="16" t="s">
        <v>2505</v>
      </c>
      <c r="D619" s="37" t="s">
        <v>2506</v>
      </c>
      <c r="E619" s="45">
        <v>600</v>
      </c>
    </row>
    <row r="620" spans="1:5" ht="15.75" customHeight="1">
      <c r="A620" s="14">
        <v>45084</v>
      </c>
      <c r="B620" s="23" t="s">
        <v>2504</v>
      </c>
      <c r="C620" s="16" t="s">
        <v>2505</v>
      </c>
      <c r="D620" s="37" t="s">
        <v>2507</v>
      </c>
      <c r="E620" s="45">
        <v>600</v>
      </c>
    </row>
    <row r="621" spans="1:5" ht="15.75" customHeight="1">
      <c r="A621" s="14">
        <v>45099</v>
      </c>
      <c r="B621" s="23" t="s">
        <v>2508</v>
      </c>
      <c r="C621" s="16" t="s">
        <v>2509</v>
      </c>
      <c r="D621" s="37" t="s">
        <v>2319</v>
      </c>
      <c r="E621" s="45">
        <v>30</v>
      </c>
    </row>
    <row r="622" spans="1:5" ht="15.75" customHeight="1">
      <c r="A622" s="14">
        <v>45099</v>
      </c>
      <c r="B622" s="23" t="s">
        <v>2510</v>
      </c>
      <c r="C622" s="16" t="s">
        <v>2511</v>
      </c>
      <c r="D622" s="37" t="s">
        <v>2512</v>
      </c>
      <c r="E622" s="45">
        <v>300</v>
      </c>
    </row>
    <row r="623" spans="1:5" ht="15.75" customHeight="1">
      <c r="A623" s="14">
        <v>45099</v>
      </c>
      <c r="B623" s="23" t="s">
        <v>2508</v>
      </c>
      <c r="C623" s="16" t="s">
        <v>2509</v>
      </c>
      <c r="D623" s="37" t="s">
        <v>2319</v>
      </c>
      <c r="E623" s="45">
        <v>30</v>
      </c>
    </row>
    <row r="624" spans="1:5" ht="15.75" customHeight="1">
      <c r="A624" s="14">
        <v>45099</v>
      </c>
      <c r="B624" s="23" t="s">
        <v>2513</v>
      </c>
      <c r="C624" s="16" t="s">
        <v>2514</v>
      </c>
      <c r="D624" s="37" t="s">
        <v>2515</v>
      </c>
      <c r="E624" s="45">
        <v>300</v>
      </c>
    </row>
    <row r="625" spans="1:5" ht="15.75" customHeight="1">
      <c r="A625" s="14">
        <v>45100</v>
      </c>
      <c r="B625" s="23" t="s">
        <v>2516</v>
      </c>
      <c r="C625" s="16" t="s">
        <v>2517</v>
      </c>
      <c r="D625" s="37" t="s">
        <v>2518</v>
      </c>
      <c r="E625" s="45">
        <v>600</v>
      </c>
    </row>
    <row r="626" spans="1:5" ht="15.75" customHeight="1">
      <c r="A626" s="14">
        <v>45100</v>
      </c>
      <c r="B626" s="23" t="s">
        <v>2516</v>
      </c>
      <c r="C626" s="16" t="s">
        <v>2517</v>
      </c>
      <c r="D626" s="37" t="s">
        <v>2519</v>
      </c>
      <c r="E626" s="45">
        <v>600</v>
      </c>
    </row>
    <row r="627" spans="1:5" ht="15.75" customHeight="1">
      <c r="A627" s="14">
        <v>45104</v>
      </c>
      <c r="B627" s="23" t="s">
        <v>2520</v>
      </c>
      <c r="C627" s="16"/>
      <c r="D627" s="23" t="s">
        <v>2521</v>
      </c>
      <c r="E627" s="45">
        <v>15</v>
      </c>
    </row>
    <row r="628" spans="1:5" ht="15.75" customHeight="1">
      <c r="A628" s="14">
        <v>45111</v>
      </c>
      <c r="B628" s="23" t="s">
        <v>2522</v>
      </c>
      <c r="C628" s="16" t="s">
        <v>2523</v>
      </c>
      <c r="D628" s="23" t="s">
        <v>2524</v>
      </c>
      <c r="E628" s="45">
        <v>400</v>
      </c>
    </row>
    <row r="629" spans="1:5" ht="15.75" customHeight="1">
      <c r="A629" s="14">
        <v>45127</v>
      </c>
      <c r="B629" s="23" t="s">
        <v>2525</v>
      </c>
      <c r="C629" s="16" t="s">
        <v>1512</v>
      </c>
      <c r="D629" s="23" t="s">
        <v>2526</v>
      </c>
      <c r="E629" s="45">
        <v>600</v>
      </c>
    </row>
    <row r="630" spans="1:5" ht="15.75" customHeight="1">
      <c r="A630" s="14">
        <v>45131</v>
      </c>
      <c r="B630" s="23" t="s">
        <v>2527</v>
      </c>
      <c r="C630" s="16" t="s">
        <v>2014</v>
      </c>
      <c r="D630" s="23" t="s">
        <v>2528</v>
      </c>
      <c r="E630" s="45">
        <v>170</v>
      </c>
    </row>
    <row r="631" spans="1:5" ht="15.75" customHeight="1">
      <c r="A631" s="14">
        <v>45084</v>
      </c>
      <c r="B631" s="23" t="s">
        <v>247</v>
      </c>
      <c r="C631" s="16" t="s">
        <v>154</v>
      </c>
      <c r="D631" s="23" t="s">
        <v>2529</v>
      </c>
      <c r="E631" s="45">
        <v>2.5</v>
      </c>
    </row>
    <row r="632" spans="1:5" ht="13.5" customHeight="1">
      <c r="A632" s="14">
        <v>45084</v>
      </c>
      <c r="B632" s="37" t="s">
        <v>1043</v>
      </c>
      <c r="C632" s="20" t="s">
        <v>965</v>
      </c>
      <c r="D632" s="37" t="s">
        <v>2321</v>
      </c>
      <c r="E632" s="45">
        <v>47.5</v>
      </c>
    </row>
    <row r="633" spans="1:5" ht="13.5" customHeight="1">
      <c r="A633" s="14">
        <v>45084</v>
      </c>
      <c r="B633" s="37" t="s">
        <v>247</v>
      </c>
      <c r="C633" s="20" t="s">
        <v>154</v>
      </c>
      <c r="D633" s="37" t="s">
        <v>2530</v>
      </c>
      <c r="E633" s="45">
        <v>2.5</v>
      </c>
    </row>
    <row r="634" spans="1:5" ht="15.75" customHeight="1">
      <c r="A634" s="14">
        <v>45084</v>
      </c>
      <c r="B634" s="37" t="s">
        <v>1043</v>
      </c>
      <c r="C634" s="20" t="s">
        <v>965</v>
      </c>
      <c r="D634" s="37" t="s">
        <v>2321</v>
      </c>
      <c r="E634" s="45">
        <v>47.5</v>
      </c>
    </row>
    <row r="635" spans="1:5" ht="13.5" customHeight="1">
      <c r="A635" s="14">
        <v>45084</v>
      </c>
      <c r="B635" s="37" t="s">
        <v>247</v>
      </c>
      <c r="C635" s="20" t="s">
        <v>154</v>
      </c>
      <c r="D635" s="37" t="s">
        <v>2531</v>
      </c>
      <c r="E635" s="45">
        <v>4.5</v>
      </c>
    </row>
    <row r="636" spans="1:5" ht="15.75" customHeight="1">
      <c r="A636" s="14">
        <v>45084</v>
      </c>
      <c r="B636" s="37" t="s">
        <v>1043</v>
      </c>
      <c r="C636" s="20" t="s">
        <v>965</v>
      </c>
      <c r="D636" s="37" t="s">
        <v>2321</v>
      </c>
      <c r="E636" s="45">
        <v>85.5</v>
      </c>
    </row>
    <row r="637" spans="1:5" ht="15.75" customHeight="1">
      <c r="A637" s="26" t="s">
        <v>20</v>
      </c>
      <c r="B637" s="60"/>
      <c r="C637" s="26"/>
      <c r="D637" s="60"/>
      <c r="E637" s="30">
        <f>SUM(E616:E636)</f>
        <v>6735</v>
      </c>
    </row>
    <row r="638" spans="1:5" ht="15.75" customHeight="1">
      <c r="A638" s="163"/>
      <c r="B638" s="162"/>
      <c r="C638" s="163"/>
      <c r="D638" s="162"/>
      <c r="E638" s="162"/>
    </row>
    <row r="639" spans="1:5" ht="15.75" customHeight="1">
      <c r="A639" s="234" t="s">
        <v>2</v>
      </c>
      <c r="B639" s="235"/>
      <c r="C639" s="235"/>
      <c r="D639" s="235"/>
      <c r="E639" s="235"/>
    </row>
    <row r="640" spans="1:5" ht="15.75" customHeight="1">
      <c r="A640" s="236" t="s">
        <v>2532</v>
      </c>
      <c r="B640" s="235"/>
      <c r="C640" s="235"/>
      <c r="D640" s="235"/>
      <c r="E640" s="235"/>
    </row>
    <row r="641" spans="1:5" ht="15.75" customHeight="1">
      <c r="A641" s="237" t="s">
        <v>331</v>
      </c>
      <c r="B641" s="238"/>
      <c r="C641" s="143" t="s">
        <v>1704</v>
      </c>
      <c r="D641" s="8" t="s">
        <v>2430</v>
      </c>
      <c r="E641" s="9" t="s">
        <v>7</v>
      </c>
    </row>
    <row r="642" spans="1:5" ht="15.75" customHeight="1">
      <c r="A642" s="239" t="s">
        <v>8</v>
      </c>
      <c r="B642" s="55" t="s">
        <v>9</v>
      </c>
      <c r="C642" s="147"/>
      <c r="D642" s="249" t="s">
        <v>10</v>
      </c>
      <c r="E642" s="242" t="s">
        <v>11</v>
      </c>
    </row>
    <row r="643" spans="1:5" ht="13.5" customHeight="1">
      <c r="A643" s="240"/>
      <c r="B643" s="12" t="s">
        <v>12</v>
      </c>
      <c r="C643" s="12" t="s">
        <v>13</v>
      </c>
      <c r="D643" s="240"/>
      <c r="E643" s="240"/>
    </row>
    <row r="644" spans="1:5" ht="13.5" customHeight="1">
      <c r="A644" s="46">
        <v>45069</v>
      </c>
      <c r="B644" s="70" t="s">
        <v>2533</v>
      </c>
      <c r="C644" s="144" t="s">
        <v>2534</v>
      </c>
      <c r="D644" s="70" t="s">
        <v>2535</v>
      </c>
      <c r="E644" s="45">
        <v>210</v>
      </c>
    </row>
    <row r="645" spans="1:5" ht="15.75" customHeight="1">
      <c r="A645" s="14">
        <v>45077</v>
      </c>
      <c r="B645" s="23" t="s">
        <v>2533</v>
      </c>
      <c r="C645" s="16" t="s">
        <v>2534</v>
      </c>
      <c r="D645" s="70" t="s">
        <v>2536</v>
      </c>
      <c r="E645" s="45">
        <v>1044</v>
      </c>
    </row>
    <row r="646" spans="1:5" ht="13.5" customHeight="1">
      <c r="A646" s="46">
        <v>45077</v>
      </c>
      <c r="B646" s="70" t="s">
        <v>2537</v>
      </c>
      <c r="C646" s="144" t="s">
        <v>116</v>
      </c>
      <c r="D646" s="70" t="s">
        <v>2538</v>
      </c>
      <c r="E646" s="45">
        <v>1250</v>
      </c>
    </row>
    <row r="647" spans="1:5" ht="15.75" customHeight="1">
      <c r="A647" s="46">
        <v>45077</v>
      </c>
      <c r="B647" s="70" t="s">
        <v>2537</v>
      </c>
      <c r="C647" s="144" t="s">
        <v>116</v>
      </c>
      <c r="D647" s="70" t="s">
        <v>2538</v>
      </c>
      <c r="E647" s="45">
        <v>400</v>
      </c>
    </row>
    <row r="648" spans="1:5" ht="15.75" customHeight="1">
      <c r="A648" s="26" t="s">
        <v>20</v>
      </c>
      <c r="B648" s="60"/>
      <c r="C648" s="26"/>
      <c r="D648" s="60"/>
      <c r="E648" s="30">
        <f>SUM(E644:E647)</f>
        <v>2904</v>
      </c>
    </row>
    <row r="649" spans="1:5" ht="15.75" customHeight="1">
      <c r="A649" s="163"/>
      <c r="B649" s="162"/>
      <c r="C649" s="163"/>
      <c r="D649" s="162"/>
      <c r="E649" s="162"/>
    </row>
    <row r="650" spans="1:5" ht="15.75" customHeight="1">
      <c r="A650" s="234" t="s">
        <v>74</v>
      </c>
      <c r="B650" s="235"/>
      <c r="C650" s="235"/>
      <c r="D650" s="235"/>
      <c r="E650" s="235"/>
    </row>
    <row r="651" spans="1:5" ht="15.75" customHeight="1">
      <c r="A651" s="236" t="s">
        <v>2539</v>
      </c>
      <c r="B651" s="235"/>
      <c r="C651" s="235"/>
      <c r="D651" s="235"/>
      <c r="E651" s="235"/>
    </row>
    <row r="652" spans="1:5" ht="15.75" customHeight="1">
      <c r="A652" s="193" t="s">
        <v>331</v>
      </c>
      <c r="B652" s="210"/>
      <c r="C652" s="143" t="s">
        <v>1704</v>
      </c>
      <c r="D652" s="8" t="s">
        <v>2430</v>
      </c>
      <c r="E652" s="9" t="s">
        <v>7</v>
      </c>
    </row>
    <row r="653" spans="1:5" ht="15.75" customHeight="1">
      <c r="A653" s="239" t="s">
        <v>8</v>
      </c>
      <c r="B653" s="55" t="s">
        <v>9</v>
      </c>
      <c r="C653" s="147"/>
      <c r="D653" s="249" t="s">
        <v>10</v>
      </c>
      <c r="E653" s="242" t="s">
        <v>11</v>
      </c>
    </row>
    <row r="654" spans="1:5" ht="15.75" customHeight="1">
      <c r="A654" s="240"/>
      <c r="B654" s="12" t="s">
        <v>12</v>
      </c>
      <c r="C654" s="12" t="s">
        <v>13</v>
      </c>
      <c r="D654" s="240"/>
      <c r="E654" s="240"/>
    </row>
    <row r="655" spans="1:5" ht="15.75" customHeight="1">
      <c r="A655" s="211">
        <v>45082</v>
      </c>
      <c r="B655" s="70" t="s">
        <v>2540</v>
      </c>
      <c r="C655" s="144" t="s">
        <v>454</v>
      </c>
      <c r="D655" s="70" t="s">
        <v>2541</v>
      </c>
      <c r="E655" s="45">
        <v>338</v>
      </c>
    </row>
    <row r="656" spans="1:5" ht="15.75" customHeight="1">
      <c r="A656" s="211">
        <v>45082</v>
      </c>
      <c r="B656" s="70" t="s">
        <v>2542</v>
      </c>
      <c r="C656" s="16" t="s">
        <v>185</v>
      </c>
      <c r="D656" s="23" t="s">
        <v>2543</v>
      </c>
      <c r="E656" s="45">
        <v>872.46</v>
      </c>
    </row>
    <row r="657" spans="1:5" ht="13.5" customHeight="1">
      <c r="A657" s="211">
        <v>45098</v>
      </c>
      <c r="B657" s="70" t="s">
        <v>247</v>
      </c>
      <c r="C657" s="144" t="s">
        <v>154</v>
      </c>
      <c r="D657" s="70" t="s">
        <v>2544</v>
      </c>
      <c r="E657" s="45">
        <v>27.54</v>
      </c>
    </row>
    <row r="658" spans="1:5" ht="13.5" customHeight="1">
      <c r="A658" s="211">
        <v>45089</v>
      </c>
      <c r="B658" s="70" t="s">
        <v>1003</v>
      </c>
      <c r="C658" s="144" t="s">
        <v>1004</v>
      </c>
      <c r="D658" s="70" t="s">
        <v>2545</v>
      </c>
      <c r="E658" s="45">
        <v>908.2</v>
      </c>
    </row>
    <row r="659" spans="1:5" ht="15.75" customHeight="1">
      <c r="A659" s="209">
        <v>45098</v>
      </c>
      <c r="B659" s="70" t="s">
        <v>247</v>
      </c>
      <c r="C659" s="16" t="s">
        <v>154</v>
      </c>
      <c r="D659" s="23" t="s">
        <v>2546</v>
      </c>
      <c r="E659" s="45">
        <v>41.8</v>
      </c>
    </row>
    <row r="660" spans="1:5" ht="13.5" customHeight="1">
      <c r="A660" s="211">
        <v>45100</v>
      </c>
      <c r="B660" s="70" t="s">
        <v>2547</v>
      </c>
      <c r="C660" s="144" t="s">
        <v>2548</v>
      </c>
      <c r="D660" s="70" t="s">
        <v>2549</v>
      </c>
      <c r="E660" s="45">
        <v>940.8</v>
      </c>
    </row>
    <row r="661" spans="1:5" ht="15.75" customHeight="1">
      <c r="A661" s="209">
        <v>45104</v>
      </c>
      <c r="B661" s="70" t="s">
        <v>247</v>
      </c>
      <c r="C661" s="16" t="s">
        <v>154</v>
      </c>
      <c r="D661" s="23" t="s">
        <v>2550</v>
      </c>
      <c r="E661" s="45">
        <v>19.2</v>
      </c>
    </row>
    <row r="662" spans="1:5" ht="15.75" customHeight="1">
      <c r="A662" s="207" t="s">
        <v>20</v>
      </c>
      <c r="B662" s="49"/>
      <c r="C662" s="145"/>
      <c r="D662" s="208"/>
      <c r="E662" s="30">
        <f>SUM(E655:E661)</f>
        <v>3148</v>
      </c>
    </row>
    <row r="663" spans="1:5" ht="15.75" customHeight="1">
      <c r="A663" s="203"/>
      <c r="B663" s="204"/>
      <c r="C663" s="203"/>
      <c r="D663" s="204"/>
      <c r="E663" s="206"/>
    </row>
    <row r="664" spans="1:5" ht="13.5" customHeight="1">
      <c r="A664" s="234" t="s">
        <v>74</v>
      </c>
      <c r="B664" s="235"/>
      <c r="C664" s="235"/>
      <c r="D664" s="235"/>
      <c r="E664" s="235"/>
    </row>
    <row r="665" spans="1:5" ht="13.5" customHeight="1">
      <c r="A665" s="236" t="s">
        <v>2551</v>
      </c>
      <c r="B665" s="235"/>
      <c r="C665" s="235"/>
      <c r="D665" s="235"/>
      <c r="E665" s="235"/>
    </row>
    <row r="666" spans="1:5" ht="15.75" customHeight="1">
      <c r="A666" s="237" t="s">
        <v>82</v>
      </c>
      <c r="B666" s="238"/>
      <c r="C666" s="143" t="s">
        <v>1693</v>
      </c>
      <c r="D666" s="8" t="s">
        <v>2552</v>
      </c>
      <c r="E666" s="9" t="s">
        <v>7</v>
      </c>
    </row>
    <row r="667" spans="1:5" ht="13.5" customHeight="1">
      <c r="A667" s="239" t="s">
        <v>8</v>
      </c>
      <c r="B667" s="55" t="s">
        <v>9</v>
      </c>
      <c r="C667" s="147"/>
      <c r="D667" s="239" t="s">
        <v>10</v>
      </c>
      <c r="E667" s="242" t="s">
        <v>11</v>
      </c>
    </row>
    <row r="668" spans="1:5" ht="15.75" customHeight="1">
      <c r="A668" s="240"/>
      <c r="B668" s="12" t="s">
        <v>12</v>
      </c>
      <c r="C668" s="12" t="s">
        <v>13</v>
      </c>
      <c r="D668" s="240"/>
      <c r="E668" s="240"/>
    </row>
    <row r="669" spans="1:5" ht="15.75" customHeight="1">
      <c r="A669" s="14" t="s">
        <v>2553</v>
      </c>
      <c r="B669" s="37" t="s">
        <v>2421</v>
      </c>
      <c r="C669" s="20" t="s">
        <v>85</v>
      </c>
      <c r="D669" s="37" t="s">
        <v>2554</v>
      </c>
      <c r="E669" s="45">
        <v>2445.5</v>
      </c>
    </row>
    <row r="670" spans="1:5" ht="15.75" customHeight="1">
      <c r="A670" s="207" t="s">
        <v>20</v>
      </c>
      <c r="B670" s="49"/>
      <c r="C670" s="145"/>
      <c r="D670" s="208"/>
      <c r="E670" s="30">
        <f>SUM(E668:E669)</f>
        <v>2445.5</v>
      </c>
    </row>
    <row r="671" spans="1:5" ht="15.75" customHeight="1">
      <c r="A671" s="203"/>
      <c r="B671" s="204"/>
      <c r="C671" s="203"/>
      <c r="D671" s="204"/>
      <c r="E671" s="206"/>
    </row>
    <row r="672" spans="1:5" ht="15.75" customHeight="1">
      <c r="A672" s="234" t="s">
        <v>2</v>
      </c>
      <c r="B672" s="235"/>
      <c r="C672" s="235"/>
      <c r="D672" s="235"/>
      <c r="E672" s="235"/>
    </row>
    <row r="673" spans="1:5" ht="15.75" customHeight="1">
      <c r="A673" s="236" t="s">
        <v>2555</v>
      </c>
      <c r="B673" s="235"/>
      <c r="C673" s="235"/>
      <c r="D673" s="235"/>
      <c r="E673" s="235"/>
    </row>
    <row r="674" spans="1:5" ht="15.75" customHeight="1">
      <c r="A674" s="237" t="s">
        <v>1147</v>
      </c>
      <c r="B674" s="238"/>
      <c r="C674" s="143" t="s">
        <v>2124</v>
      </c>
      <c r="D674" s="8" t="s">
        <v>2556</v>
      </c>
      <c r="E674" s="9" t="s">
        <v>7</v>
      </c>
    </row>
    <row r="675" spans="1:5" ht="15.75" customHeight="1">
      <c r="A675" s="239" t="s">
        <v>8</v>
      </c>
      <c r="B675" s="55" t="s">
        <v>9</v>
      </c>
      <c r="C675" s="147"/>
      <c r="D675" s="239" t="s">
        <v>10</v>
      </c>
      <c r="E675" s="242" t="s">
        <v>11</v>
      </c>
    </row>
    <row r="676" spans="1:5" ht="15.75" customHeight="1">
      <c r="A676" s="240"/>
      <c r="B676" s="12" t="s">
        <v>12</v>
      </c>
      <c r="C676" s="12" t="s">
        <v>13</v>
      </c>
      <c r="D676" s="240"/>
      <c r="E676" s="240"/>
    </row>
    <row r="677" spans="1:5" ht="15.75" customHeight="1">
      <c r="A677" s="46">
        <v>45141</v>
      </c>
      <c r="B677" s="70" t="s">
        <v>2557</v>
      </c>
      <c r="C677" s="16" t="s">
        <v>2558</v>
      </c>
      <c r="D677" s="23" t="s">
        <v>2559</v>
      </c>
      <c r="E677" s="45">
        <v>600</v>
      </c>
    </row>
    <row r="678" spans="1:5" ht="15.75" customHeight="1">
      <c r="A678" s="46">
        <v>45141</v>
      </c>
      <c r="B678" s="70" t="s">
        <v>2560</v>
      </c>
      <c r="C678" s="16" t="s">
        <v>2561</v>
      </c>
      <c r="D678" s="23" t="s">
        <v>2562</v>
      </c>
      <c r="E678" s="45">
        <v>445</v>
      </c>
    </row>
    <row r="679" spans="1:5" ht="15.75" customHeight="1">
      <c r="A679" s="46">
        <v>45118</v>
      </c>
      <c r="B679" s="70" t="s">
        <v>2563</v>
      </c>
      <c r="C679" s="144" t="s">
        <v>350</v>
      </c>
      <c r="D679" s="70" t="s">
        <v>2564</v>
      </c>
      <c r="E679" s="45">
        <v>1058.77</v>
      </c>
    </row>
    <row r="680" spans="1:5" ht="15.75" customHeight="1">
      <c r="A680" s="46">
        <v>45132</v>
      </c>
      <c r="B680" s="70" t="s">
        <v>2565</v>
      </c>
      <c r="C680" s="144" t="s">
        <v>2566</v>
      </c>
      <c r="D680" s="70" t="s">
        <v>2567</v>
      </c>
      <c r="E680" s="45">
        <v>650</v>
      </c>
    </row>
    <row r="681" spans="1:5" ht="15.75" customHeight="1">
      <c r="A681" s="46">
        <v>45133</v>
      </c>
      <c r="B681" s="70" t="s">
        <v>2568</v>
      </c>
      <c r="C681" s="144" t="s">
        <v>838</v>
      </c>
      <c r="D681" s="70" t="s">
        <v>2569</v>
      </c>
      <c r="E681" s="45">
        <v>180</v>
      </c>
    </row>
    <row r="682" spans="1:5" ht="15.75" customHeight="1">
      <c r="A682" s="46">
        <v>45168</v>
      </c>
      <c r="B682" s="70" t="s">
        <v>2570</v>
      </c>
      <c r="C682" s="16" t="s">
        <v>2571</v>
      </c>
      <c r="D682" s="23" t="s">
        <v>2572</v>
      </c>
      <c r="E682" s="45">
        <v>558</v>
      </c>
    </row>
    <row r="683" spans="1:5" ht="15.75" customHeight="1">
      <c r="A683" s="46">
        <v>44991</v>
      </c>
      <c r="B683" s="70" t="s">
        <v>2137</v>
      </c>
      <c r="C683" s="16" t="s">
        <v>924</v>
      </c>
      <c r="D683" s="23" t="s">
        <v>2573</v>
      </c>
      <c r="E683" s="45">
        <v>1086.96</v>
      </c>
    </row>
    <row r="684" spans="1:5" ht="15.75" customHeight="1">
      <c r="A684" s="46">
        <v>45180</v>
      </c>
      <c r="B684" s="70" t="s">
        <v>2574</v>
      </c>
      <c r="C684" s="16" t="s">
        <v>2575</v>
      </c>
      <c r="D684" s="23" t="s">
        <v>2576</v>
      </c>
      <c r="E684" s="45">
        <v>120</v>
      </c>
    </row>
    <row r="685" spans="1:5" ht="15.75" customHeight="1">
      <c r="A685" s="46">
        <v>45181</v>
      </c>
      <c r="B685" s="70" t="s">
        <v>2577</v>
      </c>
      <c r="C685" s="16" t="s">
        <v>2578</v>
      </c>
      <c r="D685" s="23" t="s">
        <v>2579</v>
      </c>
      <c r="E685" s="45">
        <v>972.8</v>
      </c>
    </row>
    <row r="686" spans="1:5" ht="15.75" customHeight="1">
      <c r="A686" s="46">
        <v>45180</v>
      </c>
      <c r="B686" s="70" t="s">
        <v>2580</v>
      </c>
      <c r="C686" s="16" t="s">
        <v>2581</v>
      </c>
      <c r="D686" s="23" t="s">
        <v>2582</v>
      </c>
      <c r="E686" s="45">
        <v>552.36</v>
      </c>
    </row>
    <row r="687" spans="1:5" ht="13.5" customHeight="1">
      <c r="A687" s="46">
        <v>45033</v>
      </c>
      <c r="B687" s="70" t="s">
        <v>2580</v>
      </c>
      <c r="C687" s="144" t="s">
        <v>2581</v>
      </c>
      <c r="D687" s="70" t="s">
        <v>2583</v>
      </c>
      <c r="E687" s="45">
        <v>246.22</v>
      </c>
    </row>
    <row r="688" spans="1:5" ht="13.5" customHeight="1">
      <c r="A688" s="46">
        <v>45181</v>
      </c>
      <c r="B688" s="23" t="s">
        <v>2584</v>
      </c>
      <c r="C688" s="16" t="s">
        <v>798</v>
      </c>
      <c r="D688" s="23" t="s">
        <v>2585</v>
      </c>
      <c r="E688" s="45">
        <v>379.18</v>
      </c>
    </row>
    <row r="689" spans="1:5" ht="15.75" customHeight="1">
      <c r="A689" s="46">
        <v>45181</v>
      </c>
      <c r="B689" s="23" t="s">
        <v>2586</v>
      </c>
      <c r="C689" s="16" t="s">
        <v>2587</v>
      </c>
      <c r="D689" s="23" t="s">
        <v>2588</v>
      </c>
      <c r="E689" s="45">
        <v>337.8</v>
      </c>
    </row>
    <row r="690" spans="1:5" ht="13.5" customHeight="1">
      <c r="A690" s="46">
        <v>45181</v>
      </c>
      <c r="B690" s="70" t="s">
        <v>2589</v>
      </c>
      <c r="C690" s="144" t="s">
        <v>2590</v>
      </c>
      <c r="D690" s="70" t="s">
        <v>2591</v>
      </c>
      <c r="E690" s="45">
        <v>249.96</v>
      </c>
    </row>
    <row r="691" spans="1:5" ht="15.75" customHeight="1">
      <c r="A691" s="46">
        <v>45181</v>
      </c>
      <c r="B691" s="70" t="s">
        <v>2592</v>
      </c>
      <c r="C691" s="144" t="s">
        <v>2593</v>
      </c>
      <c r="D691" s="70" t="s">
        <v>2594</v>
      </c>
      <c r="E691" s="45">
        <v>140</v>
      </c>
    </row>
    <row r="692" spans="1:5" ht="15.75" customHeight="1">
      <c r="A692" s="207" t="s">
        <v>20</v>
      </c>
      <c r="B692" s="37"/>
      <c r="C692" s="20"/>
      <c r="D692" s="37"/>
      <c r="E692" s="30">
        <f>SUM(E677:E691)</f>
        <v>7577.05</v>
      </c>
    </row>
    <row r="693" spans="1:5" ht="15.75" customHeight="1">
      <c r="A693" s="203"/>
      <c r="B693" s="204"/>
      <c r="C693" s="203"/>
      <c r="D693" s="204"/>
      <c r="E693" s="206"/>
    </row>
    <row r="694" spans="1:5" ht="15.75" customHeight="1">
      <c r="A694" s="234" t="s">
        <v>1827</v>
      </c>
      <c r="B694" s="235"/>
      <c r="C694" s="235"/>
      <c r="D694" s="235"/>
      <c r="E694" s="235"/>
    </row>
    <row r="695" spans="1:5" ht="15.75" customHeight="1">
      <c r="A695" s="236" t="s">
        <v>2595</v>
      </c>
      <c r="B695" s="235"/>
      <c r="C695" s="235"/>
      <c r="D695" s="235"/>
      <c r="E695" s="235"/>
    </row>
    <row r="696" spans="1:5" ht="26.25" customHeight="1">
      <c r="A696" s="237" t="s">
        <v>1147</v>
      </c>
      <c r="B696" s="238"/>
      <c r="C696" s="143" t="s">
        <v>2124</v>
      </c>
      <c r="D696" s="8" t="s">
        <v>2556</v>
      </c>
      <c r="E696" s="9" t="s">
        <v>7</v>
      </c>
    </row>
    <row r="697" spans="1:5" ht="13.5" customHeight="1">
      <c r="A697" s="239" t="s">
        <v>8</v>
      </c>
      <c r="B697" s="55" t="s">
        <v>9</v>
      </c>
      <c r="C697" s="147"/>
      <c r="D697" s="239" t="s">
        <v>10</v>
      </c>
      <c r="E697" s="242" t="s">
        <v>11</v>
      </c>
    </row>
    <row r="698" spans="1:5" ht="15.75" customHeight="1">
      <c r="A698" s="240"/>
      <c r="B698" s="12" t="s">
        <v>12</v>
      </c>
      <c r="C698" s="12" t="s">
        <v>13</v>
      </c>
      <c r="D698" s="240"/>
      <c r="E698" s="240"/>
    </row>
    <row r="699" spans="1:5" ht="13.5" customHeight="1">
      <c r="A699" s="46">
        <v>45056</v>
      </c>
      <c r="B699" s="70" t="s">
        <v>2158</v>
      </c>
      <c r="C699" s="144" t="s">
        <v>2159</v>
      </c>
      <c r="D699" s="70" t="s">
        <v>2160</v>
      </c>
      <c r="E699" s="45">
        <v>6663.32</v>
      </c>
    </row>
    <row r="700" spans="1:5" ht="15.75" customHeight="1">
      <c r="A700" s="46">
        <v>45184</v>
      </c>
      <c r="B700" s="70" t="s">
        <v>247</v>
      </c>
      <c r="C700" s="144"/>
      <c r="D700" s="23" t="s">
        <v>2596</v>
      </c>
      <c r="E700" s="45">
        <v>136.68</v>
      </c>
    </row>
    <row r="701" spans="1:5" ht="15.75" customHeight="1">
      <c r="A701" s="26" t="s">
        <v>20</v>
      </c>
      <c r="B701" s="60"/>
      <c r="C701" s="26"/>
      <c r="D701" s="60"/>
      <c r="E701" s="30">
        <f>SUM(E699:E700)</f>
        <v>6800</v>
      </c>
    </row>
    <row r="702" spans="1:5" ht="15.75" customHeight="1">
      <c r="A702" s="203"/>
      <c r="B702" s="204"/>
      <c r="C702" s="203"/>
      <c r="D702" s="204"/>
      <c r="E702" s="206"/>
    </row>
    <row r="703" spans="1:5" ht="15.75" customHeight="1">
      <c r="A703" s="234" t="s">
        <v>1827</v>
      </c>
      <c r="B703" s="235"/>
      <c r="C703" s="235"/>
      <c r="D703" s="235"/>
      <c r="E703" s="235"/>
    </row>
    <row r="704" spans="1:5" ht="15.75" customHeight="1">
      <c r="A704" s="236" t="s">
        <v>2597</v>
      </c>
      <c r="B704" s="235"/>
      <c r="C704" s="235"/>
      <c r="D704" s="235"/>
      <c r="E704" s="235"/>
    </row>
    <row r="705" spans="1:5" ht="15.75" customHeight="1">
      <c r="A705" s="237" t="s">
        <v>2598</v>
      </c>
      <c r="B705" s="238"/>
      <c r="C705" s="143" t="s">
        <v>2599</v>
      </c>
      <c r="D705" s="8" t="s">
        <v>2600</v>
      </c>
      <c r="E705" s="9" t="s">
        <v>7</v>
      </c>
    </row>
    <row r="706" spans="1:5" ht="15.75" customHeight="1">
      <c r="A706" s="239" t="s">
        <v>8</v>
      </c>
      <c r="B706" s="55" t="s">
        <v>9</v>
      </c>
      <c r="C706" s="147"/>
      <c r="D706" s="239" t="s">
        <v>10</v>
      </c>
      <c r="E706" s="242" t="s">
        <v>11</v>
      </c>
    </row>
    <row r="707" spans="1:5" ht="15.75" customHeight="1">
      <c r="A707" s="240"/>
      <c r="B707" s="12" t="s">
        <v>12</v>
      </c>
      <c r="C707" s="12" t="s">
        <v>13</v>
      </c>
      <c r="D707" s="240"/>
      <c r="E707" s="240"/>
    </row>
    <row r="708" spans="1:5" ht="13.5" customHeight="1">
      <c r="A708" s="46">
        <v>45106</v>
      </c>
      <c r="B708" s="70" t="s">
        <v>2601</v>
      </c>
      <c r="C708" s="144" t="s">
        <v>2090</v>
      </c>
      <c r="D708" s="70" t="s">
        <v>2602</v>
      </c>
      <c r="E708" s="45">
        <v>600</v>
      </c>
    </row>
    <row r="709" spans="1:5" ht="13.5" customHeight="1">
      <c r="A709" s="46">
        <v>45119</v>
      </c>
      <c r="B709" s="70" t="s">
        <v>2603</v>
      </c>
      <c r="C709" s="144" t="s">
        <v>454</v>
      </c>
      <c r="D709" s="70" t="s">
        <v>2604</v>
      </c>
      <c r="E709" s="45">
        <v>5250</v>
      </c>
    </row>
    <row r="710" spans="1:5" ht="15.75" customHeight="1">
      <c r="A710" s="46">
        <v>45117</v>
      </c>
      <c r="B710" s="70" t="s">
        <v>2605</v>
      </c>
      <c r="C710" s="144" t="s">
        <v>454</v>
      </c>
      <c r="D710" s="70" t="s">
        <v>2606</v>
      </c>
      <c r="E710" s="45">
        <v>450</v>
      </c>
    </row>
    <row r="711" spans="1:5" ht="13.5" customHeight="1">
      <c r="A711" s="46">
        <v>45197</v>
      </c>
      <c r="B711" s="70" t="s">
        <v>2607</v>
      </c>
      <c r="C711" s="144" t="s">
        <v>2608</v>
      </c>
      <c r="D711" s="70" t="s">
        <v>2609</v>
      </c>
      <c r="E711" s="45">
        <v>1000</v>
      </c>
    </row>
    <row r="712" spans="1:5" ht="15.75" customHeight="1">
      <c r="A712" s="67" t="s">
        <v>20</v>
      </c>
      <c r="B712" s="68"/>
      <c r="C712" s="149"/>
      <c r="D712" s="3"/>
      <c r="E712" s="171">
        <f>SUM(E708:E711)</f>
        <v>7300</v>
      </c>
    </row>
    <row r="713" spans="1:5" ht="15.75" customHeight="1">
      <c r="A713" s="203"/>
      <c r="B713" s="204"/>
      <c r="C713" s="203"/>
      <c r="D713" s="204"/>
      <c r="E713" s="206"/>
    </row>
    <row r="714" spans="1:5" ht="15.75" customHeight="1">
      <c r="A714" s="234" t="s">
        <v>1827</v>
      </c>
      <c r="B714" s="235"/>
      <c r="C714" s="235"/>
      <c r="D714" s="235"/>
      <c r="E714" s="235"/>
    </row>
    <row r="715" spans="1:5" ht="13.5" customHeight="1">
      <c r="A715" s="236" t="s">
        <v>2610</v>
      </c>
      <c r="B715" s="235"/>
      <c r="C715" s="235"/>
      <c r="D715" s="235"/>
      <c r="E715" s="235"/>
    </row>
    <row r="716" spans="1:5" ht="13.5" customHeight="1">
      <c r="A716" s="237" t="s">
        <v>630</v>
      </c>
      <c r="B716" s="238"/>
      <c r="C716" s="143" t="s">
        <v>2611</v>
      </c>
      <c r="D716" s="8" t="s">
        <v>2612</v>
      </c>
      <c r="E716" s="9" t="s">
        <v>7</v>
      </c>
    </row>
    <row r="717" spans="1:5" ht="15.75" customHeight="1">
      <c r="A717" s="239" t="s">
        <v>8</v>
      </c>
      <c r="B717" s="55" t="s">
        <v>9</v>
      </c>
      <c r="C717" s="147"/>
      <c r="D717" s="239" t="s">
        <v>10</v>
      </c>
      <c r="E717" s="242" t="s">
        <v>11</v>
      </c>
    </row>
    <row r="718" spans="1:5" ht="13.5" customHeight="1">
      <c r="A718" s="240"/>
      <c r="B718" s="12" t="s">
        <v>12</v>
      </c>
      <c r="C718" s="12" t="s">
        <v>13</v>
      </c>
      <c r="D718" s="240"/>
      <c r="E718" s="240"/>
    </row>
    <row r="719" spans="1:5" ht="15.75" customHeight="1">
      <c r="A719" s="211">
        <v>45141</v>
      </c>
      <c r="B719" s="70" t="s">
        <v>2613</v>
      </c>
      <c r="C719" s="144" t="s">
        <v>2614</v>
      </c>
      <c r="D719" s="70" t="s">
        <v>2615</v>
      </c>
      <c r="E719" s="45">
        <v>240</v>
      </c>
    </row>
    <row r="720" spans="1:5" ht="15.75" customHeight="1">
      <c r="A720" s="26" t="s">
        <v>20</v>
      </c>
      <c r="B720" s="37"/>
      <c r="C720" s="20"/>
      <c r="D720" s="37"/>
      <c r="E720" s="30">
        <f>SUM(E719)</f>
        <v>240</v>
      </c>
    </row>
    <row r="721" spans="1:5" ht="15.75" customHeight="1">
      <c r="A721" s="203"/>
      <c r="B721" s="204"/>
      <c r="C721" s="203"/>
      <c r="D721" s="204"/>
      <c r="E721" s="206"/>
    </row>
    <row r="722" spans="1:5" ht="15.75" customHeight="1">
      <c r="A722" s="234" t="s">
        <v>2</v>
      </c>
      <c r="B722" s="235"/>
      <c r="C722" s="235"/>
      <c r="D722" s="235"/>
      <c r="E722" s="235"/>
    </row>
    <row r="723" spans="1:5" ht="15.75" customHeight="1">
      <c r="A723" s="236" t="s">
        <v>2616</v>
      </c>
      <c r="B723" s="235"/>
      <c r="C723" s="235"/>
      <c r="D723" s="235"/>
      <c r="E723" s="235"/>
    </row>
    <row r="724" spans="1:5" ht="15.75" customHeight="1">
      <c r="A724" s="237" t="s">
        <v>630</v>
      </c>
      <c r="B724" s="238"/>
      <c r="C724" s="143" t="s">
        <v>2611</v>
      </c>
      <c r="D724" s="8" t="s">
        <v>2612</v>
      </c>
      <c r="E724" s="9" t="s">
        <v>7</v>
      </c>
    </row>
    <row r="725" spans="1:5" ht="15.75" customHeight="1">
      <c r="A725" s="239" t="s">
        <v>8</v>
      </c>
      <c r="B725" s="55" t="s">
        <v>9</v>
      </c>
      <c r="C725" s="147"/>
      <c r="D725" s="239" t="s">
        <v>10</v>
      </c>
      <c r="E725" s="242" t="s">
        <v>11</v>
      </c>
    </row>
    <row r="726" spans="1:5" ht="15.75" customHeight="1">
      <c r="A726" s="240"/>
      <c r="B726" s="12" t="s">
        <v>12</v>
      </c>
      <c r="C726" s="12" t="s">
        <v>13</v>
      </c>
      <c r="D726" s="240"/>
      <c r="E726" s="240"/>
    </row>
    <row r="727" spans="1:5" ht="13.5" customHeight="1">
      <c r="A727" s="211">
        <v>45119</v>
      </c>
      <c r="B727" s="70" t="s">
        <v>1211</v>
      </c>
      <c r="C727" s="144" t="s">
        <v>819</v>
      </c>
      <c r="D727" s="70" t="s">
        <v>2617</v>
      </c>
      <c r="E727" s="45">
        <v>200</v>
      </c>
    </row>
    <row r="728" spans="1:5" ht="13.5" customHeight="1">
      <c r="A728" s="211">
        <v>45121</v>
      </c>
      <c r="B728" s="70" t="s">
        <v>2618</v>
      </c>
      <c r="C728" s="144" t="s">
        <v>2619</v>
      </c>
      <c r="D728" s="70" t="s">
        <v>2620</v>
      </c>
      <c r="E728" s="45">
        <v>700</v>
      </c>
    </row>
    <row r="729" spans="1:5" ht="15.75" customHeight="1">
      <c r="A729" s="211">
        <v>45127</v>
      </c>
      <c r="B729" s="70" t="s">
        <v>1211</v>
      </c>
      <c r="C729" s="16" t="s">
        <v>819</v>
      </c>
      <c r="D729" s="23" t="s">
        <v>2621</v>
      </c>
      <c r="E729" s="45">
        <v>89.24</v>
      </c>
    </row>
    <row r="730" spans="1:5" ht="13.5" customHeight="1">
      <c r="A730" s="211">
        <v>45184</v>
      </c>
      <c r="B730" s="70" t="s">
        <v>1211</v>
      </c>
      <c r="C730" s="16" t="s">
        <v>819</v>
      </c>
      <c r="D730" s="23" t="s">
        <v>2622</v>
      </c>
      <c r="E730" s="45">
        <v>21.48</v>
      </c>
    </row>
    <row r="731" spans="1:5" ht="15.75" customHeight="1">
      <c r="A731" s="211">
        <v>45116</v>
      </c>
      <c r="B731" s="70" t="s">
        <v>2100</v>
      </c>
      <c r="C731" s="16" t="s">
        <v>2101</v>
      </c>
      <c r="D731" s="23" t="s">
        <v>2615</v>
      </c>
      <c r="E731" s="45">
        <v>198.96</v>
      </c>
    </row>
    <row r="732" spans="1:5" ht="15.75" customHeight="1">
      <c r="A732" s="26" t="s">
        <v>20</v>
      </c>
      <c r="B732" s="37"/>
      <c r="C732" s="20"/>
      <c r="D732" s="37"/>
      <c r="E732" s="30">
        <f>SUM(E727:E731)</f>
        <v>1209.68</v>
      </c>
    </row>
    <row r="733" spans="1:5" ht="15.75" customHeight="1">
      <c r="A733" s="163"/>
      <c r="B733" s="162"/>
      <c r="C733" s="163"/>
      <c r="D733" s="162"/>
      <c r="E733" s="222"/>
    </row>
    <row r="734" spans="1:5" ht="15.75" customHeight="1">
      <c r="A734" s="234" t="s">
        <v>2</v>
      </c>
      <c r="B734" s="235"/>
      <c r="C734" s="235"/>
      <c r="D734" s="235"/>
      <c r="E734" s="235"/>
    </row>
    <row r="735" spans="1:5" ht="15.75" customHeight="1">
      <c r="A735" s="236" t="s">
        <v>2623</v>
      </c>
      <c r="B735" s="235"/>
      <c r="C735" s="235"/>
      <c r="D735" s="235"/>
      <c r="E735" s="235"/>
    </row>
    <row r="736" spans="1:5" ht="15.75" customHeight="1">
      <c r="A736" s="237" t="s">
        <v>675</v>
      </c>
      <c r="B736" s="238"/>
      <c r="C736" s="143" t="s">
        <v>2624</v>
      </c>
      <c r="D736" s="8" t="s">
        <v>2625</v>
      </c>
      <c r="E736" s="9" t="s">
        <v>7</v>
      </c>
    </row>
    <row r="737" spans="1:5" ht="15.75" customHeight="1">
      <c r="A737" s="239" t="s">
        <v>8</v>
      </c>
      <c r="B737" s="55" t="s">
        <v>9</v>
      </c>
      <c r="C737" s="147"/>
      <c r="D737" s="239" t="s">
        <v>10</v>
      </c>
      <c r="E737" s="242" t="s">
        <v>11</v>
      </c>
    </row>
    <row r="738" spans="1:5" ht="15.75" customHeight="1">
      <c r="A738" s="240"/>
      <c r="B738" s="12" t="s">
        <v>12</v>
      </c>
      <c r="C738" s="12" t="s">
        <v>13</v>
      </c>
      <c r="D738" s="240"/>
      <c r="E738" s="240"/>
    </row>
    <row r="739" spans="1:5" ht="15.75" customHeight="1">
      <c r="A739" s="14">
        <v>45131</v>
      </c>
      <c r="B739" s="37" t="s">
        <v>2626</v>
      </c>
      <c r="C739" s="20" t="s">
        <v>686</v>
      </c>
      <c r="D739" s="37" t="s">
        <v>2627</v>
      </c>
      <c r="E739" s="45">
        <v>145</v>
      </c>
    </row>
    <row r="740" spans="1:5" ht="15.75" customHeight="1">
      <c r="A740" s="14">
        <v>45132</v>
      </c>
      <c r="B740" s="37" t="s">
        <v>688</v>
      </c>
      <c r="C740" s="20" t="s">
        <v>689</v>
      </c>
      <c r="D740" s="37" t="s">
        <v>2628</v>
      </c>
      <c r="E740" s="45">
        <v>204</v>
      </c>
    </row>
    <row r="741" spans="1:5" ht="13.5" customHeight="1">
      <c r="A741" s="14">
        <v>45133</v>
      </c>
      <c r="B741" s="37" t="s">
        <v>2629</v>
      </c>
      <c r="C741" s="20" t="s">
        <v>2630</v>
      </c>
      <c r="D741" s="37" t="s">
        <v>2631</v>
      </c>
      <c r="E741" s="45">
        <v>18.5</v>
      </c>
    </row>
    <row r="742" spans="1:5" ht="13.5" customHeight="1">
      <c r="A742" s="14">
        <v>45167</v>
      </c>
      <c r="B742" s="37" t="s">
        <v>2629</v>
      </c>
      <c r="C742" s="20" t="s">
        <v>2630</v>
      </c>
      <c r="D742" s="37" t="s">
        <v>2632</v>
      </c>
      <c r="E742" s="45">
        <v>97</v>
      </c>
    </row>
    <row r="743" spans="1:5" ht="15.75" customHeight="1">
      <c r="A743" s="14">
        <v>45196</v>
      </c>
      <c r="B743" s="23" t="s">
        <v>2629</v>
      </c>
      <c r="C743" s="16" t="s">
        <v>2630</v>
      </c>
      <c r="D743" s="23" t="s">
        <v>2633</v>
      </c>
      <c r="E743" s="45">
        <v>114</v>
      </c>
    </row>
    <row r="744" spans="1:5" ht="13.5" customHeight="1">
      <c r="A744" s="14">
        <v>45196</v>
      </c>
      <c r="B744" s="23" t="s">
        <v>688</v>
      </c>
      <c r="C744" s="16" t="s">
        <v>689</v>
      </c>
      <c r="D744" s="23" t="s">
        <v>2634</v>
      </c>
      <c r="E744" s="45">
        <v>170</v>
      </c>
    </row>
    <row r="745" spans="1:5" ht="15.75" customHeight="1">
      <c r="A745" s="14">
        <v>45204</v>
      </c>
      <c r="B745" s="23" t="s">
        <v>2635</v>
      </c>
      <c r="C745" s="16" t="s">
        <v>683</v>
      </c>
      <c r="D745" s="23" t="s">
        <v>2636</v>
      </c>
      <c r="E745" s="45">
        <v>171.75</v>
      </c>
    </row>
    <row r="746" spans="1:5" ht="15.75" customHeight="1">
      <c r="A746" s="14">
        <v>45205</v>
      </c>
      <c r="B746" s="37" t="s">
        <v>694</v>
      </c>
      <c r="C746" s="20" t="s">
        <v>695</v>
      </c>
      <c r="D746" s="37" t="s">
        <v>2637</v>
      </c>
      <c r="E746" s="45">
        <v>80</v>
      </c>
    </row>
    <row r="747" spans="1:5" ht="15.75" customHeight="1">
      <c r="A747" s="26" t="s">
        <v>20</v>
      </c>
      <c r="B747" s="37"/>
      <c r="C747" s="20"/>
      <c r="D747" s="37"/>
      <c r="E747" s="30">
        <f>SUM(E739:E746)</f>
        <v>1000.25</v>
      </c>
    </row>
    <row r="748" spans="1:5" ht="15.75" customHeight="1">
      <c r="A748" s="163"/>
      <c r="B748" s="162"/>
      <c r="C748" s="163"/>
      <c r="D748" s="162"/>
      <c r="E748" s="222"/>
    </row>
    <row r="749" spans="1:5" ht="15.75" customHeight="1">
      <c r="A749" s="234" t="s">
        <v>1827</v>
      </c>
      <c r="B749" s="235"/>
      <c r="C749" s="235"/>
      <c r="D749" s="235"/>
      <c r="E749" s="235"/>
    </row>
    <row r="750" spans="1:5" ht="15.75" customHeight="1">
      <c r="A750" s="236" t="s">
        <v>2638</v>
      </c>
      <c r="B750" s="235"/>
      <c r="C750" s="235"/>
      <c r="D750" s="235"/>
      <c r="E750" s="235"/>
    </row>
    <row r="751" spans="1:5" ht="31.5" customHeight="1">
      <c r="A751" s="237" t="s">
        <v>675</v>
      </c>
      <c r="B751" s="238"/>
      <c r="C751" s="143" t="s">
        <v>2624</v>
      </c>
      <c r="D751" s="8" t="s">
        <v>2625</v>
      </c>
      <c r="E751" s="9" t="s">
        <v>7</v>
      </c>
    </row>
    <row r="752" spans="1:5" ht="13.5" customHeight="1">
      <c r="A752" s="239" t="s">
        <v>8</v>
      </c>
      <c r="B752" s="55" t="s">
        <v>9</v>
      </c>
      <c r="C752" s="147"/>
      <c r="D752" s="239" t="s">
        <v>10</v>
      </c>
      <c r="E752" s="242" t="s">
        <v>11</v>
      </c>
    </row>
    <row r="753" spans="1:5" ht="15.75" customHeight="1">
      <c r="A753" s="240"/>
      <c r="B753" s="12" t="s">
        <v>12</v>
      </c>
      <c r="C753" s="12" t="s">
        <v>13</v>
      </c>
      <c r="D753" s="240"/>
      <c r="E753" s="240"/>
    </row>
    <row r="754" spans="1:5" ht="13.5" customHeight="1">
      <c r="A754" s="14">
        <v>45145</v>
      </c>
      <c r="B754" s="37" t="s">
        <v>2639</v>
      </c>
      <c r="C754" s="20" t="s">
        <v>2640</v>
      </c>
      <c r="D754" s="37" t="s">
        <v>2641</v>
      </c>
      <c r="E754" s="45">
        <v>4450</v>
      </c>
    </row>
    <row r="755" spans="1:5" ht="15.75" customHeight="1">
      <c r="A755" s="14">
        <v>45148</v>
      </c>
      <c r="B755" s="37" t="s">
        <v>2642</v>
      </c>
      <c r="C755" s="20" t="s">
        <v>1324</v>
      </c>
      <c r="D755" s="37" t="s">
        <v>2643</v>
      </c>
      <c r="E755" s="45">
        <v>140</v>
      </c>
    </row>
    <row r="756" spans="1:5" ht="15.75" customHeight="1">
      <c r="A756" s="26" t="s">
        <v>20</v>
      </c>
      <c r="B756" s="37"/>
      <c r="C756" s="20"/>
      <c r="D756" s="37"/>
      <c r="E756" s="30">
        <f>SUM(E754:E755)</f>
        <v>4590</v>
      </c>
    </row>
    <row r="757" spans="1:5" ht="15.75" customHeight="1">
      <c r="A757" s="203"/>
      <c r="B757" s="204"/>
      <c r="C757" s="203"/>
      <c r="D757" s="204"/>
      <c r="E757" s="204"/>
    </row>
    <row r="758" spans="1:5" ht="15.75" customHeight="1">
      <c r="A758" s="234" t="s">
        <v>2</v>
      </c>
      <c r="B758" s="235"/>
      <c r="C758" s="235"/>
      <c r="D758" s="235"/>
      <c r="E758" s="235"/>
    </row>
    <row r="759" spans="1:5" ht="15.75" customHeight="1">
      <c r="A759" s="236" t="s">
        <v>2644</v>
      </c>
      <c r="B759" s="235"/>
      <c r="C759" s="235"/>
      <c r="D759" s="235"/>
      <c r="E759" s="235"/>
    </row>
    <row r="760" spans="1:5" ht="15.75" customHeight="1">
      <c r="A760" s="237" t="s">
        <v>54</v>
      </c>
      <c r="B760" s="238"/>
      <c r="C760" s="143" t="s">
        <v>1691</v>
      </c>
      <c r="D760" s="8" t="s">
        <v>2625</v>
      </c>
      <c r="E760" s="9" t="s">
        <v>7</v>
      </c>
    </row>
    <row r="761" spans="1:5" ht="15.75" customHeight="1">
      <c r="A761" s="239" t="s">
        <v>8</v>
      </c>
      <c r="B761" s="241" t="s">
        <v>9</v>
      </c>
      <c r="C761" s="238"/>
      <c r="D761" s="239" t="s">
        <v>10</v>
      </c>
      <c r="E761" s="242" t="s">
        <v>11</v>
      </c>
    </row>
    <row r="762" spans="1:5" ht="15.75" customHeight="1">
      <c r="A762" s="240"/>
      <c r="B762" s="12" t="s">
        <v>12</v>
      </c>
      <c r="C762" s="12" t="s">
        <v>13</v>
      </c>
      <c r="D762" s="240"/>
      <c r="E762" s="240"/>
    </row>
    <row r="763" spans="1:5" ht="15.75" customHeight="1">
      <c r="A763" s="14">
        <v>45139</v>
      </c>
      <c r="B763" s="37" t="s">
        <v>2645</v>
      </c>
      <c r="C763" s="20" t="s">
        <v>2646</v>
      </c>
      <c r="D763" s="37" t="s">
        <v>2647</v>
      </c>
      <c r="E763" s="45">
        <v>79.959999999999994</v>
      </c>
    </row>
    <row r="764" spans="1:5" ht="15.75" customHeight="1">
      <c r="A764" s="14">
        <v>45141</v>
      </c>
      <c r="B764" s="23" t="s">
        <v>2648</v>
      </c>
      <c r="C764" s="16" t="s">
        <v>2649</v>
      </c>
      <c r="D764" s="23" t="s">
        <v>2650</v>
      </c>
      <c r="E764" s="45">
        <v>127</v>
      </c>
    </row>
    <row r="765" spans="1:5" ht="14.25" customHeight="1">
      <c r="A765" s="14">
        <v>45142</v>
      </c>
      <c r="B765" s="23" t="s">
        <v>2651</v>
      </c>
      <c r="C765" s="16" t="s">
        <v>2652</v>
      </c>
      <c r="D765" s="23" t="s">
        <v>2653</v>
      </c>
      <c r="E765" s="45">
        <v>194</v>
      </c>
    </row>
    <row r="766" spans="1:5" ht="15.75" customHeight="1">
      <c r="A766" s="14">
        <v>45151</v>
      </c>
      <c r="B766" s="23" t="s">
        <v>2654</v>
      </c>
      <c r="C766" s="16" t="s">
        <v>300</v>
      </c>
      <c r="D766" s="23" t="s">
        <v>2655</v>
      </c>
      <c r="E766" s="45">
        <v>30.6</v>
      </c>
    </row>
    <row r="767" spans="1:5" ht="15.75" customHeight="1">
      <c r="A767" s="14">
        <v>45151</v>
      </c>
      <c r="B767" s="23" t="s">
        <v>2656</v>
      </c>
      <c r="C767" s="16" t="s">
        <v>2657</v>
      </c>
      <c r="D767" s="23" t="s">
        <v>2658</v>
      </c>
      <c r="E767" s="45">
        <v>313.77</v>
      </c>
    </row>
    <row r="768" spans="1:5" ht="13.5" customHeight="1">
      <c r="A768" s="14">
        <v>45201</v>
      </c>
      <c r="B768" s="23" t="s">
        <v>2659</v>
      </c>
      <c r="C768" s="16" t="s">
        <v>2660</v>
      </c>
      <c r="D768" s="23" t="s">
        <v>2661</v>
      </c>
      <c r="E768" s="45">
        <v>570</v>
      </c>
    </row>
    <row r="769" spans="1:5" ht="13.5" customHeight="1">
      <c r="A769" s="14">
        <v>45202</v>
      </c>
      <c r="B769" s="23" t="s">
        <v>2662</v>
      </c>
      <c r="C769" s="16" t="s">
        <v>258</v>
      </c>
      <c r="D769" s="23" t="s">
        <v>2663</v>
      </c>
      <c r="E769" s="45">
        <v>399.42</v>
      </c>
    </row>
    <row r="770" spans="1:5" ht="15.75" customHeight="1">
      <c r="A770" s="14">
        <v>45205</v>
      </c>
      <c r="B770" s="23" t="s">
        <v>2664</v>
      </c>
      <c r="C770" s="16" t="s">
        <v>2665</v>
      </c>
      <c r="D770" s="23" t="s">
        <v>2666</v>
      </c>
      <c r="E770" s="45">
        <v>5780</v>
      </c>
    </row>
    <row r="771" spans="1:5" ht="13.5" customHeight="1">
      <c r="A771" s="14">
        <v>45209</v>
      </c>
      <c r="B771" s="23" t="s">
        <v>2667</v>
      </c>
      <c r="C771" s="16" t="s">
        <v>1086</v>
      </c>
      <c r="D771" s="23" t="s">
        <v>2668</v>
      </c>
      <c r="E771" s="45">
        <v>61.88</v>
      </c>
    </row>
    <row r="772" spans="1:5" ht="15.75" customHeight="1">
      <c r="A772" s="14">
        <v>45210</v>
      </c>
      <c r="B772" s="23" t="s">
        <v>2664</v>
      </c>
      <c r="C772" s="16" t="s">
        <v>2665</v>
      </c>
      <c r="D772" s="23" t="s">
        <v>2669</v>
      </c>
      <c r="E772" s="45">
        <v>1241.8</v>
      </c>
    </row>
    <row r="773" spans="1:5" ht="15.75" customHeight="1">
      <c r="A773" s="14">
        <v>45214</v>
      </c>
      <c r="B773" s="23" t="s">
        <v>2670</v>
      </c>
      <c r="C773" s="16" t="s">
        <v>2671</v>
      </c>
      <c r="D773" s="23" t="s">
        <v>2672</v>
      </c>
      <c r="E773" s="45">
        <v>50</v>
      </c>
    </row>
    <row r="774" spans="1:5" ht="15.75" customHeight="1">
      <c r="A774" s="26" t="s">
        <v>20</v>
      </c>
      <c r="B774" s="27"/>
      <c r="C774" s="8"/>
      <c r="D774" s="29"/>
      <c r="E774" s="30">
        <f>SUM(E763:E773)</f>
        <v>8848.43</v>
      </c>
    </row>
    <row r="775" spans="1:5" ht="15.75" customHeight="1">
      <c r="A775" s="163"/>
      <c r="B775" s="162"/>
      <c r="C775" s="163"/>
      <c r="D775" s="162"/>
      <c r="E775" s="162"/>
    </row>
    <row r="776" spans="1:5" ht="15.75" customHeight="1">
      <c r="A776" s="234" t="s">
        <v>1827</v>
      </c>
      <c r="B776" s="235"/>
      <c r="C776" s="235"/>
      <c r="D776" s="235"/>
      <c r="E776" s="235"/>
    </row>
    <row r="777" spans="1:5" ht="13.5" customHeight="1">
      <c r="A777" s="236" t="s">
        <v>2673</v>
      </c>
      <c r="B777" s="235"/>
      <c r="C777" s="235"/>
      <c r="D777" s="235"/>
      <c r="E777" s="235"/>
    </row>
    <row r="778" spans="1:5" ht="36" customHeight="1">
      <c r="A778" s="237" t="s">
        <v>54</v>
      </c>
      <c r="B778" s="238"/>
      <c r="C778" s="143" t="s">
        <v>1691</v>
      </c>
      <c r="D778" s="8" t="s">
        <v>2625</v>
      </c>
      <c r="E778" s="9" t="s">
        <v>7</v>
      </c>
    </row>
    <row r="779" spans="1:5" ht="15.75" customHeight="1">
      <c r="A779" s="239" t="s">
        <v>8</v>
      </c>
      <c r="B779" s="241" t="s">
        <v>9</v>
      </c>
      <c r="C779" s="238"/>
      <c r="D779" s="239" t="s">
        <v>10</v>
      </c>
      <c r="E779" s="242" t="s">
        <v>11</v>
      </c>
    </row>
    <row r="780" spans="1:5" ht="13.5" customHeight="1">
      <c r="A780" s="240"/>
      <c r="B780" s="12" t="s">
        <v>12</v>
      </c>
      <c r="C780" s="12" t="s">
        <v>13</v>
      </c>
      <c r="D780" s="240"/>
      <c r="E780" s="240"/>
    </row>
    <row r="781" spans="1:5" ht="15.75" customHeight="1">
      <c r="A781" s="14">
        <v>45128</v>
      </c>
      <c r="B781" s="23" t="s">
        <v>2674</v>
      </c>
      <c r="C781" s="16" t="s">
        <v>1114</v>
      </c>
      <c r="D781" s="23" t="s">
        <v>2675</v>
      </c>
      <c r="E781" s="45">
        <v>2254</v>
      </c>
    </row>
    <row r="782" spans="1:5" ht="15.75" customHeight="1">
      <c r="A782" s="14">
        <v>45139</v>
      </c>
      <c r="B782" s="23" t="s">
        <v>2674</v>
      </c>
      <c r="C782" s="16" t="s">
        <v>1114</v>
      </c>
      <c r="D782" s="23" t="s">
        <v>2676</v>
      </c>
      <c r="E782" s="45">
        <v>250</v>
      </c>
    </row>
    <row r="783" spans="1:5" ht="15.75" customHeight="1">
      <c r="A783" s="14">
        <v>45142</v>
      </c>
      <c r="B783" s="23" t="s">
        <v>2677</v>
      </c>
      <c r="C783" s="16" t="s">
        <v>2678</v>
      </c>
      <c r="D783" s="23" t="s">
        <v>2679</v>
      </c>
      <c r="E783" s="45">
        <v>140</v>
      </c>
    </row>
    <row r="784" spans="1:5" ht="15.75" customHeight="1">
      <c r="A784" s="14">
        <v>45142</v>
      </c>
      <c r="B784" s="23" t="s">
        <v>2674</v>
      </c>
      <c r="C784" s="16" t="s">
        <v>1114</v>
      </c>
      <c r="D784" s="23" t="s">
        <v>2680</v>
      </c>
      <c r="E784" s="45">
        <v>320</v>
      </c>
    </row>
    <row r="785" spans="1:5" ht="15.75" customHeight="1">
      <c r="A785" s="14">
        <v>45152</v>
      </c>
      <c r="B785" s="23" t="s">
        <v>2681</v>
      </c>
      <c r="C785" s="16" t="s">
        <v>2682</v>
      </c>
      <c r="D785" s="23" t="s">
        <v>2683</v>
      </c>
      <c r="E785" s="45">
        <v>50</v>
      </c>
    </row>
    <row r="786" spans="1:5" ht="15.75" customHeight="1">
      <c r="A786" s="14">
        <v>45148</v>
      </c>
      <c r="B786" s="23" t="s">
        <v>2684</v>
      </c>
      <c r="C786" s="16" t="s">
        <v>2685</v>
      </c>
      <c r="D786" s="23" t="s">
        <v>2686</v>
      </c>
      <c r="E786" s="45">
        <v>1255.5</v>
      </c>
    </row>
    <row r="787" spans="1:5" ht="15.75" customHeight="1">
      <c r="A787" s="14">
        <v>45149</v>
      </c>
      <c r="B787" s="23" t="s">
        <v>2687</v>
      </c>
      <c r="C787" s="16" t="s">
        <v>454</v>
      </c>
      <c r="D787" s="23" t="s">
        <v>2688</v>
      </c>
      <c r="E787" s="45">
        <v>450</v>
      </c>
    </row>
    <row r="788" spans="1:5" ht="15.75" customHeight="1">
      <c r="A788" s="14">
        <v>45160</v>
      </c>
      <c r="B788" s="23" t="s">
        <v>2689</v>
      </c>
      <c r="C788" s="16" t="s">
        <v>2690</v>
      </c>
      <c r="D788" s="23" t="s">
        <v>2691</v>
      </c>
      <c r="E788" s="45">
        <v>60</v>
      </c>
    </row>
    <row r="789" spans="1:5" ht="15.75" customHeight="1">
      <c r="A789" s="14">
        <v>45160</v>
      </c>
      <c r="B789" s="23" t="s">
        <v>2689</v>
      </c>
      <c r="C789" s="16" t="s">
        <v>2690</v>
      </c>
      <c r="D789" s="23" t="s">
        <v>2691</v>
      </c>
      <c r="E789" s="45">
        <v>60</v>
      </c>
    </row>
    <row r="790" spans="1:5" ht="15.75" customHeight="1">
      <c r="A790" s="14">
        <v>45161</v>
      </c>
      <c r="B790" s="23" t="s">
        <v>2692</v>
      </c>
      <c r="C790" s="16" t="s">
        <v>2693</v>
      </c>
      <c r="D790" s="23" t="s">
        <v>2694</v>
      </c>
      <c r="E790" s="45">
        <v>20</v>
      </c>
    </row>
    <row r="791" spans="1:5" ht="15.75" customHeight="1">
      <c r="A791" s="14">
        <v>45161</v>
      </c>
      <c r="B791" s="23" t="s">
        <v>2692</v>
      </c>
      <c r="C791" s="16" t="s">
        <v>2693</v>
      </c>
      <c r="D791" s="23" t="s">
        <v>2694</v>
      </c>
      <c r="E791" s="45">
        <v>20</v>
      </c>
    </row>
    <row r="792" spans="1:5" ht="15.75" customHeight="1">
      <c r="A792" s="14">
        <v>45161</v>
      </c>
      <c r="B792" s="23" t="s">
        <v>2695</v>
      </c>
      <c r="C792" s="16" t="s">
        <v>2696</v>
      </c>
      <c r="D792" s="23" t="s">
        <v>2697</v>
      </c>
      <c r="E792" s="45">
        <v>330.75</v>
      </c>
    </row>
    <row r="793" spans="1:5" ht="15.75" customHeight="1">
      <c r="A793" s="14">
        <v>45162</v>
      </c>
      <c r="B793" s="23" t="s">
        <v>2698</v>
      </c>
      <c r="C793" s="16" t="s">
        <v>2699</v>
      </c>
      <c r="D793" s="23" t="s">
        <v>1915</v>
      </c>
      <c r="E793" s="45">
        <v>315</v>
      </c>
    </row>
    <row r="794" spans="1:5" ht="15.75" customHeight="1">
      <c r="A794" s="14">
        <v>45163</v>
      </c>
      <c r="B794" s="23" t="s">
        <v>2700</v>
      </c>
      <c r="C794" s="16" t="s">
        <v>2701</v>
      </c>
      <c r="D794" s="23" t="s">
        <v>2702</v>
      </c>
      <c r="E794" s="45">
        <v>50</v>
      </c>
    </row>
    <row r="795" spans="1:5" ht="15.75" customHeight="1">
      <c r="A795" s="14">
        <v>45163</v>
      </c>
      <c r="B795" s="23" t="s">
        <v>2700</v>
      </c>
      <c r="C795" s="16" t="s">
        <v>2701</v>
      </c>
      <c r="D795" s="23" t="s">
        <v>2702</v>
      </c>
      <c r="E795" s="45">
        <v>50</v>
      </c>
    </row>
    <row r="796" spans="1:5" ht="15.75" customHeight="1">
      <c r="A796" s="14">
        <v>45200</v>
      </c>
      <c r="B796" s="23" t="s">
        <v>2687</v>
      </c>
      <c r="C796" s="16" t="s">
        <v>454</v>
      </c>
      <c r="D796" s="23" t="s">
        <v>2688</v>
      </c>
      <c r="E796" s="45">
        <v>400</v>
      </c>
    </row>
    <row r="797" spans="1:5" ht="15.75" customHeight="1">
      <c r="A797" s="14">
        <v>45202</v>
      </c>
      <c r="B797" s="23" t="s">
        <v>2674</v>
      </c>
      <c r="C797" s="16" t="s">
        <v>1114</v>
      </c>
      <c r="D797" s="23" t="s">
        <v>2703</v>
      </c>
      <c r="E797" s="45">
        <v>340</v>
      </c>
    </row>
    <row r="798" spans="1:5" ht="15.75" customHeight="1">
      <c r="A798" s="14">
        <v>45203</v>
      </c>
      <c r="B798" s="23" t="s">
        <v>2687</v>
      </c>
      <c r="C798" s="16" t="s">
        <v>454</v>
      </c>
      <c r="D798" s="23" t="s">
        <v>2688</v>
      </c>
      <c r="E798" s="45">
        <v>400</v>
      </c>
    </row>
    <row r="799" spans="1:5" ht="15.75" customHeight="1">
      <c r="A799" s="14">
        <v>45203</v>
      </c>
      <c r="B799" s="23" t="s">
        <v>2684</v>
      </c>
      <c r="C799" s="16" t="s">
        <v>2685</v>
      </c>
      <c r="D799" s="23" t="s">
        <v>2686</v>
      </c>
      <c r="E799" s="45">
        <v>1255.5</v>
      </c>
    </row>
    <row r="800" spans="1:5" ht="15.75" customHeight="1">
      <c r="A800" s="14">
        <v>45205</v>
      </c>
      <c r="B800" s="23" t="s">
        <v>2704</v>
      </c>
      <c r="C800" s="16" t="s">
        <v>2705</v>
      </c>
      <c r="D800" s="23" t="s">
        <v>1915</v>
      </c>
      <c r="E800" s="45">
        <v>600</v>
      </c>
    </row>
    <row r="801" spans="1:5" ht="15.75" customHeight="1">
      <c r="A801" s="14">
        <v>45205</v>
      </c>
      <c r="B801" s="23" t="s">
        <v>2706</v>
      </c>
      <c r="C801" s="16" t="s">
        <v>2707</v>
      </c>
      <c r="D801" s="23" t="s">
        <v>2708</v>
      </c>
      <c r="E801" s="45">
        <v>200</v>
      </c>
    </row>
    <row r="802" spans="1:5" ht="15.75" customHeight="1">
      <c r="A802" s="26" t="s">
        <v>20</v>
      </c>
      <c r="B802" s="27"/>
      <c r="C802" s="8"/>
      <c r="D802" s="29"/>
      <c r="E802" s="30">
        <f>SUM(E781:E801)</f>
        <v>8820.75</v>
      </c>
    </row>
    <row r="803" spans="1:5" ht="15.75" customHeight="1">
      <c r="A803" s="163"/>
      <c r="B803" s="162"/>
      <c r="C803" s="163"/>
      <c r="D803" s="162"/>
      <c r="E803" s="162"/>
    </row>
    <row r="804" spans="1:5" ht="15.75" customHeight="1">
      <c r="A804" s="234" t="s">
        <v>2</v>
      </c>
      <c r="B804" s="235"/>
      <c r="C804" s="235"/>
      <c r="D804" s="235"/>
      <c r="E804" s="235"/>
    </row>
    <row r="805" spans="1:5" ht="15.75" customHeight="1">
      <c r="A805" s="236" t="s">
        <v>2709</v>
      </c>
      <c r="B805" s="235"/>
      <c r="C805" s="235"/>
      <c r="D805" s="235"/>
      <c r="E805" s="235"/>
    </row>
    <row r="806" spans="1:5" ht="15.75" customHeight="1">
      <c r="A806" s="237" t="s">
        <v>1829</v>
      </c>
      <c r="B806" s="238"/>
      <c r="C806" s="143" t="s">
        <v>1830</v>
      </c>
      <c r="D806" s="8" t="s">
        <v>2710</v>
      </c>
      <c r="E806" s="9" t="s">
        <v>7</v>
      </c>
    </row>
    <row r="807" spans="1:5" ht="13.5" customHeight="1">
      <c r="A807" s="239" t="s">
        <v>8</v>
      </c>
      <c r="B807" s="241" t="s">
        <v>9</v>
      </c>
      <c r="C807" s="238"/>
      <c r="D807" s="239" t="s">
        <v>10</v>
      </c>
      <c r="E807" s="242" t="s">
        <v>11</v>
      </c>
    </row>
    <row r="808" spans="1:5" ht="13.5" customHeight="1">
      <c r="A808" s="240"/>
      <c r="B808" s="12" t="s">
        <v>12</v>
      </c>
      <c r="C808" s="12" t="s">
        <v>13</v>
      </c>
      <c r="D808" s="240"/>
      <c r="E808" s="240"/>
    </row>
    <row r="809" spans="1:5" ht="15.75" customHeight="1">
      <c r="A809" s="14">
        <v>45161</v>
      </c>
      <c r="B809" s="23" t="s">
        <v>1977</v>
      </c>
      <c r="C809" s="16" t="s">
        <v>1978</v>
      </c>
      <c r="D809" s="23" t="s">
        <v>2711</v>
      </c>
      <c r="E809" s="38">
        <v>350</v>
      </c>
    </row>
    <row r="810" spans="1:5" ht="15.75" customHeight="1">
      <c r="A810" s="14">
        <v>45162</v>
      </c>
      <c r="B810" s="23" t="s">
        <v>2712</v>
      </c>
      <c r="C810" s="16" t="s">
        <v>2713</v>
      </c>
      <c r="D810" s="23" t="s">
        <v>2714</v>
      </c>
      <c r="E810" s="38">
        <v>100</v>
      </c>
    </row>
    <row r="811" spans="1:5" ht="15.75" customHeight="1">
      <c r="A811" s="14">
        <v>45162</v>
      </c>
      <c r="B811" s="23" t="s">
        <v>2715</v>
      </c>
      <c r="C811" s="16" t="s">
        <v>2716</v>
      </c>
      <c r="D811" s="23" t="s">
        <v>2717</v>
      </c>
      <c r="E811" s="38">
        <v>100</v>
      </c>
    </row>
    <row r="812" spans="1:5" ht="15.75" customHeight="1">
      <c r="A812" s="14">
        <v>45162</v>
      </c>
      <c r="B812" s="23" t="s">
        <v>2718</v>
      </c>
      <c r="C812" s="16" t="s">
        <v>2719</v>
      </c>
      <c r="D812" s="23" t="s">
        <v>2720</v>
      </c>
      <c r="E812" s="38">
        <v>100</v>
      </c>
    </row>
    <row r="813" spans="1:5" ht="15.75" customHeight="1">
      <c r="A813" s="14">
        <v>45163</v>
      </c>
      <c r="B813" s="23" t="s">
        <v>2721</v>
      </c>
      <c r="C813" s="16" t="s">
        <v>2722</v>
      </c>
      <c r="D813" s="23" t="s">
        <v>2723</v>
      </c>
      <c r="E813" s="38">
        <v>100</v>
      </c>
    </row>
    <row r="814" spans="1:5" ht="28.5" customHeight="1">
      <c r="A814" s="14">
        <v>45163</v>
      </c>
      <c r="B814" s="23" t="s">
        <v>2724</v>
      </c>
      <c r="C814" s="16" t="s">
        <v>2725</v>
      </c>
      <c r="D814" s="23" t="s">
        <v>2726</v>
      </c>
      <c r="E814" s="38">
        <v>369</v>
      </c>
    </row>
    <row r="815" spans="1:5" ht="29.25" customHeight="1">
      <c r="A815" s="14">
        <v>45163</v>
      </c>
      <c r="B815" s="23" t="s">
        <v>2727</v>
      </c>
      <c r="C815" s="16" t="s">
        <v>2728</v>
      </c>
      <c r="D815" s="23" t="s">
        <v>2729</v>
      </c>
      <c r="E815" s="38">
        <v>100</v>
      </c>
    </row>
    <row r="816" spans="1:5" ht="15.75" customHeight="1">
      <c r="A816" s="14">
        <v>45183</v>
      </c>
      <c r="B816" s="23" t="s">
        <v>2730</v>
      </c>
      <c r="C816" s="16" t="s">
        <v>2731</v>
      </c>
      <c r="D816" s="23" t="s">
        <v>2732</v>
      </c>
      <c r="E816" s="38">
        <v>370.7</v>
      </c>
    </row>
    <row r="817" spans="1:5" ht="15.75" customHeight="1">
      <c r="A817" s="14">
        <v>45191</v>
      </c>
      <c r="B817" s="23" t="s">
        <v>1927</v>
      </c>
      <c r="C817" s="16" t="s">
        <v>1928</v>
      </c>
      <c r="D817" s="23" t="s">
        <v>2733</v>
      </c>
      <c r="E817" s="38">
        <v>100</v>
      </c>
    </row>
    <row r="818" spans="1:5" ht="15.75" customHeight="1">
      <c r="A818" s="14">
        <v>45196</v>
      </c>
      <c r="B818" s="23" t="s">
        <v>1927</v>
      </c>
      <c r="C818" s="16" t="s">
        <v>1928</v>
      </c>
      <c r="D818" s="23" t="s">
        <v>2734</v>
      </c>
      <c r="E818" s="38">
        <v>100</v>
      </c>
    </row>
    <row r="819" spans="1:5" ht="15.75" customHeight="1">
      <c r="A819" s="14">
        <v>45201</v>
      </c>
      <c r="B819" s="23" t="s">
        <v>2735</v>
      </c>
      <c r="C819" s="16" t="s">
        <v>2736</v>
      </c>
      <c r="D819" s="33" t="s">
        <v>2737</v>
      </c>
      <c r="E819" s="45">
        <v>430</v>
      </c>
    </row>
    <row r="820" spans="1:5" ht="15.75" customHeight="1">
      <c r="A820" s="26" t="s">
        <v>20</v>
      </c>
      <c r="B820" s="27"/>
      <c r="C820" s="8"/>
      <c r="D820" s="29"/>
      <c r="E820" s="24">
        <f>SUM(E809:E819)</f>
        <v>2219.6999999999998</v>
      </c>
    </row>
    <row r="821" spans="1:5" ht="15.75" customHeight="1">
      <c r="A821" s="163"/>
      <c r="B821" s="162"/>
      <c r="C821" s="163"/>
      <c r="D821" s="162"/>
      <c r="E821" s="162"/>
    </row>
    <row r="822" spans="1:5" ht="15.75" customHeight="1">
      <c r="A822" s="234" t="s">
        <v>1827</v>
      </c>
      <c r="B822" s="235"/>
      <c r="C822" s="235"/>
      <c r="D822" s="235"/>
      <c r="E822" s="235"/>
    </row>
    <row r="823" spans="1:5" ht="13.5" customHeight="1">
      <c r="A823" s="236" t="s">
        <v>2738</v>
      </c>
      <c r="B823" s="235"/>
      <c r="C823" s="235"/>
      <c r="D823" s="235"/>
      <c r="E823" s="235"/>
    </row>
    <row r="824" spans="1:5" ht="32.25" customHeight="1">
      <c r="A824" s="237" t="s">
        <v>1829</v>
      </c>
      <c r="B824" s="238"/>
      <c r="C824" s="143" t="s">
        <v>1830</v>
      </c>
      <c r="D824" s="8" t="s">
        <v>2710</v>
      </c>
      <c r="E824" s="9" t="s">
        <v>7</v>
      </c>
    </row>
    <row r="825" spans="1:5" ht="15.75" customHeight="1">
      <c r="A825" s="239" t="s">
        <v>8</v>
      </c>
      <c r="B825" s="241" t="s">
        <v>9</v>
      </c>
      <c r="C825" s="238"/>
      <c r="D825" s="239" t="s">
        <v>10</v>
      </c>
      <c r="E825" s="242" t="s">
        <v>11</v>
      </c>
    </row>
    <row r="826" spans="1:5" ht="13.5" customHeight="1">
      <c r="A826" s="240"/>
      <c r="B826" s="12" t="s">
        <v>12</v>
      </c>
      <c r="C826" s="12" t="s">
        <v>13</v>
      </c>
      <c r="D826" s="240"/>
      <c r="E826" s="240"/>
    </row>
    <row r="827" spans="1:5" ht="15.75" customHeight="1">
      <c r="A827" s="14">
        <v>45161</v>
      </c>
      <c r="B827" s="33" t="s">
        <v>1977</v>
      </c>
      <c r="C827" s="15" t="s">
        <v>1978</v>
      </c>
      <c r="D827" s="33" t="s">
        <v>2739</v>
      </c>
      <c r="E827" s="45">
        <v>100</v>
      </c>
    </row>
    <row r="828" spans="1:5" ht="15.75" customHeight="1">
      <c r="A828" s="14">
        <v>45167</v>
      </c>
      <c r="B828" s="33" t="s">
        <v>2740</v>
      </c>
      <c r="C828" s="15" t="s">
        <v>171</v>
      </c>
      <c r="D828" s="33" t="s">
        <v>2741</v>
      </c>
      <c r="E828" s="45">
        <v>304</v>
      </c>
    </row>
    <row r="829" spans="1:5" ht="15.75" customHeight="1">
      <c r="A829" s="14">
        <v>45251</v>
      </c>
      <c r="B829" s="33" t="s">
        <v>762</v>
      </c>
      <c r="C829" s="15" t="s">
        <v>2742</v>
      </c>
      <c r="D829" s="33" t="s">
        <v>2743</v>
      </c>
      <c r="E829" s="45">
        <v>16</v>
      </c>
    </row>
    <row r="830" spans="1:5" ht="15.75" customHeight="1">
      <c r="A830" s="14">
        <v>45168</v>
      </c>
      <c r="B830" s="33" t="s">
        <v>760</v>
      </c>
      <c r="C830" s="15" t="s">
        <v>151</v>
      </c>
      <c r="D830" s="33" t="s">
        <v>2744</v>
      </c>
      <c r="E830" s="45">
        <v>1745.69</v>
      </c>
    </row>
    <row r="831" spans="1:5" ht="15.75" customHeight="1">
      <c r="A831" s="14">
        <v>45251</v>
      </c>
      <c r="B831" s="33" t="s">
        <v>2745</v>
      </c>
      <c r="C831" s="15" t="s">
        <v>154</v>
      </c>
      <c r="D831" s="33" t="s">
        <v>2746</v>
      </c>
      <c r="E831" s="45">
        <v>35.81</v>
      </c>
    </row>
    <row r="832" spans="1:5" ht="15.75" customHeight="1">
      <c r="A832" s="26" t="s">
        <v>20</v>
      </c>
      <c r="B832" s="27"/>
      <c r="C832" s="8"/>
      <c r="D832" s="29"/>
      <c r="E832" s="24">
        <f>SUM(E827:E831)</f>
        <v>2201.5</v>
      </c>
    </row>
    <row r="833" spans="1:5" ht="15.75" customHeight="1">
      <c r="A833" s="163"/>
      <c r="B833" s="162"/>
      <c r="C833" s="163"/>
      <c r="D833" s="162"/>
      <c r="E833" s="162"/>
    </row>
    <row r="834" spans="1:5" ht="15.75" customHeight="1">
      <c r="A834" s="234" t="s">
        <v>2</v>
      </c>
      <c r="B834" s="235"/>
      <c r="C834" s="235"/>
      <c r="D834" s="235"/>
      <c r="E834" s="235"/>
    </row>
    <row r="835" spans="1:5" ht="15.75" customHeight="1">
      <c r="A835" s="236" t="s">
        <v>2747</v>
      </c>
      <c r="B835" s="235"/>
      <c r="C835" s="235"/>
      <c r="D835" s="235"/>
      <c r="E835" s="235"/>
    </row>
    <row r="836" spans="1:5" ht="15.75" customHeight="1">
      <c r="A836" s="237" t="s">
        <v>323</v>
      </c>
      <c r="B836" s="238"/>
      <c r="C836" s="143" t="s">
        <v>2748</v>
      </c>
      <c r="D836" s="8" t="s">
        <v>2749</v>
      </c>
      <c r="E836" s="9" t="s">
        <v>7</v>
      </c>
    </row>
    <row r="837" spans="1:5" ht="15.75" customHeight="1">
      <c r="A837" s="239" t="s">
        <v>8</v>
      </c>
      <c r="B837" s="241" t="s">
        <v>9</v>
      </c>
      <c r="C837" s="238"/>
      <c r="D837" s="239" t="s">
        <v>10</v>
      </c>
      <c r="E837" s="242" t="s">
        <v>11</v>
      </c>
    </row>
    <row r="838" spans="1:5" ht="15.75" customHeight="1">
      <c r="A838" s="240"/>
      <c r="B838" s="12" t="s">
        <v>12</v>
      </c>
      <c r="C838" s="12" t="s">
        <v>13</v>
      </c>
      <c r="D838" s="240"/>
      <c r="E838" s="240"/>
    </row>
    <row r="839" spans="1:5" ht="15.75" customHeight="1">
      <c r="A839" s="14">
        <v>45128</v>
      </c>
      <c r="B839" s="37" t="s">
        <v>2750</v>
      </c>
      <c r="C839" s="20" t="s">
        <v>442</v>
      </c>
      <c r="D839" s="37" t="s">
        <v>2751</v>
      </c>
      <c r="E839" s="45">
        <v>1900</v>
      </c>
    </row>
    <row r="840" spans="1:5" ht="15.75" customHeight="1">
      <c r="A840" s="14">
        <v>45133</v>
      </c>
      <c r="B840" s="37" t="s">
        <v>2752</v>
      </c>
      <c r="C840" s="20" t="s">
        <v>476</v>
      </c>
      <c r="D840" s="37" t="s">
        <v>2753</v>
      </c>
      <c r="E840" s="45">
        <v>989</v>
      </c>
    </row>
    <row r="841" spans="1:5" ht="15.75" customHeight="1">
      <c r="A841" s="14">
        <v>45146</v>
      </c>
      <c r="B841" s="37" t="s">
        <v>2752</v>
      </c>
      <c r="C841" s="20" t="s">
        <v>476</v>
      </c>
      <c r="D841" s="37" t="s">
        <v>2753</v>
      </c>
      <c r="E841" s="45">
        <v>1008</v>
      </c>
    </row>
    <row r="842" spans="1:5" ht="13.5" customHeight="1">
      <c r="A842" s="14">
        <v>45146</v>
      </c>
      <c r="B842" s="37" t="s">
        <v>2754</v>
      </c>
      <c r="C842" s="20" t="s">
        <v>1858</v>
      </c>
      <c r="D842" s="37" t="s">
        <v>2755</v>
      </c>
      <c r="E842" s="45">
        <v>302.22000000000003</v>
      </c>
    </row>
    <row r="843" spans="1:5" ht="13.5" customHeight="1">
      <c r="A843" s="14">
        <v>45148</v>
      </c>
      <c r="B843" s="37" t="s">
        <v>2756</v>
      </c>
      <c r="C843" s="20" t="s">
        <v>2090</v>
      </c>
      <c r="D843" s="37" t="s">
        <v>2757</v>
      </c>
      <c r="E843" s="45">
        <v>600</v>
      </c>
    </row>
    <row r="844" spans="1:5" ht="15.75" customHeight="1">
      <c r="A844" s="14">
        <v>45156</v>
      </c>
      <c r="B844" s="37" t="s">
        <v>2756</v>
      </c>
      <c r="C844" s="20" t="s">
        <v>2090</v>
      </c>
      <c r="D844" s="37" t="s">
        <v>2758</v>
      </c>
      <c r="E844" s="45">
        <v>260</v>
      </c>
    </row>
    <row r="845" spans="1:5" ht="15.75" customHeight="1">
      <c r="A845" s="26" t="s">
        <v>20</v>
      </c>
      <c r="B845" s="27"/>
      <c r="C845" s="8"/>
      <c r="D845" s="29"/>
      <c r="E845" s="24">
        <f>SUM(E838:E844)</f>
        <v>5059.22</v>
      </c>
    </row>
    <row r="846" spans="1:5" ht="15.75" customHeight="1">
      <c r="A846" s="163"/>
      <c r="B846" s="162"/>
      <c r="C846" s="163"/>
      <c r="D846" s="162"/>
      <c r="E846" s="162"/>
    </row>
    <row r="847" spans="1:5" ht="15.75" customHeight="1">
      <c r="A847" s="234" t="s">
        <v>1827</v>
      </c>
      <c r="B847" s="235"/>
      <c r="C847" s="235"/>
      <c r="D847" s="235"/>
      <c r="E847" s="235"/>
    </row>
    <row r="848" spans="1:5" ht="15.75" customHeight="1">
      <c r="A848" s="236" t="s">
        <v>2747</v>
      </c>
      <c r="B848" s="235"/>
      <c r="C848" s="235"/>
      <c r="D848" s="235"/>
      <c r="E848" s="235"/>
    </row>
    <row r="849" spans="1:5" ht="15.75" customHeight="1">
      <c r="A849" s="237" t="s">
        <v>323</v>
      </c>
      <c r="B849" s="238"/>
      <c r="C849" s="143" t="s">
        <v>2748</v>
      </c>
      <c r="D849" s="8" t="s">
        <v>2749</v>
      </c>
      <c r="E849" s="9" t="s">
        <v>7</v>
      </c>
    </row>
    <row r="850" spans="1:5" ht="15.75" customHeight="1">
      <c r="A850" s="239" t="s">
        <v>8</v>
      </c>
      <c r="B850" s="241" t="s">
        <v>9</v>
      </c>
      <c r="C850" s="238"/>
      <c r="D850" s="239" t="s">
        <v>10</v>
      </c>
      <c r="E850" s="242" t="s">
        <v>11</v>
      </c>
    </row>
    <row r="851" spans="1:5" ht="13.5" customHeight="1">
      <c r="A851" s="240"/>
      <c r="B851" s="12" t="s">
        <v>12</v>
      </c>
      <c r="C851" s="12" t="s">
        <v>13</v>
      </c>
      <c r="D851" s="240"/>
      <c r="E851" s="240"/>
    </row>
    <row r="852" spans="1:5" ht="13.5" customHeight="1">
      <c r="A852" s="14">
        <v>45138</v>
      </c>
      <c r="B852" s="23" t="s">
        <v>2344</v>
      </c>
      <c r="C852" s="16" t="s">
        <v>2345</v>
      </c>
      <c r="D852" s="23" t="s">
        <v>2759</v>
      </c>
      <c r="E852" s="45">
        <v>3000</v>
      </c>
    </row>
    <row r="853" spans="1:5" ht="15.75" customHeight="1">
      <c r="A853" s="14">
        <v>45163</v>
      </c>
      <c r="B853" s="23" t="s">
        <v>2344</v>
      </c>
      <c r="C853" s="16" t="s">
        <v>2760</v>
      </c>
      <c r="D853" s="23" t="s">
        <v>2761</v>
      </c>
      <c r="E853" s="45">
        <v>4800</v>
      </c>
    </row>
    <row r="854" spans="1:5" ht="13.5" customHeight="1">
      <c r="A854" s="14">
        <v>45177</v>
      </c>
      <c r="B854" s="23" t="s">
        <v>2762</v>
      </c>
      <c r="C854" s="16" t="s">
        <v>2763</v>
      </c>
      <c r="D854" s="23" t="s">
        <v>2764</v>
      </c>
      <c r="E854" s="45">
        <v>383.67</v>
      </c>
    </row>
    <row r="855" spans="1:5" ht="15.75" customHeight="1">
      <c r="A855" s="14">
        <v>45261</v>
      </c>
      <c r="B855" s="23" t="s">
        <v>247</v>
      </c>
      <c r="C855" s="16"/>
      <c r="D855" s="23" t="s">
        <v>2765</v>
      </c>
      <c r="E855" s="45">
        <v>7.83</v>
      </c>
    </row>
    <row r="856" spans="1:5" ht="15.75" customHeight="1">
      <c r="A856" s="26" t="s">
        <v>20</v>
      </c>
      <c r="B856" s="27"/>
      <c r="C856" s="8"/>
      <c r="D856" s="29"/>
      <c r="E856" s="24">
        <f>SUM(E852:E855)</f>
        <v>8191.5</v>
      </c>
    </row>
    <row r="857" spans="1:5" ht="15.75" customHeight="1">
      <c r="A857" s="163"/>
      <c r="B857" s="162"/>
      <c r="C857" s="163"/>
      <c r="D857" s="162"/>
      <c r="E857" s="162"/>
    </row>
    <row r="858" spans="1:5" ht="15.75" customHeight="1">
      <c r="A858" s="234" t="s">
        <v>2</v>
      </c>
      <c r="B858" s="235"/>
      <c r="C858" s="235"/>
      <c r="D858" s="235"/>
      <c r="E858" s="235"/>
    </row>
    <row r="859" spans="1:5" ht="13.5" customHeight="1">
      <c r="A859" s="236" t="s">
        <v>2766</v>
      </c>
      <c r="B859" s="235"/>
      <c r="C859" s="235"/>
      <c r="D859" s="235"/>
      <c r="E859" s="235"/>
    </row>
    <row r="860" spans="1:5" ht="27" customHeight="1">
      <c r="A860" s="237" t="s">
        <v>862</v>
      </c>
      <c r="B860" s="238"/>
      <c r="C860" s="143" t="s">
        <v>2767</v>
      </c>
      <c r="D860" s="8" t="s">
        <v>2768</v>
      </c>
      <c r="E860" s="9" t="s">
        <v>7</v>
      </c>
    </row>
    <row r="861" spans="1:5" ht="15.75" customHeight="1">
      <c r="A861" s="239" t="s">
        <v>8</v>
      </c>
      <c r="B861" s="241" t="s">
        <v>9</v>
      </c>
      <c r="C861" s="238"/>
      <c r="D861" s="239" t="s">
        <v>10</v>
      </c>
      <c r="E861" s="242" t="s">
        <v>11</v>
      </c>
    </row>
    <row r="862" spans="1:5" ht="13.5" customHeight="1">
      <c r="A862" s="240"/>
      <c r="B862" s="12" t="s">
        <v>12</v>
      </c>
      <c r="C862" s="12" t="s">
        <v>13</v>
      </c>
      <c r="D862" s="240"/>
      <c r="E862" s="240"/>
    </row>
    <row r="863" spans="1:5" ht="15.75" customHeight="1">
      <c r="A863" s="14">
        <v>45147</v>
      </c>
      <c r="B863" s="37" t="s">
        <v>2769</v>
      </c>
      <c r="C863" s="20" t="s">
        <v>2770</v>
      </c>
      <c r="D863" s="37" t="s">
        <v>2771</v>
      </c>
      <c r="E863" s="45">
        <v>390</v>
      </c>
    </row>
    <row r="864" spans="1:5" ht="15.75" customHeight="1">
      <c r="A864" s="26" t="s">
        <v>20</v>
      </c>
      <c r="B864" s="27"/>
      <c r="C864" s="8"/>
      <c r="D864" s="29"/>
      <c r="E864" s="24">
        <f>SUM(E863)</f>
        <v>390</v>
      </c>
    </row>
    <row r="865" spans="1:5" ht="15.75" customHeight="1">
      <c r="A865" s="163"/>
      <c r="B865" s="162"/>
      <c r="C865" s="163"/>
      <c r="D865" s="162"/>
      <c r="E865" s="162"/>
    </row>
    <row r="866" spans="1:5" ht="15.75" customHeight="1">
      <c r="A866" s="234" t="s">
        <v>1827</v>
      </c>
      <c r="B866" s="235"/>
      <c r="C866" s="235"/>
      <c r="D866" s="235"/>
      <c r="E866" s="235"/>
    </row>
    <row r="867" spans="1:5" ht="13.5" customHeight="1">
      <c r="A867" s="236" t="s">
        <v>2766</v>
      </c>
      <c r="B867" s="235"/>
      <c r="C867" s="235"/>
      <c r="D867" s="235"/>
      <c r="E867" s="235"/>
    </row>
    <row r="868" spans="1:5" ht="30" customHeight="1">
      <c r="A868" s="237" t="s">
        <v>862</v>
      </c>
      <c r="B868" s="238"/>
      <c r="C868" s="143" t="s">
        <v>2767</v>
      </c>
      <c r="D868" s="8" t="s">
        <v>2768</v>
      </c>
      <c r="E868" s="9" t="s">
        <v>7</v>
      </c>
    </row>
    <row r="869" spans="1:5" ht="15.75" customHeight="1">
      <c r="A869" s="239" t="s">
        <v>8</v>
      </c>
      <c r="B869" s="241" t="s">
        <v>9</v>
      </c>
      <c r="C869" s="238"/>
      <c r="D869" s="239" t="s">
        <v>10</v>
      </c>
      <c r="E869" s="242" t="s">
        <v>11</v>
      </c>
    </row>
    <row r="870" spans="1:5" ht="13.5" customHeight="1">
      <c r="A870" s="240"/>
      <c r="B870" s="12" t="s">
        <v>12</v>
      </c>
      <c r="C870" s="12" t="s">
        <v>13</v>
      </c>
      <c r="D870" s="240"/>
      <c r="E870" s="240"/>
    </row>
    <row r="871" spans="1:5" ht="15.75" customHeight="1">
      <c r="A871" s="14">
        <v>45166</v>
      </c>
      <c r="B871" s="23" t="s">
        <v>2772</v>
      </c>
      <c r="C871" s="16" t="s">
        <v>2773</v>
      </c>
      <c r="D871" s="23" t="s">
        <v>2774</v>
      </c>
      <c r="E871" s="45">
        <v>700</v>
      </c>
    </row>
    <row r="872" spans="1:5" ht="15.75" customHeight="1">
      <c r="A872" s="14">
        <v>45182</v>
      </c>
      <c r="B872" s="23" t="s">
        <v>1412</v>
      </c>
      <c r="C872" s="16" t="s">
        <v>194</v>
      </c>
      <c r="D872" s="23" t="s">
        <v>2775</v>
      </c>
      <c r="E872" s="45">
        <v>1300</v>
      </c>
    </row>
    <row r="873" spans="1:5" ht="15.75" customHeight="1">
      <c r="A873" s="26" t="s">
        <v>20</v>
      </c>
      <c r="B873" s="27"/>
      <c r="C873" s="8"/>
      <c r="D873" s="29"/>
      <c r="E873" s="24">
        <f>SUM(E871:E872)</f>
        <v>2000</v>
      </c>
    </row>
    <row r="874" spans="1:5" ht="15.75" customHeight="1">
      <c r="A874" s="163"/>
      <c r="B874" s="162"/>
      <c r="C874" s="163"/>
      <c r="D874" s="162"/>
      <c r="E874" s="162"/>
    </row>
    <row r="875" spans="1:5" ht="15.75" customHeight="1">
      <c r="A875" s="234" t="s">
        <v>2</v>
      </c>
      <c r="B875" s="235"/>
      <c r="C875" s="235"/>
      <c r="D875" s="235"/>
      <c r="E875" s="235"/>
    </row>
    <row r="876" spans="1:5" ht="15.75" customHeight="1">
      <c r="A876" s="236" t="s">
        <v>2776</v>
      </c>
      <c r="B876" s="235"/>
      <c r="C876" s="235"/>
      <c r="D876" s="235"/>
      <c r="E876" s="235"/>
    </row>
    <row r="877" spans="1:5" ht="15.75" customHeight="1">
      <c r="A877" s="237" t="s">
        <v>2777</v>
      </c>
      <c r="B877" s="238"/>
      <c r="C877" s="143" t="s">
        <v>2778</v>
      </c>
      <c r="D877" s="8" t="s">
        <v>2768</v>
      </c>
      <c r="E877" s="9" t="s">
        <v>7</v>
      </c>
    </row>
    <row r="878" spans="1:5" ht="13.5" customHeight="1">
      <c r="A878" s="239" t="s">
        <v>8</v>
      </c>
      <c r="B878" s="241" t="s">
        <v>9</v>
      </c>
      <c r="C878" s="238"/>
      <c r="D878" s="239" t="s">
        <v>10</v>
      </c>
      <c r="E878" s="242" t="s">
        <v>11</v>
      </c>
    </row>
    <row r="879" spans="1:5" ht="13.5" customHeight="1">
      <c r="A879" s="240"/>
      <c r="B879" s="12" t="s">
        <v>12</v>
      </c>
      <c r="C879" s="12" t="s">
        <v>13</v>
      </c>
      <c r="D879" s="240"/>
      <c r="E879" s="240"/>
    </row>
    <row r="880" spans="1:5" ht="15.75" customHeight="1">
      <c r="A880" s="172">
        <v>45165</v>
      </c>
      <c r="B880" s="23" t="s">
        <v>2100</v>
      </c>
      <c r="C880" s="15" t="s">
        <v>2101</v>
      </c>
      <c r="D880" s="23" t="s">
        <v>2779</v>
      </c>
      <c r="E880" s="38">
        <v>259.55</v>
      </c>
    </row>
    <row r="881" spans="1:5" ht="30" customHeight="1">
      <c r="A881" s="14">
        <v>45165</v>
      </c>
      <c r="B881" s="23" t="s">
        <v>2100</v>
      </c>
      <c r="C881" s="15" t="s">
        <v>2101</v>
      </c>
      <c r="D881" s="23" t="s">
        <v>2779</v>
      </c>
      <c r="E881" s="38">
        <v>103.09</v>
      </c>
    </row>
    <row r="882" spans="1:5" ht="15.75" customHeight="1">
      <c r="A882" s="14">
        <v>45206</v>
      </c>
      <c r="B882" s="23" t="s">
        <v>2100</v>
      </c>
      <c r="C882" s="15" t="s">
        <v>2780</v>
      </c>
      <c r="D882" s="23" t="s">
        <v>2781</v>
      </c>
      <c r="E882" s="38">
        <v>249.8</v>
      </c>
    </row>
    <row r="883" spans="1:5" ht="15.75" customHeight="1">
      <c r="A883" s="172">
        <v>45206</v>
      </c>
      <c r="B883" s="33" t="s">
        <v>2100</v>
      </c>
      <c r="C883" s="15" t="s">
        <v>2780</v>
      </c>
      <c r="D883" s="33" t="s">
        <v>2782</v>
      </c>
      <c r="E883" s="45">
        <v>136.44</v>
      </c>
    </row>
    <row r="884" spans="1:5" ht="15.75" customHeight="1">
      <c r="A884" s="26" t="s">
        <v>20</v>
      </c>
      <c r="B884" s="27"/>
      <c r="C884" s="8"/>
      <c r="D884" s="29"/>
      <c r="E884" s="24">
        <f>SUM(E880:E883)</f>
        <v>748.88000000000011</v>
      </c>
    </row>
    <row r="885" spans="1:5" ht="15.75" customHeight="1">
      <c r="A885" s="163"/>
      <c r="B885" s="162"/>
      <c r="C885" s="163"/>
      <c r="D885" s="162"/>
      <c r="E885" s="162"/>
    </row>
    <row r="886" spans="1:5" ht="15.75" customHeight="1">
      <c r="A886" s="234" t="s">
        <v>2</v>
      </c>
      <c r="B886" s="235"/>
      <c r="C886" s="235"/>
      <c r="D886" s="235"/>
      <c r="E886" s="235"/>
    </row>
    <row r="887" spans="1:5" ht="15.75" customHeight="1">
      <c r="A887" s="236" t="s">
        <v>2783</v>
      </c>
      <c r="B887" s="235"/>
      <c r="C887" s="235"/>
      <c r="D887" s="235"/>
      <c r="E887" s="235"/>
    </row>
    <row r="888" spans="1:5" ht="15.75" customHeight="1">
      <c r="A888" s="237" t="s">
        <v>331</v>
      </c>
      <c r="B888" s="238"/>
      <c r="C888" s="143" t="s">
        <v>1704</v>
      </c>
      <c r="D888" s="8" t="s">
        <v>2784</v>
      </c>
      <c r="E888" s="9" t="s">
        <v>7</v>
      </c>
    </row>
    <row r="889" spans="1:5" ht="15.75" customHeight="1">
      <c r="A889" s="239" t="s">
        <v>8</v>
      </c>
      <c r="B889" s="241" t="s">
        <v>9</v>
      </c>
      <c r="C889" s="238"/>
      <c r="D889" s="239" t="s">
        <v>10</v>
      </c>
      <c r="E889" s="242" t="s">
        <v>11</v>
      </c>
    </row>
    <row r="890" spans="1:5" ht="15.75" customHeight="1">
      <c r="A890" s="240"/>
      <c r="B890" s="12" t="s">
        <v>12</v>
      </c>
      <c r="C890" s="12" t="s">
        <v>13</v>
      </c>
      <c r="D890" s="240"/>
      <c r="E890" s="240"/>
    </row>
    <row r="891" spans="1:5" ht="15.75" customHeight="1">
      <c r="A891" s="14" t="s">
        <v>2785</v>
      </c>
      <c r="B891" s="23" t="s">
        <v>2786</v>
      </c>
      <c r="C891" s="16" t="s">
        <v>2787</v>
      </c>
      <c r="D891" s="23" t="s">
        <v>2788</v>
      </c>
      <c r="E891" s="173">
        <v>790</v>
      </c>
    </row>
    <row r="892" spans="1:5" ht="15.75" customHeight="1">
      <c r="A892" s="14" t="s">
        <v>2789</v>
      </c>
      <c r="B892" s="23" t="s">
        <v>2790</v>
      </c>
      <c r="C892" s="16" t="s">
        <v>1074</v>
      </c>
      <c r="D892" s="23" t="s">
        <v>2791</v>
      </c>
      <c r="E892" s="45">
        <v>189</v>
      </c>
    </row>
    <row r="893" spans="1:5" ht="15.75" customHeight="1">
      <c r="A893" s="14" t="s">
        <v>2792</v>
      </c>
      <c r="B893" s="23" t="s">
        <v>2793</v>
      </c>
      <c r="C893" s="16" t="s">
        <v>2566</v>
      </c>
      <c r="D893" s="23" t="s">
        <v>2794</v>
      </c>
      <c r="E893" s="45">
        <v>66</v>
      </c>
    </row>
    <row r="894" spans="1:5" ht="15.75" customHeight="1">
      <c r="A894" s="14">
        <v>44966</v>
      </c>
      <c r="B894" s="23" t="s">
        <v>2795</v>
      </c>
      <c r="C894" s="16" t="s">
        <v>2796</v>
      </c>
      <c r="D894" s="23" t="s">
        <v>2797</v>
      </c>
      <c r="E894" s="45">
        <v>125</v>
      </c>
    </row>
    <row r="895" spans="1:5" ht="15.75" customHeight="1">
      <c r="A895" s="14">
        <v>45025</v>
      </c>
      <c r="B895" s="23" t="s">
        <v>2798</v>
      </c>
      <c r="C895" s="16" t="s">
        <v>2799</v>
      </c>
      <c r="D895" s="23" t="s">
        <v>2800</v>
      </c>
      <c r="E895" s="45">
        <v>55</v>
      </c>
    </row>
    <row r="896" spans="1:5" ht="15.75" customHeight="1">
      <c r="A896" s="14">
        <v>45025</v>
      </c>
      <c r="B896" s="23" t="s">
        <v>2801</v>
      </c>
      <c r="C896" s="16" t="s">
        <v>2802</v>
      </c>
      <c r="D896" s="23" t="s">
        <v>2803</v>
      </c>
      <c r="E896" s="45">
        <v>417</v>
      </c>
    </row>
    <row r="897" spans="1:5" ht="15.75" customHeight="1">
      <c r="A897" s="14" t="s">
        <v>2804</v>
      </c>
      <c r="B897" s="23" t="s">
        <v>2805</v>
      </c>
      <c r="C897" s="16" t="s">
        <v>2534</v>
      </c>
      <c r="D897" s="23" t="s">
        <v>2806</v>
      </c>
      <c r="E897" s="45">
        <v>750</v>
      </c>
    </row>
    <row r="898" spans="1:5" ht="15.75" customHeight="1">
      <c r="A898" s="14">
        <v>45056</v>
      </c>
      <c r="B898" s="23" t="s">
        <v>2807</v>
      </c>
      <c r="C898" s="16" t="s">
        <v>2808</v>
      </c>
      <c r="D898" s="23" t="s">
        <v>2809</v>
      </c>
      <c r="E898" s="174">
        <v>200.8</v>
      </c>
    </row>
    <row r="899" spans="1:5" ht="13.5" customHeight="1">
      <c r="A899" s="14">
        <v>45087</v>
      </c>
      <c r="B899" s="23" t="s">
        <v>2810</v>
      </c>
      <c r="C899" s="16" t="s">
        <v>2811</v>
      </c>
      <c r="D899" s="23" t="s">
        <v>2812</v>
      </c>
      <c r="E899" s="174">
        <v>3888</v>
      </c>
    </row>
    <row r="900" spans="1:5" ht="13.5" customHeight="1">
      <c r="A900" s="14">
        <v>45087</v>
      </c>
      <c r="B900" s="23" t="s">
        <v>2813</v>
      </c>
      <c r="C900" s="16" t="s">
        <v>2814</v>
      </c>
      <c r="D900" s="23" t="s">
        <v>2815</v>
      </c>
      <c r="E900" s="174">
        <v>24</v>
      </c>
    </row>
    <row r="901" spans="1:5" ht="15.75" customHeight="1">
      <c r="A901" s="14">
        <v>45087</v>
      </c>
      <c r="B901" s="23" t="s">
        <v>2816</v>
      </c>
      <c r="C901" s="16" t="s">
        <v>2817</v>
      </c>
      <c r="D901" s="23" t="s">
        <v>2818</v>
      </c>
      <c r="E901" s="174">
        <v>160.13999999999999</v>
      </c>
    </row>
    <row r="902" spans="1:5" ht="13.5" customHeight="1">
      <c r="A902" s="14" t="s">
        <v>2819</v>
      </c>
      <c r="B902" s="23" t="s">
        <v>2820</v>
      </c>
      <c r="C902" s="16" t="s">
        <v>933</v>
      </c>
      <c r="D902" s="23" t="s">
        <v>2821</v>
      </c>
      <c r="E902" s="174">
        <v>42</v>
      </c>
    </row>
    <row r="903" spans="1:5" ht="15.75" customHeight="1">
      <c r="A903" s="14" t="s">
        <v>2822</v>
      </c>
      <c r="B903" s="23" t="s">
        <v>2823</v>
      </c>
      <c r="C903" s="16" t="s">
        <v>1086</v>
      </c>
      <c r="D903" s="23" t="s">
        <v>2824</v>
      </c>
      <c r="E903" s="174">
        <v>21</v>
      </c>
    </row>
    <row r="904" spans="1:5" ht="17.25" customHeight="1">
      <c r="A904" s="14" t="s">
        <v>2822</v>
      </c>
      <c r="B904" s="23" t="s">
        <v>1337</v>
      </c>
      <c r="C904" s="16" t="s">
        <v>1338</v>
      </c>
      <c r="D904" s="23" t="s">
        <v>2825</v>
      </c>
      <c r="E904" s="175">
        <v>60</v>
      </c>
    </row>
    <row r="905" spans="1:5" ht="20.25" customHeight="1">
      <c r="A905" s="26" t="s">
        <v>20</v>
      </c>
      <c r="B905" s="27"/>
      <c r="C905" s="8"/>
      <c r="D905" s="29"/>
      <c r="E905" s="176">
        <f>SUM(E891:E904)</f>
        <v>6787.9400000000005</v>
      </c>
    </row>
    <row r="906" spans="1:5" ht="16.5" customHeight="1">
      <c r="A906" s="163"/>
      <c r="B906" s="162"/>
      <c r="C906" s="163"/>
      <c r="D906" s="162"/>
      <c r="E906" s="162"/>
    </row>
    <row r="907" spans="1:5" ht="18.75" customHeight="1">
      <c r="A907" s="243" t="s">
        <v>1827</v>
      </c>
      <c r="B907" s="244"/>
      <c r="C907" s="244"/>
      <c r="D907" s="244"/>
      <c r="E907" s="244"/>
    </row>
    <row r="908" spans="1:5" ht="17.25" customHeight="1">
      <c r="A908" s="257" t="s">
        <v>2826</v>
      </c>
      <c r="B908" s="276"/>
      <c r="C908" s="276"/>
      <c r="D908" s="276"/>
      <c r="E908" s="276"/>
    </row>
    <row r="909" spans="1:5" ht="27.75" customHeight="1">
      <c r="A909" s="237" t="s">
        <v>331</v>
      </c>
      <c r="B909" s="238"/>
      <c r="C909" s="143" t="s">
        <v>1704</v>
      </c>
      <c r="D909" s="8" t="s">
        <v>2784</v>
      </c>
      <c r="E909" s="9" t="s">
        <v>7</v>
      </c>
    </row>
    <row r="910" spans="1:5" ht="14.25" customHeight="1">
      <c r="A910" s="239" t="s">
        <v>8</v>
      </c>
      <c r="B910" s="241" t="s">
        <v>9</v>
      </c>
      <c r="C910" s="238"/>
      <c r="D910" s="239" t="s">
        <v>10</v>
      </c>
      <c r="E910" s="242" t="s">
        <v>11</v>
      </c>
    </row>
    <row r="911" spans="1:5" ht="18.75" customHeight="1">
      <c r="A911" s="240"/>
      <c r="B911" s="12" t="s">
        <v>12</v>
      </c>
      <c r="C911" s="12" t="s">
        <v>13</v>
      </c>
      <c r="D911" s="240"/>
      <c r="E911" s="240"/>
    </row>
    <row r="912" spans="1:5" ht="27.75" customHeight="1">
      <c r="A912" s="14">
        <v>45132</v>
      </c>
      <c r="B912" s="23" t="s">
        <v>2827</v>
      </c>
      <c r="C912" s="16" t="s">
        <v>2231</v>
      </c>
      <c r="D912" s="23" t="s">
        <v>2828</v>
      </c>
      <c r="E912" s="45">
        <v>345.9</v>
      </c>
    </row>
    <row r="913" spans="1:5" ht="27.75" customHeight="1">
      <c r="A913" s="14">
        <v>45133</v>
      </c>
      <c r="B913" s="23" t="s">
        <v>2829</v>
      </c>
      <c r="C913" s="16" t="s">
        <v>2830</v>
      </c>
      <c r="D913" s="23" t="s">
        <v>2831</v>
      </c>
      <c r="E913" s="45">
        <v>2300</v>
      </c>
    </row>
    <row r="914" spans="1:5" ht="27.75" customHeight="1">
      <c r="A914" s="14">
        <v>45145</v>
      </c>
      <c r="B914" s="23" t="s">
        <v>2827</v>
      </c>
      <c r="C914" s="16" t="s">
        <v>2231</v>
      </c>
      <c r="D914" s="23" t="s">
        <v>2828</v>
      </c>
      <c r="E914" s="45">
        <v>128.41</v>
      </c>
    </row>
    <row r="915" spans="1:5" ht="27.75" customHeight="1">
      <c r="A915" s="14">
        <v>45161</v>
      </c>
      <c r="B915" s="23" t="s">
        <v>2832</v>
      </c>
      <c r="C915" s="16" t="s">
        <v>2833</v>
      </c>
      <c r="D915" s="23" t="s">
        <v>2834</v>
      </c>
      <c r="E915" s="45">
        <v>60</v>
      </c>
    </row>
    <row r="916" spans="1:5" ht="27.75" customHeight="1">
      <c r="A916" s="14">
        <v>45161</v>
      </c>
      <c r="B916" s="23" t="s">
        <v>2832</v>
      </c>
      <c r="C916" s="16" t="s">
        <v>2833</v>
      </c>
      <c r="D916" s="23" t="s">
        <v>2834</v>
      </c>
      <c r="E916" s="45">
        <v>60</v>
      </c>
    </row>
    <row r="917" spans="1:5" ht="27.75" customHeight="1">
      <c r="A917" s="14">
        <v>45163</v>
      </c>
      <c r="B917" s="23" t="s">
        <v>2835</v>
      </c>
      <c r="C917" s="16" t="s">
        <v>989</v>
      </c>
      <c r="D917" s="23" t="s">
        <v>2836</v>
      </c>
      <c r="E917" s="45">
        <v>50</v>
      </c>
    </row>
    <row r="918" spans="1:5" ht="27.75" customHeight="1">
      <c r="A918" s="14">
        <v>45167</v>
      </c>
      <c r="B918" s="23" t="s">
        <v>2278</v>
      </c>
      <c r="C918" s="16" t="s">
        <v>965</v>
      </c>
      <c r="D918" s="23" t="s">
        <v>2837</v>
      </c>
      <c r="E918" s="45">
        <v>38</v>
      </c>
    </row>
    <row r="919" spans="1:5" ht="27.75" customHeight="1">
      <c r="A919" s="14">
        <v>45167</v>
      </c>
      <c r="B919" s="23" t="s">
        <v>247</v>
      </c>
      <c r="C919" s="16" t="s">
        <v>154</v>
      </c>
      <c r="D919" s="23" t="s">
        <v>2838</v>
      </c>
      <c r="E919" s="45">
        <v>2</v>
      </c>
    </row>
    <row r="920" spans="1:5" ht="15.75" customHeight="1">
      <c r="A920" s="14">
        <v>45169</v>
      </c>
      <c r="B920" s="23" t="s">
        <v>2839</v>
      </c>
      <c r="C920" s="16" t="s">
        <v>2840</v>
      </c>
      <c r="D920" s="23" t="s">
        <v>2841</v>
      </c>
      <c r="E920" s="45">
        <v>1379.84</v>
      </c>
    </row>
    <row r="921" spans="1:5" ht="15.75" customHeight="1">
      <c r="A921" s="14">
        <v>45169</v>
      </c>
      <c r="B921" s="23" t="s">
        <v>247</v>
      </c>
      <c r="C921" s="16" t="s">
        <v>154</v>
      </c>
      <c r="D921" s="23" t="s">
        <v>2842</v>
      </c>
      <c r="E921" s="45">
        <v>28.16</v>
      </c>
    </row>
    <row r="922" spans="1:5" ht="13.5" customHeight="1">
      <c r="A922" s="14">
        <v>45170</v>
      </c>
      <c r="B922" s="23" t="s">
        <v>2843</v>
      </c>
      <c r="C922" s="16" t="s">
        <v>2844</v>
      </c>
      <c r="D922" s="23" t="s">
        <v>2845</v>
      </c>
      <c r="E922" s="45">
        <v>390</v>
      </c>
    </row>
    <row r="923" spans="1:5" ht="13.5" customHeight="1">
      <c r="A923" s="14">
        <v>45182</v>
      </c>
      <c r="B923" s="23" t="s">
        <v>2846</v>
      </c>
      <c r="C923" s="16" t="s">
        <v>2847</v>
      </c>
      <c r="D923" s="23" t="s">
        <v>2848</v>
      </c>
      <c r="E923" s="45">
        <v>150</v>
      </c>
    </row>
    <row r="924" spans="1:5" ht="15.75" customHeight="1">
      <c r="A924" s="14">
        <v>45184</v>
      </c>
      <c r="B924" s="23" t="s">
        <v>2846</v>
      </c>
      <c r="C924" s="16" t="s">
        <v>2849</v>
      </c>
      <c r="D924" s="23" t="s">
        <v>2850</v>
      </c>
      <c r="E924" s="45">
        <v>34.299999999999997</v>
      </c>
    </row>
    <row r="925" spans="1:5" ht="13.5" customHeight="1">
      <c r="A925" s="14">
        <v>45184</v>
      </c>
      <c r="B925" s="23" t="s">
        <v>247</v>
      </c>
      <c r="C925" s="16" t="s">
        <v>154</v>
      </c>
      <c r="D925" s="23" t="s">
        <v>2851</v>
      </c>
      <c r="E925" s="45">
        <v>0.7</v>
      </c>
    </row>
    <row r="926" spans="1:5" ht="15.75" customHeight="1">
      <c r="A926" s="14">
        <v>45216</v>
      </c>
      <c r="B926" s="23" t="s">
        <v>2852</v>
      </c>
      <c r="C926" s="16" t="s">
        <v>2853</v>
      </c>
      <c r="D926" s="23" t="s">
        <v>2854</v>
      </c>
      <c r="E926" s="45">
        <v>200</v>
      </c>
    </row>
    <row r="927" spans="1:5" ht="15.75" customHeight="1">
      <c r="A927" s="14">
        <v>45217</v>
      </c>
      <c r="B927" s="23" t="s">
        <v>2855</v>
      </c>
      <c r="C927" s="16" t="s">
        <v>2856</v>
      </c>
      <c r="D927" s="23" t="s">
        <v>2857</v>
      </c>
      <c r="E927" s="45">
        <v>1460</v>
      </c>
    </row>
    <row r="928" spans="1:5" ht="15.75" customHeight="1">
      <c r="A928" s="26" t="s">
        <v>20</v>
      </c>
      <c r="B928" s="27"/>
      <c r="C928" s="8"/>
      <c r="D928" s="29"/>
      <c r="E928" s="30">
        <f>SUM(E912:E927)</f>
        <v>6627.3099999999995</v>
      </c>
    </row>
    <row r="929" spans="1:5" ht="15.75" customHeight="1">
      <c r="A929" s="163"/>
      <c r="B929" s="162"/>
      <c r="C929" s="163"/>
      <c r="D929" s="162"/>
      <c r="E929" s="162"/>
    </row>
    <row r="930" spans="1:5" ht="15.75" customHeight="1">
      <c r="A930" s="243" t="s">
        <v>1827</v>
      </c>
      <c r="B930" s="244"/>
      <c r="C930" s="244"/>
      <c r="D930" s="244"/>
      <c r="E930" s="244"/>
    </row>
    <row r="931" spans="1:5" ht="13.5" customHeight="1">
      <c r="A931" s="257" t="s">
        <v>2858</v>
      </c>
      <c r="B931" s="276"/>
      <c r="C931" s="276"/>
      <c r="D931" s="276"/>
      <c r="E931" s="276"/>
    </row>
    <row r="932" spans="1:5" ht="30.75" customHeight="1">
      <c r="A932" s="237" t="s">
        <v>2859</v>
      </c>
      <c r="B932" s="238"/>
      <c r="C932" s="143" t="s">
        <v>2860</v>
      </c>
      <c r="D932" s="8" t="s">
        <v>2861</v>
      </c>
      <c r="E932" s="9" t="s">
        <v>7</v>
      </c>
    </row>
    <row r="933" spans="1:5" ht="15.75" customHeight="1">
      <c r="A933" s="239" t="s">
        <v>8</v>
      </c>
      <c r="B933" s="241" t="s">
        <v>9</v>
      </c>
      <c r="C933" s="238"/>
      <c r="D933" s="239" t="s">
        <v>10</v>
      </c>
      <c r="E933" s="242" t="s">
        <v>11</v>
      </c>
    </row>
    <row r="934" spans="1:5" ht="13.5" customHeight="1">
      <c r="A934" s="240"/>
      <c r="B934" s="12" t="s">
        <v>12</v>
      </c>
      <c r="C934" s="12" t="s">
        <v>13</v>
      </c>
      <c r="D934" s="240"/>
      <c r="E934" s="240"/>
    </row>
    <row r="935" spans="1:5" ht="15.75" customHeight="1">
      <c r="A935" s="14">
        <v>45204</v>
      </c>
      <c r="B935" s="33" t="s">
        <v>2862</v>
      </c>
      <c r="C935" s="15" t="s">
        <v>2863</v>
      </c>
      <c r="D935" s="59" t="s">
        <v>2864</v>
      </c>
      <c r="E935" s="45">
        <v>1000</v>
      </c>
    </row>
    <row r="936" spans="1:5" ht="15.75" customHeight="1">
      <c r="A936" s="14">
        <v>45204</v>
      </c>
      <c r="B936" s="33" t="s">
        <v>2865</v>
      </c>
      <c r="C936" s="15" t="s">
        <v>2866</v>
      </c>
      <c r="D936" s="59" t="s">
        <v>2867</v>
      </c>
      <c r="E936" s="45">
        <v>1000</v>
      </c>
    </row>
    <row r="937" spans="1:5" ht="15.75" customHeight="1">
      <c r="A937" s="26" t="s">
        <v>20</v>
      </c>
      <c r="B937" s="27"/>
      <c r="C937" s="8"/>
      <c r="D937" s="29"/>
      <c r="E937" s="30">
        <f>SUM(E935:E936)</f>
        <v>2000</v>
      </c>
    </row>
    <row r="938" spans="1:5" ht="15.75" customHeight="1">
      <c r="A938" s="163"/>
      <c r="B938" s="162"/>
      <c r="C938" s="163"/>
      <c r="D938" s="162"/>
      <c r="E938" s="162"/>
    </row>
    <row r="939" spans="1:5" ht="15.75" customHeight="1">
      <c r="A939" s="234" t="s">
        <v>74</v>
      </c>
      <c r="B939" s="235"/>
      <c r="C939" s="235"/>
      <c r="D939" s="235"/>
      <c r="E939" s="235"/>
    </row>
    <row r="940" spans="1:5" ht="13.5" customHeight="1">
      <c r="A940" s="236" t="s">
        <v>2868</v>
      </c>
      <c r="B940" s="235"/>
      <c r="C940" s="235"/>
      <c r="D940" s="235"/>
      <c r="E940" s="235"/>
    </row>
    <row r="941" spans="1:5" ht="27" customHeight="1">
      <c r="A941" s="237" t="s">
        <v>82</v>
      </c>
      <c r="B941" s="238"/>
      <c r="C941" s="143" t="s">
        <v>1693</v>
      </c>
      <c r="D941" s="8" t="s">
        <v>2861</v>
      </c>
      <c r="E941" s="9" t="s">
        <v>7</v>
      </c>
    </row>
    <row r="942" spans="1:5" ht="15.75" customHeight="1">
      <c r="A942" s="239" t="s">
        <v>8</v>
      </c>
      <c r="B942" s="55" t="s">
        <v>9</v>
      </c>
      <c r="C942" s="147"/>
      <c r="D942" s="239" t="s">
        <v>10</v>
      </c>
      <c r="E942" s="242" t="s">
        <v>11</v>
      </c>
    </row>
    <row r="943" spans="1:5" ht="13.5" customHeight="1">
      <c r="A943" s="240"/>
      <c r="B943" s="12" t="s">
        <v>12</v>
      </c>
      <c r="C943" s="12" t="s">
        <v>13</v>
      </c>
      <c r="D943" s="240"/>
      <c r="E943" s="240"/>
    </row>
    <row r="944" spans="1:5" ht="15.75" customHeight="1">
      <c r="A944" s="14">
        <v>45237</v>
      </c>
      <c r="B944" s="37" t="s">
        <v>2869</v>
      </c>
      <c r="C944" s="16" t="s">
        <v>454</v>
      </c>
      <c r="D944" s="23" t="s">
        <v>2870</v>
      </c>
      <c r="E944" s="45">
        <v>3080</v>
      </c>
    </row>
    <row r="945" spans="1:5" ht="15.75" customHeight="1">
      <c r="A945" s="14"/>
      <c r="B945" s="37"/>
      <c r="C945" s="20"/>
      <c r="D945" s="37"/>
      <c r="E945" s="45"/>
    </row>
    <row r="946" spans="1:5" ht="15.75" customHeight="1">
      <c r="A946" s="26" t="s">
        <v>20</v>
      </c>
      <c r="B946" s="49"/>
      <c r="C946" s="145"/>
      <c r="D946" s="208"/>
      <c r="E946" s="30">
        <f>SUM(E943:E945)</f>
        <v>3080</v>
      </c>
    </row>
    <row r="947" spans="1:5" ht="15.75" customHeight="1">
      <c r="A947" s="203"/>
      <c r="B947" s="204"/>
      <c r="C947" s="203"/>
      <c r="D947" s="204"/>
      <c r="E947" s="206"/>
    </row>
    <row r="948" spans="1:5" ht="15.75" customHeight="1">
      <c r="A948" s="234" t="s">
        <v>2</v>
      </c>
      <c r="B948" s="235"/>
      <c r="C948" s="235"/>
      <c r="D948" s="235"/>
      <c r="E948" s="235"/>
    </row>
    <row r="949" spans="1:5" ht="13.5" customHeight="1">
      <c r="A949" s="236" t="s">
        <v>2871</v>
      </c>
      <c r="B949" s="235"/>
      <c r="C949" s="235"/>
      <c r="D949" s="235"/>
      <c r="E949" s="235"/>
    </row>
    <row r="950" spans="1:5" ht="27" customHeight="1">
      <c r="A950" s="237" t="s">
        <v>919</v>
      </c>
      <c r="B950" s="238"/>
      <c r="C950" s="143" t="s">
        <v>1733</v>
      </c>
      <c r="D950" s="8" t="s">
        <v>2861</v>
      </c>
      <c r="E950" s="9" t="s">
        <v>7</v>
      </c>
    </row>
    <row r="951" spans="1:5" ht="15.75" customHeight="1">
      <c r="A951" s="239" t="s">
        <v>8</v>
      </c>
      <c r="B951" s="55" t="s">
        <v>9</v>
      </c>
      <c r="C951" s="147"/>
      <c r="D951" s="239" t="s">
        <v>10</v>
      </c>
      <c r="E951" s="242" t="s">
        <v>11</v>
      </c>
    </row>
    <row r="952" spans="1:5" ht="13.5" customHeight="1">
      <c r="A952" s="240"/>
      <c r="B952" s="12" t="s">
        <v>12</v>
      </c>
      <c r="C952" s="12" t="s">
        <v>13</v>
      </c>
      <c r="D952" s="240"/>
      <c r="E952" s="240"/>
    </row>
    <row r="953" spans="1:5" ht="15.75" customHeight="1">
      <c r="A953" s="14">
        <v>45194</v>
      </c>
      <c r="B953" s="37" t="s">
        <v>140</v>
      </c>
      <c r="C953" s="20" t="s">
        <v>141</v>
      </c>
      <c r="D953" s="37" t="s">
        <v>2872</v>
      </c>
      <c r="E953" s="45">
        <v>3028.68</v>
      </c>
    </row>
    <row r="954" spans="1:5" ht="15.75" customHeight="1">
      <c r="A954" s="14">
        <v>45196</v>
      </c>
      <c r="B954" s="37" t="s">
        <v>140</v>
      </c>
      <c r="C954" s="20" t="s">
        <v>141</v>
      </c>
      <c r="D954" s="37" t="s">
        <v>2872</v>
      </c>
      <c r="E954" s="45">
        <v>335.29</v>
      </c>
    </row>
    <row r="955" spans="1:5" ht="15.75" customHeight="1">
      <c r="A955" s="14">
        <v>45196</v>
      </c>
      <c r="B955" s="37" t="s">
        <v>2873</v>
      </c>
      <c r="C955" s="20" t="s">
        <v>312</v>
      </c>
      <c r="D955" s="37" t="s">
        <v>2874</v>
      </c>
      <c r="E955" s="45">
        <v>3514.8</v>
      </c>
    </row>
    <row r="956" spans="1:5" ht="15.75" customHeight="1">
      <c r="A956" s="14">
        <v>45202</v>
      </c>
      <c r="B956" s="37" t="s">
        <v>579</v>
      </c>
      <c r="C956" s="20" t="s">
        <v>1623</v>
      </c>
      <c r="D956" s="37" t="s">
        <v>2875</v>
      </c>
      <c r="E956" s="45">
        <v>865.7</v>
      </c>
    </row>
    <row r="957" spans="1:5" ht="15.75" customHeight="1">
      <c r="A957" s="14">
        <v>45202</v>
      </c>
      <c r="B957" s="37" t="s">
        <v>140</v>
      </c>
      <c r="C957" s="20" t="s">
        <v>141</v>
      </c>
      <c r="D957" s="37" t="s">
        <v>2876</v>
      </c>
      <c r="E957" s="45">
        <v>88.44</v>
      </c>
    </row>
    <row r="958" spans="1:5" ht="15.75" customHeight="1">
      <c r="A958" s="14">
        <v>45218</v>
      </c>
      <c r="B958" s="37" t="s">
        <v>2877</v>
      </c>
      <c r="C958" s="20" t="s">
        <v>454</v>
      </c>
      <c r="D958" s="37" t="s">
        <v>2878</v>
      </c>
      <c r="E958" s="45">
        <v>77.44</v>
      </c>
    </row>
    <row r="959" spans="1:5" ht="15.75" customHeight="1">
      <c r="A959" s="14">
        <v>45218</v>
      </c>
      <c r="B959" s="37" t="s">
        <v>140</v>
      </c>
      <c r="C959" s="20" t="s">
        <v>141</v>
      </c>
      <c r="D959" s="37" t="s">
        <v>2879</v>
      </c>
      <c r="E959" s="45">
        <v>89.65</v>
      </c>
    </row>
    <row r="960" spans="1:5" ht="15.75" customHeight="1">
      <c r="A960" s="26" t="s">
        <v>20</v>
      </c>
      <c r="B960" s="49"/>
      <c r="C960" s="145"/>
      <c r="D960" s="208"/>
      <c r="E960" s="30">
        <f>SUM(E952:E959)</f>
        <v>7999.9999999999991</v>
      </c>
    </row>
    <row r="961" spans="1:5" ht="15.75" customHeight="1">
      <c r="A961" s="203"/>
      <c r="B961" s="204"/>
      <c r="C961" s="203"/>
      <c r="D961" s="204"/>
      <c r="E961" s="206"/>
    </row>
    <row r="962" spans="1:5" ht="15.75" customHeight="1">
      <c r="A962" s="234" t="s">
        <v>74</v>
      </c>
      <c r="B962" s="235"/>
      <c r="C962" s="235"/>
      <c r="D962" s="235"/>
      <c r="E962" s="235"/>
    </row>
    <row r="963" spans="1:5" ht="13.5" customHeight="1">
      <c r="A963" s="236" t="s">
        <v>2871</v>
      </c>
      <c r="B963" s="235"/>
      <c r="C963" s="235"/>
      <c r="D963" s="235"/>
      <c r="E963" s="235"/>
    </row>
    <row r="964" spans="1:5" ht="33.75" customHeight="1">
      <c r="A964" s="237" t="s">
        <v>919</v>
      </c>
      <c r="B964" s="238"/>
      <c r="C964" s="143" t="s">
        <v>1733</v>
      </c>
      <c r="D964" s="8" t="s">
        <v>2861</v>
      </c>
      <c r="E964" s="9" t="s">
        <v>7</v>
      </c>
    </row>
    <row r="965" spans="1:5" ht="15.75" customHeight="1">
      <c r="A965" s="239" t="s">
        <v>8</v>
      </c>
      <c r="B965" s="55" t="s">
        <v>9</v>
      </c>
      <c r="C965" s="147"/>
      <c r="D965" s="239" t="s">
        <v>10</v>
      </c>
      <c r="E965" s="242" t="s">
        <v>11</v>
      </c>
    </row>
    <row r="966" spans="1:5" ht="13.5" customHeight="1">
      <c r="A966" s="240"/>
      <c r="B966" s="12" t="s">
        <v>12</v>
      </c>
      <c r="C966" s="12" t="s">
        <v>13</v>
      </c>
      <c r="D966" s="240"/>
      <c r="E966" s="240"/>
    </row>
    <row r="967" spans="1:5" ht="15.75" customHeight="1">
      <c r="A967" s="14">
        <v>45219</v>
      </c>
      <c r="B967" s="23" t="s">
        <v>2880</v>
      </c>
      <c r="C967" s="16" t="s">
        <v>2881</v>
      </c>
      <c r="D967" s="23" t="s">
        <v>2882</v>
      </c>
      <c r="E967" s="45">
        <v>1670</v>
      </c>
    </row>
    <row r="968" spans="1:5" ht="15.75" customHeight="1">
      <c r="A968" s="14">
        <v>45223</v>
      </c>
      <c r="B968" s="23" t="s">
        <v>2880</v>
      </c>
      <c r="C968" s="16" t="s">
        <v>2881</v>
      </c>
      <c r="D968" s="23" t="s">
        <v>2883</v>
      </c>
      <c r="E968" s="45">
        <v>3729.5</v>
      </c>
    </row>
    <row r="969" spans="1:5" ht="15.75" customHeight="1">
      <c r="A969" s="14">
        <v>45247</v>
      </c>
      <c r="B969" s="23" t="s">
        <v>2884</v>
      </c>
      <c r="C969" s="16" t="s">
        <v>2885</v>
      </c>
      <c r="D969" s="23" t="s">
        <v>2886</v>
      </c>
      <c r="E969" s="45">
        <v>710</v>
      </c>
    </row>
    <row r="970" spans="1:5" ht="15.75" customHeight="1">
      <c r="A970" s="14">
        <v>45260</v>
      </c>
      <c r="B970" s="23" t="s">
        <v>2233</v>
      </c>
      <c r="C970" s="16" t="s">
        <v>2885</v>
      </c>
      <c r="D970" s="23" t="s">
        <v>2887</v>
      </c>
      <c r="E970" s="45">
        <v>300</v>
      </c>
    </row>
    <row r="971" spans="1:5" ht="15.75" customHeight="1">
      <c r="A971" s="14">
        <v>45260</v>
      </c>
      <c r="B971" s="23" t="s">
        <v>2884</v>
      </c>
      <c r="C971" s="16" t="s">
        <v>2885</v>
      </c>
      <c r="D971" s="23" t="s">
        <v>2888</v>
      </c>
      <c r="E971" s="45">
        <v>370</v>
      </c>
    </row>
    <row r="972" spans="1:5" ht="15.75" customHeight="1">
      <c r="A972" s="26" t="s">
        <v>20</v>
      </c>
      <c r="B972" s="49"/>
      <c r="C972" s="145"/>
      <c r="D972" s="208"/>
      <c r="E972" s="30">
        <f>SUM(E966:E971)</f>
        <v>6779.5</v>
      </c>
    </row>
    <row r="973" spans="1:5" ht="15.75" customHeight="1">
      <c r="A973" s="203"/>
      <c r="B973" s="204"/>
      <c r="C973" s="203"/>
      <c r="D973" s="204"/>
      <c r="E973" s="206"/>
    </row>
    <row r="974" spans="1:5" ht="15.75" customHeight="1">
      <c r="A974" s="234" t="s">
        <v>2</v>
      </c>
      <c r="B974" s="235"/>
      <c r="C974" s="235"/>
      <c r="D974" s="235"/>
      <c r="E974" s="235"/>
    </row>
    <row r="975" spans="1:5" ht="13.5" customHeight="1">
      <c r="A975" s="236" t="s">
        <v>2889</v>
      </c>
      <c r="B975" s="235"/>
      <c r="C975" s="235"/>
      <c r="D975" s="235"/>
      <c r="E975" s="235"/>
    </row>
    <row r="976" spans="1:5" ht="32.25" customHeight="1">
      <c r="A976" s="237" t="s">
        <v>2890</v>
      </c>
      <c r="B976" s="238"/>
      <c r="C976" s="143" t="s">
        <v>2891</v>
      </c>
      <c r="D976" s="8" t="s">
        <v>2861</v>
      </c>
      <c r="E976" s="9" t="s">
        <v>7</v>
      </c>
    </row>
    <row r="977" spans="1:5" ht="15.75" customHeight="1">
      <c r="A977" s="239" t="s">
        <v>8</v>
      </c>
      <c r="B977" s="55" t="s">
        <v>9</v>
      </c>
      <c r="C977" s="147"/>
      <c r="D977" s="239" t="s">
        <v>10</v>
      </c>
      <c r="E977" s="242" t="s">
        <v>11</v>
      </c>
    </row>
    <row r="978" spans="1:5" ht="13.5" customHeight="1">
      <c r="A978" s="240"/>
      <c r="B978" s="12" t="s">
        <v>12</v>
      </c>
      <c r="C978" s="12" t="s">
        <v>13</v>
      </c>
      <c r="D978" s="240"/>
      <c r="E978" s="240"/>
    </row>
    <row r="979" spans="1:5" ht="15.75" customHeight="1">
      <c r="A979" s="14">
        <v>45264</v>
      </c>
      <c r="B979" s="37" t="s">
        <v>2892</v>
      </c>
      <c r="C979" s="20" t="s">
        <v>2893</v>
      </c>
      <c r="D979" s="37" t="s">
        <v>2894</v>
      </c>
      <c r="E979" s="45">
        <v>256</v>
      </c>
    </row>
    <row r="980" spans="1:5" ht="15.75" customHeight="1">
      <c r="A980" s="14">
        <v>45183</v>
      </c>
      <c r="B980" s="37" t="s">
        <v>2892</v>
      </c>
      <c r="C980" s="20" t="s">
        <v>2895</v>
      </c>
      <c r="D980" s="37" t="s">
        <v>2894</v>
      </c>
      <c r="E980" s="45">
        <v>17</v>
      </c>
    </row>
    <row r="981" spans="1:5" ht="15.75" customHeight="1">
      <c r="A981" s="14">
        <v>45194</v>
      </c>
      <c r="B981" s="37" t="s">
        <v>2896</v>
      </c>
      <c r="C981" s="20" t="s">
        <v>2897</v>
      </c>
      <c r="D981" s="37" t="s">
        <v>2898</v>
      </c>
      <c r="E981" s="45">
        <v>50</v>
      </c>
    </row>
    <row r="982" spans="1:5" ht="15.75" customHeight="1">
      <c r="A982" s="14">
        <v>45194</v>
      </c>
      <c r="B982" s="37" t="s">
        <v>2896</v>
      </c>
      <c r="C982" s="20" t="s">
        <v>2899</v>
      </c>
      <c r="D982" s="37" t="s">
        <v>2900</v>
      </c>
      <c r="E982" s="45">
        <v>34</v>
      </c>
    </row>
    <row r="983" spans="1:5" ht="15.75" customHeight="1">
      <c r="A983" s="14">
        <v>45223</v>
      </c>
      <c r="B983" s="37" t="s">
        <v>2901</v>
      </c>
      <c r="C983" s="16" t="s">
        <v>2902</v>
      </c>
      <c r="D983" s="23" t="s">
        <v>2903</v>
      </c>
      <c r="E983" s="45">
        <v>5584</v>
      </c>
    </row>
    <row r="984" spans="1:5" ht="15.75" customHeight="1">
      <c r="A984" s="14">
        <v>45259</v>
      </c>
      <c r="B984" s="37" t="s">
        <v>2904</v>
      </c>
      <c r="C984" s="16" t="s">
        <v>2905</v>
      </c>
      <c r="D984" s="37" t="s">
        <v>2906</v>
      </c>
      <c r="E984" s="45">
        <v>2869</v>
      </c>
    </row>
    <row r="985" spans="1:5" ht="15.75" customHeight="1">
      <c r="A985" s="26" t="s">
        <v>20</v>
      </c>
      <c r="B985" s="49"/>
      <c r="C985" s="145"/>
      <c r="D985" s="208"/>
      <c r="E985" s="30">
        <f>SUM(E978:E984)</f>
        <v>8810</v>
      </c>
    </row>
    <row r="986" spans="1:5" ht="15.75" customHeight="1">
      <c r="A986" s="203"/>
      <c r="B986" s="204"/>
      <c r="C986" s="203"/>
      <c r="D986" s="204"/>
      <c r="E986" s="206"/>
    </row>
    <row r="987" spans="1:5" ht="15.75" customHeight="1">
      <c r="A987" s="234" t="s">
        <v>74</v>
      </c>
      <c r="B987" s="235"/>
      <c r="C987" s="235"/>
      <c r="D987" s="235"/>
      <c r="E987" s="235"/>
    </row>
    <row r="988" spans="1:5" ht="13.5" customHeight="1">
      <c r="A988" s="236" t="s">
        <v>2907</v>
      </c>
      <c r="B988" s="235"/>
      <c r="C988" s="235"/>
      <c r="D988" s="235"/>
      <c r="E988" s="235"/>
    </row>
    <row r="989" spans="1:5" ht="31.5" customHeight="1">
      <c r="A989" s="237" t="s">
        <v>2890</v>
      </c>
      <c r="B989" s="238"/>
      <c r="C989" s="143" t="s">
        <v>2891</v>
      </c>
      <c r="D989" s="8" t="s">
        <v>2861</v>
      </c>
      <c r="E989" s="9" t="s">
        <v>7</v>
      </c>
    </row>
    <row r="990" spans="1:5" ht="15.75" customHeight="1">
      <c r="A990" s="239" t="s">
        <v>8</v>
      </c>
      <c r="B990" s="55" t="s">
        <v>9</v>
      </c>
      <c r="C990" s="147"/>
      <c r="D990" s="239" t="s">
        <v>10</v>
      </c>
      <c r="E990" s="242" t="s">
        <v>11</v>
      </c>
    </row>
    <row r="991" spans="1:5" ht="13.5" customHeight="1">
      <c r="A991" s="240"/>
      <c r="B991" s="12" t="s">
        <v>12</v>
      </c>
      <c r="C991" s="12" t="s">
        <v>13</v>
      </c>
      <c r="D991" s="240"/>
      <c r="E991" s="240"/>
    </row>
    <row r="992" spans="1:5" ht="15.75" customHeight="1">
      <c r="A992" s="14">
        <v>45197</v>
      </c>
      <c r="B992" s="23" t="s">
        <v>2908</v>
      </c>
      <c r="C992" s="16" t="s">
        <v>2909</v>
      </c>
      <c r="D992" s="37" t="s">
        <v>2910</v>
      </c>
      <c r="E992" s="45">
        <v>3900</v>
      </c>
    </row>
    <row r="993" spans="1:5" ht="29.25" customHeight="1">
      <c r="A993" s="14">
        <v>45215</v>
      </c>
      <c r="B993" s="37" t="s">
        <v>2911</v>
      </c>
      <c r="C993" s="16" t="s">
        <v>2912</v>
      </c>
      <c r="D993" s="37" t="s">
        <v>2913</v>
      </c>
      <c r="E993" s="45">
        <v>3100</v>
      </c>
    </row>
    <row r="994" spans="1:5" ht="15.75" customHeight="1">
      <c r="A994" s="14">
        <v>45260</v>
      </c>
      <c r="B994" s="23" t="s">
        <v>2914</v>
      </c>
      <c r="C994" s="16" t="s">
        <v>2915</v>
      </c>
      <c r="D994" s="37" t="s">
        <v>2916</v>
      </c>
      <c r="E994" s="45">
        <v>1800</v>
      </c>
    </row>
    <row r="995" spans="1:5" ht="15.75" customHeight="1">
      <c r="A995" s="26" t="s">
        <v>20</v>
      </c>
      <c r="B995" s="49"/>
      <c r="C995" s="145"/>
      <c r="D995" s="208"/>
      <c r="E995" s="30">
        <f>SUM(E991:E994)</f>
        <v>8800</v>
      </c>
    </row>
    <row r="996" spans="1:5" ht="15.75" customHeight="1">
      <c r="A996" s="203"/>
      <c r="B996" s="204"/>
      <c r="C996" s="203"/>
      <c r="D996" s="204"/>
      <c r="E996" s="206"/>
    </row>
    <row r="997" spans="1:5" ht="15.75" customHeight="1">
      <c r="A997" s="234" t="s">
        <v>2</v>
      </c>
      <c r="B997" s="235"/>
      <c r="C997" s="235"/>
      <c r="D997" s="235"/>
      <c r="E997" s="235"/>
    </row>
    <row r="998" spans="1:5" ht="15.75" customHeight="1">
      <c r="A998" s="236" t="s">
        <v>2917</v>
      </c>
      <c r="B998" s="235"/>
      <c r="C998" s="235"/>
      <c r="D998" s="235"/>
      <c r="E998" s="235"/>
    </row>
    <row r="999" spans="1:5" ht="15.75" customHeight="1">
      <c r="A999" s="237" t="s">
        <v>2918</v>
      </c>
      <c r="B999" s="238"/>
      <c r="C999" s="143" t="s">
        <v>2919</v>
      </c>
      <c r="D999" s="8" t="s">
        <v>2920</v>
      </c>
      <c r="E999" s="9" t="s">
        <v>7</v>
      </c>
    </row>
    <row r="1000" spans="1:5" ht="15.75" customHeight="1">
      <c r="A1000" s="239" t="s">
        <v>8</v>
      </c>
      <c r="B1000" s="55" t="s">
        <v>9</v>
      </c>
      <c r="C1000" s="147"/>
      <c r="D1000" s="239" t="s">
        <v>10</v>
      </c>
      <c r="E1000" s="242" t="s">
        <v>11</v>
      </c>
    </row>
    <row r="1001" spans="1:5" ht="15.75" customHeight="1">
      <c r="A1001" s="240"/>
      <c r="B1001" s="12" t="s">
        <v>12</v>
      </c>
      <c r="C1001" s="12" t="s">
        <v>13</v>
      </c>
      <c r="D1001" s="240"/>
      <c r="E1001" s="240"/>
    </row>
    <row r="1002" spans="1:5" ht="19.5" customHeight="1">
      <c r="A1002" s="14" t="s">
        <v>2921</v>
      </c>
      <c r="B1002" s="37" t="s">
        <v>2922</v>
      </c>
      <c r="C1002" s="20" t="s">
        <v>2923</v>
      </c>
      <c r="D1002" s="37" t="s">
        <v>2924</v>
      </c>
      <c r="E1002" s="177">
        <v>7.25</v>
      </c>
    </row>
    <row r="1003" spans="1:5" ht="15.75" customHeight="1">
      <c r="A1003" s="14" t="s">
        <v>2921</v>
      </c>
      <c r="B1003" s="37" t="s">
        <v>2925</v>
      </c>
      <c r="C1003" s="20" t="s">
        <v>2926</v>
      </c>
      <c r="D1003" s="37" t="s">
        <v>2924</v>
      </c>
      <c r="E1003" s="177">
        <v>95</v>
      </c>
    </row>
    <row r="1004" spans="1:5" ht="15.75" customHeight="1">
      <c r="A1004" s="14" t="s">
        <v>2927</v>
      </c>
      <c r="B1004" s="37" t="s">
        <v>2928</v>
      </c>
      <c r="C1004" s="20" t="s">
        <v>2929</v>
      </c>
      <c r="D1004" s="37" t="s">
        <v>2924</v>
      </c>
      <c r="E1004" s="177">
        <v>379.56</v>
      </c>
    </row>
    <row r="1005" spans="1:5" ht="15.75" customHeight="1">
      <c r="A1005" s="14" t="s">
        <v>2930</v>
      </c>
      <c r="B1005" s="37" t="s">
        <v>2931</v>
      </c>
      <c r="C1005" s="20" t="s">
        <v>2932</v>
      </c>
      <c r="D1005" s="37" t="s">
        <v>2924</v>
      </c>
      <c r="E1005" s="177">
        <v>239.95</v>
      </c>
    </row>
    <row r="1006" spans="1:5" ht="15.75" customHeight="1">
      <c r="A1006" s="14" t="s">
        <v>2933</v>
      </c>
      <c r="B1006" s="37" t="s">
        <v>2934</v>
      </c>
      <c r="C1006" s="20" t="s">
        <v>2935</v>
      </c>
      <c r="D1006" s="37" t="s">
        <v>2924</v>
      </c>
      <c r="E1006" s="177">
        <v>95.03</v>
      </c>
    </row>
    <row r="1007" spans="1:5" ht="15.75" customHeight="1">
      <c r="A1007" s="14" t="s">
        <v>2936</v>
      </c>
      <c r="B1007" s="37" t="s">
        <v>2937</v>
      </c>
      <c r="C1007" s="20" t="s">
        <v>2938</v>
      </c>
      <c r="D1007" s="37" t="s">
        <v>2924</v>
      </c>
      <c r="E1007" s="177">
        <v>1130.8</v>
      </c>
    </row>
    <row r="1008" spans="1:5" ht="13.5" customHeight="1">
      <c r="A1008" s="14" t="s">
        <v>2936</v>
      </c>
      <c r="B1008" s="37" t="s">
        <v>2939</v>
      </c>
      <c r="C1008" s="20" t="s">
        <v>2940</v>
      </c>
      <c r="D1008" s="37" t="s">
        <v>2924</v>
      </c>
      <c r="E1008" s="177">
        <v>178</v>
      </c>
    </row>
    <row r="1009" spans="1:5" ht="13.5" customHeight="1">
      <c r="A1009" s="14" t="s">
        <v>2936</v>
      </c>
      <c r="B1009" s="37" t="s">
        <v>2939</v>
      </c>
      <c r="C1009" s="20" t="s">
        <v>2940</v>
      </c>
      <c r="D1009" s="37" t="s">
        <v>2924</v>
      </c>
      <c r="E1009" s="177">
        <v>383</v>
      </c>
    </row>
    <row r="1010" spans="1:5" ht="15.75" customHeight="1">
      <c r="A1010" s="14" t="s">
        <v>2936</v>
      </c>
      <c r="B1010" s="37" t="s">
        <v>2941</v>
      </c>
      <c r="C1010" s="20" t="s">
        <v>2942</v>
      </c>
      <c r="D1010" s="37" t="s">
        <v>2924</v>
      </c>
      <c r="E1010" s="177">
        <v>27.9</v>
      </c>
    </row>
    <row r="1011" spans="1:5" ht="13.5" customHeight="1">
      <c r="A1011" s="14" t="s">
        <v>2943</v>
      </c>
      <c r="B1011" s="37" t="s">
        <v>2944</v>
      </c>
      <c r="C1011" s="20" t="s">
        <v>2945</v>
      </c>
      <c r="D1011" s="37" t="s">
        <v>2924</v>
      </c>
      <c r="E1011" s="177">
        <v>289</v>
      </c>
    </row>
    <row r="1012" spans="1:5" ht="15.75" customHeight="1">
      <c r="A1012" s="14" t="s">
        <v>2946</v>
      </c>
      <c r="B1012" s="37" t="s">
        <v>2947</v>
      </c>
      <c r="C1012" s="20" t="s">
        <v>2948</v>
      </c>
      <c r="D1012" s="37" t="s">
        <v>2924</v>
      </c>
      <c r="E1012" s="177">
        <v>65</v>
      </c>
    </row>
    <row r="1013" spans="1:5" ht="15.75" customHeight="1">
      <c r="A1013" s="14">
        <v>45269</v>
      </c>
      <c r="B1013" s="37" t="s">
        <v>2931</v>
      </c>
      <c r="C1013" s="20" t="s">
        <v>757</v>
      </c>
      <c r="D1013" s="37" t="s">
        <v>2924</v>
      </c>
      <c r="E1013" s="177">
        <v>25.95</v>
      </c>
    </row>
    <row r="1014" spans="1:5" ht="15.75" customHeight="1">
      <c r="A1014" s="26" t="s">
        <v>20</v>
      </c>
      <c r="B1014" s="49"/>
      <c r="C1014" s="145"/>
      <c r="D1014" s="208"/>
      <c r="E1014" s="30">
        <f>SUM(E1002:E1013)</f>
        <v>2916.44</v>
      </c>
    </row>
    <row r="1015" spans="1:5" ht="15.75" customHeight="1">
      <c r="A1015" s="203"/>
      <c r="B1015" s="204"/>
      <c r="C1015" s="203"/>
      <c r="D1015" s="204"/>
      <c r="E1015" s="206"/>
    </row>
    <row r="1016" spans="1:5" ht="15.75" customHeight="1">
      <c r="A1016" s="234" t="s">
        <v>74</v>
      </c>
      <c r="B1016" s="235"/>
      <c r="C1016" s="235"/>
      <c r="D1016" s="235"/>
      <c r="E1016" s="235"/>
    </row>
    <row r="1017" spans="1:5" ht="13.5" customHeight="1">
      <c r="A1017" s="236" t="s">
        <v>2949</v>
      </c>
      <c r="B1017" s="235"/>
      <c r="C1017" s="235"/>
      <c r="D1017" s="235"/>
      <c r="E1017" s="235"/>
    </row>
    <row r="1018" spans="1:5" ht="28.5" customHeight="1">
      <c r="A1018" s="237" t="s">
        <v>2918</v>
      </c>
      <c r="B1018" s="238"/>
      <c r="C1018" s="143" t="s">
        <v>2919</v>
      </c>
      <c r="D1018" s="8" t="s">
        <v>2920</v>
      </c>
      <c r="E1018" s="9" t="s">
        <v>7</v>
      </c>
    </row>
    <row r="1019" spans="1:5" ht="15.75" customHeight="1">
      <c r="A1019" s="239" t="s">
        <v>8</v>
      </c>
      <c r="B1019" s="55" t="s">
        <v>9</v>
      </c>
      <c r="C1019" s="147"/>
      <c r="D1019" s="239" t="s">
        <v>10</v>
      </c>
      <c r="E1019" s="242" t="s">
        <v>11</v>
      </c>
    </row>
    <row r="1020" spans="1:5" ht="13.5" customHeight="1">
      <c r="A1020" s="240"/>
      <c r="B1020" s="12" t="s">
        <v>12</v>
      </c>
      <c r="C1020" s="12" t="s">
        <v>13</v>
      </c>
      <c r="D1020" s="240"/>
      <c r="E1020" s="240"/>
    </row>
    <row r="1021" spans="1:5" ht="13.5" customHeight="1">
      <c r="A1021" s="14" t="s">
        <v>2950</v>
      </c>
      <c r="B1021" s="37" t="s">
        <v>2951</v>
      </c>
      <c r="C1021" s="20" t="s">
        <v>2952</v>
      </c>
      <c r="D1021" s="37" t="s">
        <v>2953</v>
      </c>
      <c r="E1021" s="178">
        <v>1285.5</v>
      </c>
    </row>
    <row r="1022" spans="1:5" ht="13.5" customHeight="1">
      <c r="A1022" s="14" t="s">
        <v>2950</v>
      </c>
      <c r="B1022" s="37" t="s">
        <v>2954</v>
      </c>
      <c r="C1022" s="20" t="s">
        <v>2952</v>
      </c>
      <c r="D1022" s="37" t="s">
        <v>2955</v>
      </c>
      <c r="E1022" s="178">
        <v>42.5</v>
      </c>
    </row>
    <row r="1023" spans="1:5" ht="13.5" customHeight="1">
      <c r="A1023" s="14" t="s">
        <v>2956</v>
      </c>
      <c r="B1023" s="37" t="s">
        <v>2957</v>
      </c>
      <c r="C1023" s="20" t="s">
        <v>2958</v>
      </c>
      <c r="D1023" s="69" t="s">
        <v>2959</v>
      </c>
      <c r="E1023" s="178">
        <v>1800</v>
      </c>
    </row>
    <row r="1024" spans="1:5" ht="13.5" customHeight="1">
      <c r="A1024" s="14" t="s">
        <v>2960</v>
      </c>
      <c r="B1024" s="37" t="s">
        <v>2961</v>
      </c>
      <c r="C1024" s="20" t="s">
        <v>2066</v>
      </c>
      <c r="D1024" s="37" t="s">
        <v>2962</v>
      </c>
      <c r="E1024" s="179">
        <v>3230</v>
      </c>
    </row>
    <row r="1025" spans="1:5" ht="13.5" customHeight="1">
      <c r="A1025" s="14" t="s">
        <v>2956</v>
      </c>
      <c r="B1025" s="37" t="s">
        <v>2963</v>
      </c>
      <c r="C1025" s="20" t="s">
        <v>2066</v>
      </c>
      <c r="D1025" s="37" t="s">
        <v>2955</v>
      </c>
      <c r="E1025" s="178">
        <v>170</v>
      </c>
    </row>
    <row r="1026" spans="1:5" ht="13.5" customHeight="1">
      <c r="A1026" s="26" t="s">
        <v>20</v>
      </c>
      <c r="B1026" s="37"/>
      <c r="C1026" s="20"/>
      <c r="D1026" s="37"/>
      <c r="E1026" s="180">
        <v>8000</v>
      </c>
    </row>
    <row r="1027" spans="1:5" ht="15.75" customHeight="1">
      <c r="A1027" s="203"/>
      <c r="B1027" s="204"/>
      <c r="C1027" s="203"/>
      <c r="D1027" s="204"/>
      <c r="E1027" s="206"/>
    </row>
    <row r="1028" spans="1:5" ht="15.75" customHeight="1">
      <c r="A1028" s="234" t="s">
        <v>74</v>
      </c>
      <c r="B1028" s="235"/>
      <c r="C1028" s="235"/>
      <c r="D1028" s="235"/>
      <c r="E1028" s="235"/>
    </row>
    <row r="1029" spans="1:5" ht="13.5" customHeight="1">
      <c r="A1029" s="236" t="s">
        <v>2964</v>
      </c>
      <c r="B1029" s="235"/>
      <c r="C1029" s="235"/>
      <c r="D1029" s="235"/>
      <c r="E1029" s="235"/>
    </row>
    <row r="1030" spans="1:5" ht="28.5" customHeight="1">
      <c r="A1030" s="237" t="s">
        <v>2965</v>
      </c>
      <c r="B1030" s="238"/>
      <c r="C1030" s="143" t="s">
        <v>2966</v>
      </c>
      <c r="D1030" s="8" t="s">
        <v>2861</v>
      </c>
      <c r="E1030" s="9" t="s">
        <v>7</v>
      </c>
    </row>
    <row r="1031" spans="1:5" ht="15.75" customHeight="1">
      <c r="A1031" s="239" t="s">
        <v>8</v>
      </c>
      <c r="B1031" s="55" t="s">
        <v>9</v>
      </c>
      <c r="C1031" s="147"/>
      <c r="D1031" s="239" t="s">
        <v>10</v>
      </c>
      <c r="E1031" s="242" t="s">
        <v>11</v>
      </c>
    </row>
    <row r="1032" spans="1:5" ht="13.5" customHeight="1">
      <c r="A1032" s="240"/>
      <c r="B1032" s="12" t="s">
        <v>12</v>
      </c>
      <c r="C1032" s="12" t="s">
        <v>13</v>
      </c>
      <c r="D1032" s="240"/>
      <c r="E1032" s="240"/>
    </row>
    <row r="1033" spans="1:5" ht="15.75" customHeight="1">
      <c r="A1033" s="14">
        <v>45202</v>
      </c>
      <c r="B1033" s="23" t="s">
        <v>2967</v>
      </c>
      <c r="C1033" s="16" t="s">
        <v>2968</v>
      </c>
      <c r="D1033" s="23" t="s">
        <v>2969</v>
      </c>
      <c r="E1033" s="45">
        <v>2000</v>
      </c>
    </row>
    <row r="1034" spans="1:5" ht="15.75" customHeight="1">
      <c r="A1034" s="14">
        <v>45236</v>
      </c>
      <c r="B1034" s="23" t="s">
        <v>2967</v>
      </c>
      <c r="C1034" s="16" t="s">
        <v>2968</v>
      </c>
      <c r="D1034" s="23" t="s">
        <v>2970</v>
      </c>
      <c r="E1034" s="45">
        <v>150</v>
      </c>
    </row>
    <row r="1035" spans="1:5" ht="15.75" customHeight="1">
      <c r="A1035" s="26" t="s">
        <v>20</v>
      </c>
      <c r="B1035" s="49"/>
      <c r="C1035" s="145"/>
      <c r="D1035" s="208"/>
      <c r="E1035" s="30">
        <f>SUM(E1032:E1034)</f>
        <v>2150</v>
      </c>
    </row>
    <row r="1036" spans="1:5" ht="15.75" customHeight="1">
      <c r="A1036" s="203"/>
      <c r="B1036" s="204"/>
      <c r="C1036" s="203"/>
      <c r="D1036" s="204"/>
      <c r="E1036" s="206"/>
    </row>
    <row r="1037" spans="1:5" ht="15.75" customHeight="1">
      <c r="A1037" s="234" t="s">
        <v>74</v>
      </c>
      <c r="B1037" s="235"/>
      <c r="C1037" s="235"/>
      <c r="D1037" s="235"/>
      <c r="E1037" s="235"/>
    </row>
    <row r="1038" spans="1:5" ht="13.5" customHeight="1">
      <c r="A1038" s="236" t="s">
        <v>2971</v>
      </c>
      <c r="B1038" s="235"/>
      <c r="C1038" s="235"/>
      <c r="D1038" s="235"/>
      <c r="E1038" s="235"/>
    </row>
    <row r="1039" spans="1:5" ht="35.25" customHeight="1">
      <c r="A1039" s="237" t="s">
        <v>2366</v>
      </c>
      <c r="B1039" s="238"/>
      <c r="C1039" s="143" t="s">
        <v>2367</v>
      </c>
      <c r="D1039" s="8" t="s">
        <v>2972</v>
      </c>
      <c r="E1039" s="9" t="s">
        <v>7</v>
      </c>
    </row>
    <row r="1040" spans="1:5" ht="15.75" customHeight="1">
      <c r="A1040" s="239" t="s">
        <v>8</v>
      </c>
      <c r="B1040" s="55" t="s">
        <v>9</v>
      </c>
      <c r="C1040" s="147"/>
      <c r="D1040" s="239" t="s">
        <v>10</v>
      </c>
      <c r="E1040" s="242" t="s">
        <v>11</v>
      </c>
    </row>
    <row r="1041" spans="1:5" ht="13.5" customHeight="1">
      <c r="A1041" s="240"/>
      <c r="B1041" s="12" t="s">
        <v>12</v>
      </c>
      <c r="C1041" s="12" t="s">
        <v>13</v>
      </c>
      <c r="D1041" s="240"/>
      <c r="E1041" s="240"/>
    </row>
    <row r="1042" spans="1:5" ht="15.75" customHeight="1">
      <c r="A1042" s="14">
        <v>45243</v>
      </c>
      <c r="B1042" s="181" t="s">
        <v>2756</v>
      </c>
      <c r="C1042" s="20" t="s">
        <v>2973</v>
      </c>
      <c r="D1042" s="37" t="s">
        <v>2974</v>
      </c>
      <c r="E1042" s="45">
        <v>500</v>
      </c>
    </row>
    <row r="1043" spans="1:5" ht="15.75" customHeight="1">
      <c r="A1043" s="14">
        <v>45264</v>
      </c>
      <c r="B1043" s="181" t="s">
        <v>2756</v>
      </c>
      <c r="C1043" s="20" t="s">
        <v>2973</v>
      </c>
      <c r="D1043" s="37" t="s">
        <v>2974</v>
      </c>
      <c r="E1043" s="45">
        <v>500</v>
      </c>
    </row>
    <row r="1044" spans="1:5" ht="15.75" customHeight="1">
      <c r="A1044" s="14">
        <v>45271</v>
      </c>
      <c r="B1044" s="181" t="s">
        <v>2756</v>
      </c>
      <c r="C1044" s="20" t="s">
        <v>2973</v>
      </c>
      <c r="D1044" s="37" t="s">
        <v>2974</v>
      </c>
      <c r="E1044" s="45">
        <v>500</v>
      </c>
    </row>
    <row r="1045" spans="1:5" ht="15.75" customHeight="1">
      <c r="A1045" s="26" t="s">
        <v>20</v>
      </c>
      <c r="B1045" s="49"/>
      <c r="C1045" s="145"/>
      <c r="D1045" s="208"/>
      <c r="E1045" s="30">
        <f>SUM(E1041:E1044)</f>
        <v>1500</v>
      </c>
    </row>
    <row r="1046" spans="1:5" ht="15.75" customHeight="1">
      <c r="A1046" s="203"/>
      <c r="B1046" s="204"/>
      <c r="C1046" s="203"/>
      <c r="D1046" s="204"/>
      <c r="E1046" s="206"/>
    </row>
    <row r="1047" spans="1:5" ht="15.75" customHeight="1">
      <c r="A1047" s="234" t="s">
        <v>74</v>
      </c>
      <c r="B1047" s="235"/>
      <c r="C1047" s="235"/>
      <c r="D1047" s="235"/>
      <c r="E1047" s="235"/>
    </row>
    <row r="1048" spans="1:5" ht="15.75" customHeight="1">
      <c r="A1048" s="236" t="s">
        <v>2975</v>
      </c>
      <c r="B1048" s="235"/>
      <c r="C1048" s="235"/>
      <c r="D1048" s="235"/>
      <c r="E1048" s="235"/>
    </row>
    <row r="1049" spans="1:5" ht="15.75" customHeight="1">
      <c r="A1049" s="237" t="s">
        <v>2976</v>
      </c>
      <c r="B1049" s="238"/>
      <c r="C1049" s="143" t="s">
        <v>2977</v>
      </c>
      <c r="D1049" s="8" t="s">
        <v>2978</v>
      </c>
      <c r="E1049" s="9" t="s">
        <v>7</v>
      </c>
    </row>
    <row r="1050" spans="1:5" ht="13.5" customHeight="1">
      <c r="A1050" s="239" t="s">
        <v>8</v>
      </c>
      <c r="B1050" s="55" t="s">
        <v>9</v>
      </c>
      <c r="C1050" s="147"/>
      <c r="D1050" s="239" t="s">
        <v>10</v>
      </c>
      <c r="E1050" s="242" t="s">
        <v>11</v>
      </c>
    </row>
    <row r="1051" spans="1:5" ht="13.5" customHeight="1">
      <c r="A1051" s="240"/>
      <c r="B1051" s="12" t="s">
        <v>12</v>
      </c>
      <c r="C1051" s="12" t="s">
        <v>13</v>
      </c>
      <c r="D1051" s="240"/>
      <c r="E1051" s="240"/>
    </row>
    <row r="1052" spans="1:5" ht="15.75" customHeight="1">
      <c r="A1052" s="14">
        <v>44995</v>
      </c>
      <c r="B1052" s="23" t="s">
        <v>357</v>
      </c>
      <c r="C1052" s="16" t="s">
        <v>2979</v>
      </c>
      <c r="D1052" s="37" t="s">
        <v>2980</v>
      </c>
      <c r="E1052" s="182">
        <v>4672.2</v>
      </c>
    </row>
    <row r="1053" spans="1:5" ht="13.5" customHeight="1">
      <c r="A1053" s="14" t="s">
        <v>2981</v>
      </c>
      <c r="B1053" s="23" t="s">
        <v>2982</v>
      </c>
      <c r="C1053" s="16" t="s">
        <v>417</v>
      </c>
      <c r="D1053" s="37" t="s">
        <v>2983</v>
      </c>
      <c r="E1053" s="177">
        <v>1230</v>
      </c>
    </row>
    <row r="1054" spans="1:5" ht="15.75" customHeight="1">
      <c r="A1054" s="14">
        <v>45118</v>
      </c>
      <c r="B1054" s="23" t="s">
        <v>2984</v>
      </c>
      <c r="C1054" s="16" t="s">
        <v>409</v>
      </c>
      <c r="D1054" s="37" t="s">
        <v>2985</v>
      </c>
      <c r="E1054" s="182">
        <v>649.75</v>
      </c>
    </row>
    <row r="1055" spans="1:5" ht="15.75" customHeight="1">
      <c r="A1055" s="26" t="s">
        <v>20</v>
      </c>
      <c r="B1055" s="49"/>
      <c r="C1055" s="145"/>
      <c r="D1055" s="208"/>
      <c r="E1055" s="30">
        <f>SUM(E1052:E1054)</f>
        <v>6551.95</v>
      </c>
    </row>
    <row r="1056" spans="1:5" ht="15.75" customHeight="1">
      <c r="A1056" s="203"/>
      <c r="B1056" s="204"/>
      <c r="C1056" s="203"/>
      <c r="D1056" s="204"/>
      <c r="E1056" s="206"/>
    </row>
    <row r="1057" spans="1:5" ht="15.75" customHeight="1">
      <c r="A1057" s="234" t="s">
        <v>2</v>
      </c>
      <c r="B1057" s="235"/>
      <c r="C1057" s="235"/>
      <c r="D1057" s="235"/>
      <c r="E1057" s="235"/>
    </row>
    <row r="1058" spans="1:5" ht="20.25" customHeight="1">
      <c r="A1058" s="282" t="s">
        <v>2986</v>
      </c>
      <c r="B1058" s="235"/>
      <c r="C1058" s="235"/>
      <c r="D1058" s="235"/>
      <c r="E1058" s="235"/>
    </row>
    <row r="1059" spans="1:5" ht="27.75" customHeight="1">
      <c r="A1059" s="237" t="s">
        <v>2107</v>
      </c>
      <c r="B1059" s="238"/>
      <c r="C1059" s="143" t="s">
        <v>2424</v>
      </c>
      <c r="D1059" s="8" t="s">
        <v>2987</v>
      </c>
      <c r="E1059" s="9" t="s">
        <v>279</v>
      </c>
    </row>
    <row r="1060" spans="1:5" ht="15.75" customHeight="1">
      <c r="A1060" s="239" t="s">
        <v>8</v>
      </c>
      <c r="B1060" s="55" t="s">
        <v>9</v>
      </c>
      <c r="C1060" s="147"/>
      <c r="D1060" s="239" t="s">
        <v>10</v>
      </c>
      <c r="E1060" s="242" t="s">
        <v>11</v>
      </c>
    </row>
    <row r="1061" spans="1:5" ht="13.5" customHeight="1">
      <c r="A1061" s="240"/>
      <c r="B1061" s="12" t="s">
        <v>12</v>
      </c>
      <c r="C1061" s="12" t="s">
        <v>13</v>
      </c>
      <c r="D1061" s="240"/>
      <c r="E1061" s="240"/>
    </row>
    <row r="1062" spans="1:5" ht="15.75" customHeight="1">
      <c r="A1062" s="14">
        <v>45218</v>
      </c>
      <c r="B1062" s="37" t="s">
        <v>2988</v>
      </c>
      <c r="C1062" s="20" t="s">
        <v>2989</v>
      </c>
      <c r="D1062" s="23" t="s">
        <v>2990</v>
      </c>
      <c r="E1062" s="45">
        <v>227</v>
      </c>
    </row>
    <row r="1063" spans="1:5" ht="15.75" customHeight="1">
      <c r="A1063" s="14">
        <v>45238</v>
      </c>
      <c r="B1063" s="37" t="s">
        <v>2991</v>
      </c>
      <c r="C1063" s="20" t="s">
        <v>2992</v>
      </c>
      <c r="D1063" s="23" t="s">
        <v>2993</v>
      </c>
      <c r="E1063" s="45">
        <v>288</v>
      </c>
    </row>
    <row r="1064" spans="1:5" ht="15.75" customHeight="1">
      <c r="A1064" s="14">
        <v>45238</v>
      </c>
      <c r="B1064" s="23" t="s">
        <v>2994</v>
      </c>
      <c r="C1064" s="16" t="s">
        <v>2995</v>
      </c>
      <c r="D1064" s="23" t="s">
        <v>2996</v>
      </c>
      <c r="E1064" s="45">
        <v>1092</v>
      </c>
    </row>
    <row r="1065" spans="1:5" ht="15.75" customHeight="1">
      <c r="A1065" s="14">
        <v>45238</v>
      </c>
      <c r="B1065" s="23" t="s">
        <v>2997</v>
      </c>
      <c r="C1065" s="16" t="s">
        <v>2998</v>
      </c>
      <c r="D1065" s="23" t="s">
        <v>2990</v>
      </c>
      <c r="E1065" s="45">
        <v>119.8</v>
      </c>
    </row>
    <row r="1066" spans="1:5" ht="15.75" customHeight="1">
      <c r="A1066" s="14">
        <v>45259</v>
      </c>
      <c r="B1066" s="23" t="s">
        <v>2999</v>
      </c>
      <c r="C1066" s="16" t="s">
        <v>3000</v>
      </c>
      <c r="D1066" s="23" t="s">
        <v>3001</v>
      </c>
      <c r="E1066" s="45">
        <v>1264</v>
      </c>
    </row>
    <row r="1067" spans="1:5" ht="15.75" customHeight="1">
      <c r="A1067" s="14">
        <v>45266</v>
      </c>
      <c r="B1067" s="23" t="s">
        <v>3002</v>
      </c>
      <c r="C1067" s="16" t="s">
        <v>2649</v>
      </c>
      <c r="D1067" s="23" t="s">
        <v>3003</v>
      </c>
      <c r="E1067" s="45">
        <v>777</v>
      </c>
    </row>
    <row r="1068" spans="1:5" ht="15.75" customHeight="1">
      <c r="A1068" s="14">
        <v>45633</v>
      </c>
      <c r="B1068" s="183" t="s">
        <v>3004</v>
      </c>
      <c r="C1068" s="150"/>
      <c r="D1068" s="224"/>
      <c r="E1068" s="45">
        <v>0.37</v>
      </c>
    </row>
    <row r="1069" spans="1:5" ht="15.75" customHeight="1">
      <c r="A1069" s="14"/>
      <c r="B1069" s="183" t="s">
        <v>3005</v>
      </c>
      <c r="C1069" s="150"/>
      <c r="D1069" s="224"/>
      <c r="E1069" s="45">
        <v>4231.83</v>
      </c>
    </row>
    <row r="1070" spans="1:5" ht="15.75" customHeight="1">
      <c r="A1070" s="26" t="s">
        <v>20</v>
      </c>
      <c r="B1070" s="49"/>
      <c r="C1070" s="145"/>
      <c r="D1070" s="208"/>
      <c r="E1070" s="30">
        <f>SUM(E1062:E1069)</f>
        <v>8000</v>
      </c>
    </row>
    <row r="1072" spans="1:5" ht="15.75" customHeight="1">
      <c r="A1072" s="203"/>
      <c r="B1072" s="204"/>
      <c r="C1072" s="203"/>
      <c r="D1072" s="204"/>
      <c r="E1072" s="206"/>
    </row>
    <row r="1073" spans="1:5" ht="15.75" customHeight="1">
      <c r="A1073" s="234" t="s">
        <v>74</v>
      </c>
      <c r="B1073" s="235"/>
      <c r="C1073" s="235"/>
      <c r="D1073" s="235"/>
      <c r="E1073" s="235"/>
    </row>
    <row r="1074" spans="1:5" ht="13.5" customHeight="1">
      <c r="A1074" s="236" t="s">
        <v>3006</v>
      </c>
      <c r="B1074" s="235"/>
      <c r="C1074" s="235"/>
      <c r="D1074" s="235"/>
      <c r="E1074" s="235"/>
    </row>
    <row r="1075" spans="1:5" ht="27.75" customHeight="1">
      <c r="A1075" s="237" t="s">
        <v>2107</v>
      </c>
      <c r="B1075" s="238"/>
      <c r="C1075" s="143" t="s">
        <v>2424</v>
      </c>
      <c r="D1075" s="8" t="s">
        <v>2987</v>
      </c>
      <c r="E1075" s="9" t="s">
        <v>7</v>
      </c>
    </row>
    <row r="1076" spans="1:5" ht="15.75" customHeight="1">
      <c r="A1076" s="239" t="s">
        <v>8</v>
      </c>
      <c r="B1076" s="55" t="s">
        <v>9</v>
      </c>
      <c r="C1076" s="147"/>
      <c r="D1076" s="239" t="s">
        <v>10</v>
      </c>
      <c r="E1076" s="242" t="s">
        <v>11</v>
      </c>
    </row>
    <row r="1077" spans="1:5" ht="13.5" customHeight="1">
      <c r="A1077" s="240"/>
      <c r="B1077" s="12" t="s">
        <v>12</v>
      </c>
      <c r="C1077" s="12" t="s">
        <v>13</v>
      </c>
      <c r="D1077" s="240"/>
      <c r="E1077" s="240"/>
    </row>
    <row r="1078" spans="1:5" ht="15.75" customHeight="1">
      <c r="A1078" s="14">
        <v>45210</v>
      </c>
      <c r="B1078" s="37" t="s">
        <v>3007</v>
      </c>
      <c r="C1078" s="20" t="s">
        <v>3008</v>
      </c>
      <c r="D1078" s="37" t="s">
        <v>3009</v>
      </c>
      <c r="E1078" s="45">
        <v>1250</v>
      </c>
    </row>
    <row r="1079" spans="1:5" ht="15.75" customHeight="1">
      <c r="A1079" s="14">
        <v>45266</v>
      </c>
      <c r="B1079" s="37" t="s">
        <v>3010</v>
      </c>
      <c r="C1079" s="20" t="s">
        <v>3011</v>
      </c>
      <c r="D1079" s="37" t="s">
        <v>3012</v>
      </c>
      <c r="E1079" s="45">
        <v>3958.6</v>
      </c>
    </row>
    <row r="1080" spans="1:5" ht="15.75" customHeight="1">
      <c r="A1080" s="14">
        <v>45266</v>
      </c>
      <c r="B1080" s="33" t="s">
        <v>621</v>
      </c>
      <c r="C1080" s="16"/>
      <c r="D1080" s="33" t="s">
        <v>3013</v>
      </c>
      <c r="E1080" s="45">
        <v>140.6</v>
      </c>
    </row>
    <row r="1081" spans="1:5" ht="15.75" customHeight="1">
      <c r="A1081" s="14">
        <v>45267</v>
      </c>
      <c r="B1081" s="37" t="s">
        <v>1056</v>
      </c>
      <c r="C1081" s="20" t="s">
        <v>1057</v>
      </c>
      <c r="D1081" s="37" t="s">
        <v>3014</v>
      </c>
      <c r="E1081" s="45">
        <v>2500</v>
      </c>
    </row>
    <row r="1082" spans="1:5" ht="15.75" customHeight="1">
      <c r="A1082" s="26" t="s">
        <v>20</v>
      </c>
      <c r="B1082" s="49"/>
      <c r="C1082" s="145"/>
      <c r="D1082" s="208"/>
      <c r="E1082" s="30">
        <f>SUM(E1077:E1081)</f>
        <v>7849.2000000000007</v>
      </c>
    </row>
    <row r="1083" spans="1:5" ht="15.75" customHeight="1">
      <c r="A1083" s="203"/>
      <c r="B1083" s="204"/>
      <c r="C1083" s="203"/>
      <c r="D1083" s="204"/>
      <c r="E1083" s="206"/>
    </row>
    <row r="1084" spans="1:5" ht="15.75" customHeight="1">
      <c r="A1084" s="234" t="s">
        <v>74</v>
      </c>
      <c r="B1084" s="235"/>
      <c r="C1084" s="235"/>
      <c r="D1084" s="235"/>
      <c r="E1084" s="235"/>
    </row>
    <row r="1085" spans="1:5" ht="13.5" customHeight="1">
      <c r="A1085" s="236" t="s">
        <v>3015</v>
      </c>
      <c r="B1085" s="235"/>
      <c r="C1085" s="235"/>
      <c r="D1085" s="235"/>
      <c r="E1085" s="235"/>
    </row>
    <row r="1086" spans="1:5" ht="30" customHeight="1">
      <c r="A1086" s="237" t="s">
        <v>3016</v>
      </c>
      <c r="B1086" s="238"/>
      <c r="C1086" s="143" t="s">
        <v>3017</v>
      </c>
      <c r="D1086" s="8" t="s">
        <v>3018</v>
      </c>
      <c r="E1086" s="9" t="s">
        <v>7</v>
      </c>
    </row>
    <row r="1087" spans="1:5" ht="15.75" customHeight="1">
      <c r="A1087" s="239" t="s">
        <v>8</v>
      </c>
      <c r="B1087" s="55" t="s">
        <v>9</v>
      </c>
      <c r="C1087" s="147"/>
      <c r="D1087" s="239" t="s">
        <v>10</v>
      </c>
      <c r="E1087" s="242" t="s">
        <v>11</v>
      </c>
    </row>
    <row r="1088" spans="1:5" ht="13.5" customHeight="1">
      <c r="A1088" s="240"/>
      <c r="B1088" s="12" t="s">
        <v>12</v>
      </c>
      <c r="C1088" s="12" t="s">
        <v>13</v>
      </c>
      <c r="D1088" s="240"/>
      <c r="E1088" s="240"/>
    </row>
    <row r="1089" spans="1:5" ht="15.75" customHeight="1">
      <c r="A1089" s="14">
        <v>45224</v>
      </c>
      <c r="B1089" s="37" t="s">
        <v>2446</v>
      </c>
      <c r="C1089" s="16" t="s">
        <v>2447</v>
      </c>
      <c r="D1089" s="37" t="s">
        <v>3019</v>
      </c>
      <c r="E1089" s="45">
        <v>2000</v>
      </c>
    </row>
    <row r="1090" spans="1:5" ht="15.75" customHeight="1">
      <c r="A1090" s="26" t="s">
        <v>20</v>
      </c>
      <c r="B1090" s="49"/>
      <c r="C1090" s="145"/>
      <c r="D1090" s="208"/>
      <c r="E1090" s="30">
        <f>SUM(E1088:E1089)</f>
        <v>2000</v>
      </c>
    </row>
    <row r="1091" spans="1:5" ht="15.75" customHeight="1">
      <c r="A1091" s="203"/>
      <c r="B1091" s="204"/>
      <c r="C1091" s="203"/>
      <c r="D1091" s="204"/>
      <c r="E1091" s="206"/>
    </row>
    <row r="1092" spans="1:5" ht="15.75" customHeight="1">
      <c r="A1092" s="234" t="s">
        <v>2</v>
      </c>
      <c r="B1092" s="235"/>
      <c r="C1092" s="235"/>
      <c r="D1092" s="235"/>
      <c r="E1092" s="235"/>
    </row>
    <row r="1093" spans="1:5" ht="13.5" customHeight="1">
      <c r="A1093" s="236" t="s">
        <v>3020</v>
      </c>
      <c r="B1093" s="235"/>
      <c r="C1093" s="235"/>
      <c r="D1093" s="235"/>
      <c r="E1093" s="235"/>
    </row>
    <row r="1094" spans="1:5" ht="33.75" customHeight="1">
      <c r="A1094" s="237" t="s">
        <v>528</v>
      </c>
      <c r="B1094" s="238"/>
      <c r="C1094" s="143" t="s">
        <v>1711</v>
      </c>
      <c r="D1094" s="8" t="s">
        <v>3021</v>
      </c>
      <c r="E1094" s="9" t="s">
        <v>7</v>
      </c>
    </row>
    <row r="1095" spans="1:5" ht="15.75" customHeight="1">
      <c r="A1095" s="239" t="s">
        <v>8</v>
      </c>
      <c r="B1095" s="55" t="s">
        <v>9</v>
      </c>
      <c r="C1095" s="147"/>
      <c r="D1095" s="239" t="s">
        <v>10</v>
      </c>
      <c r="E1095" s="242" t="s">
        <v>11</v>
      </c>
    </row>
    <row r="1096" spans="1:5" ht="13.5" customHeight="1">
      <c r="A1096" s="240"/>
      <c r="B1096" s="12" t="s">
        <v>12</v>
      </c>
      <c r="C1096" s="12" t="s">
        <v>13</v>
      </c>
      <c r="D1096" s="240"/>
      <c r="E1096" s="240"/>
    </row>
    <row r="1097" spans="1:5" ht="15.75" customHeight="1">
      <c r="A1097" s="14">
        <v>45217</v>
      </c>
      <c r="B1097" s="23" t="s">
        <v>3022</v>
      </c>
      <c r="C1097" s="16" t="s">
        <v>3023</v>
      </c>
      <c r="D1097" s="37" t="s">
        <v>3024</v>
      </c>
      <c r="E1097" s="45">
        <v>142.87</v>
      </c>
    </row>
    <row r="1098" spans="1:5" ht="15.75" customHeight="1">
      <c r="A1098" s="14">
        <v>45223</v>
      </c>
      <c r="B1098" s="23" t="s">
        <v>531</v>
      </c>
      <c r="C1098" s="16" t="s">
        <v>532</v>
      </c>
      <c r="D1098" s="37" t="s">
        <v>3025</v>
      </c>
      <c r="E1098" s="45">
        <v>240</v>
      </c>
    </row>
    <row r="1099" spans="1:5" ht="15.75" customHeight="1">
      <c r="A1099" s="14">
        <v>45229</v>
      </c>
      <c r="B1099" s="23" t="s">
        <v>531</v>
      </c>
      <c r="C1099" s="16" t="s">
        <v>532</v>
      </c>
      <c r="D1099" s="37" t="s">
        <v>3026</v>
      </c>
      <c r="E1099" s="45">
        <v>243.6</v>
      </c>
    </row>
    <row r="1100" spans="1:5" ht="15.75" customHeight="1">
      <c r="A1100" s="14">
        <v>45238</v>
      </c>
      <c r="B1100" s="23" t="s">
        <v>3022</v>
      </c>
      <c r="C1100" s="16" t="s">
        <v>3023</v>
      </c>
      <c r="D1100" s="37" t="s">
        <v>3027</v>
      </c>
      <c r="E1100" s="45">
        <v>227</v>
      </c>
    </row>
    <row r="1101" spans="1:5" ht="15.75" customHeight="1">
      <c r="A1101" s="14">
        <v>45262</v>
      </c>
      <c r="B1101" s="23" t="s">
        <v>531</v>
      </c>
      <c r="C1101" s="16" t="s">
        <v>532</v>
      </c>
      <c r="D1101" s="37" t="s">
        <v>3028</v>
      </c>
      <c r="E1101" s="45">
        <v>144</v>
      </c>
    </row>
    <row r="1102" spans="1:5" ht="15.75" customHeight="1">
      <c r="A1102" s="26" t="s">
        <v>20</v>
      </c>
      <c r="B1102" s="49"/>
      <c r="C1102" s="145"/>
      <c r="D1102" s="208"/>
      <c r="E1102" s="30">
        <f>SUM(E1096:E1101)</f>
        <v>997.47</v>
      </c>
    </row>
    <row r="1103" spans="1:5" ht="15.75" customHeight="1">
      <c r="A1103" s="203"/>
      <c r="B1103" s="204"/>
      <c r="C1103" s="203"/>
      <c r="D1103" s="204"/>
      <c r="E1103" s="206"/>
    </row>
    <row r="1104" spans="1:5" ht="15.75" customHeight="1">
      <c r="A1104" s="234" t="s">
        <v>2</v>
      </c>
      <c r="B1104" s="235"/>
      <c r="C1104" s="235"/>
      <c r="D1104" s="235"/>
      <c r="E1104" s="235"/>
    </row>
    <row r="1105" spans="1:5" ht="13.5" customHeight="1">
      <c r="A1105" s="236" t="s">
        <v>3029</v>
      </c>
      <c r="B1105" s="235"/>
      <c r="C1105" s="235"/>
      <c r="D1105" s="235"/>
      <c r="E1105" s="235"/>
    </row>
    <row r="1106" spans="1:5" ht="27.75" customHeight="1">
      <c r="A1106" s="237" t="s">
        <v>2406</v>
      </c>
      <c r="B1106" s="238"/>
      <c r="C1106" s="143" t="s">
        <v>2407</v>
      </c>
      <c r="D1106" s="8" t="s">
        <v>3021</v>
      </c>
      <c r="E1106" s="9" t="s">
        <v>7</v>
      </c>
    </row>
    <row r="1107" spans="1:5" ht="15.75" customHeight="1">
      <c r="A1107" s="239" t="s">
        <v>8</v>
      </c>
      <c r="B1107" s="55" t="s">
        <v>9</v>
      </c>
      <c r="C1107" s="147"/>
      <c r="D1107" s="239" t="s">
        <v>10</v>
      </c>
      <c r="E1107" s="242" t="s">
        <v>11</v>
      </c>
    </row>
    <row r="1108" spans="1:5" ht="13.5" customHeight="1">
      <c r="A1108" s="240"/>
      <c r="B1108" s="12" t="s">
        <v>12</v>
      </c>
      <c r="C1108" s="12" t="s">
        <v>13</v>
      </c>
      <c r="D1108" s="240"/>
      <c r="E1108" s="240"/>
    </row>
    <row r="1109" spans="1:5" ht="15.75" customHeight="1">
      <c r="A1109" s="14">
        <v>45218</v>
      </c>
      <c r="B1109" s="37" t="s">
        <v>3030</v>
      </c>
      <c r="C1109" s="16" t="s">
        <v>3031</v>
      </c>
      <c r="D1109" s="37" t="s">
        <v>3032</v>
      </c>
      <c r="E1109" s="45">
        <v>306</v>
      </c>
    </row>
    <row r="1110" spans="1:5" ht="15.75" customHeight="1">
      <c r="A1110" s="14">
        <v>45231</v>
      </c>
      <c r="B1110" s="37" t="s">
        <v>3033</v>
      </c>
      <c r="C1110" s="16" t="s">
        <v>1531</v>
      </c>
      <c r="D1110" s="37" t="s">
        <v>1532</v>
      </c>
      <c r="E1110" s="45">
        <v>99.8</v>
      </c>
    </row>
    <row r="1111" spans="1:5" ht="15.75" customHeight="1">
      <c r="A1111" s="14">
        <v>45270</v>
      </c>
      <c r="B1111" s="37" t="s">
        <v>3030</v>
      </c>
      <c r="C1111" s="16" t="s">
        <v>3034</v>
      </c>
      <c r="D1111" s="23" t="s">
        <v>3035</v>
      </c>
      <c r="E1111" s="45">
        <v>497</v>
      </c>
    </row>
    <row r="1112" spans="1:5" ht="15.75" customHeight="1">
      <c r="A1112" s="26" t="s">
        <v>20</v>
      </c>
      <c r="B1112" s="49"/>
      <c r="C1112" s="145"/>
      <c r="D1112" s="208"/>
      <c r="E1112" s="30">
        <f>SUM(E1108:E1111)</f>
        <v>902.8</v>
      </c>
    </row>
    <row r="1113" spans="1:5" ht="15.75" customHeight="1">
      <c r="A1113" s="234"/>
      <c r="B1113" s="235"/>
      <c r="C1113" s="235"/>
      <c r="D1113" s="235"/>
      <c r="E1113" s="235"/>
    </row>
    <row r="1114" spans="1:5" ht="15.75" customHeight="1">
      <c r="A1114" s="234" t="s">
        <v>1827</v>
      </c>
      <c r="B1114" s="235"/>
      <c r="C1114" s="235"/>
      <c r="D1114" s="235"/>
      <c r="E1114" s="235"/>
    </row>
    <row r="1115" spans="1:5" ht="15.75" customHeight="1">
      <c r="A1115" s="236" t="s">
        <v>3036</v>
      </c>
      <c r="B1115" s="235"/>
      <c r="C1115" s="235"/>
      <c r="D1115" s="235"/>
      <c r="E1115" s="235"/>
    </row>
    <row r="1116" spans="1:5" ht="15.75" customHeight="1">
      <c r="A1116" s="237" t="s">
        <v>88</v>
      </c>
      <c r="B1116" s="238"/>
      <c r="C1116" s="143" t="s">
        <v>1694</v>
      </c>
      <c r="D1116" s="8" t="s">
        <v>3021</v>
      </c>
      <c r="E1116" s="9" t="s">
        <v>7</v>
      </c>
    </row>
    <row r="1117" spans="1:5" ht="15.75" customHeight="1">
      <c r="A1117" s="239" t="s">
        <v>8</v>
      </c>
      <c r="B1117" s="241" t="s">
        <v>9</v>
      </c>
      <c r="C1117" s="238"/>
      <c r="D1117" s="239" t="s">
        <v>10</v>
      </c>
      <c r="E1117" s="242" t="s">
        <v>11</v>
      </c>
    </row>
    <row r="1118" spans="1:5" ht="13.5" customHeight="1">
      <c r="A1118" s="240"/>
      <c r="B1118" s="12" t="s">
        <v>12</v>
      </c>
      <c r="C1118" s="12" t="s">
        <v>13</v>
      </c>
      <c r="D1118" s="240"/>
      <c r="E1118" s="240"/>
    </row>
    <row r="1119" spans="1:5" ht="15.75" customHeight="1">
      <c r="A1119" s="14">
        <v>45229</v>
      </c>
      <c r="B1119" s="37" t="s">
        <v>3037</v>
      </c>
      <c r="C1119" s="20" t="s">
        <v>1004</v>
      </c>
      <c r="D1119" s="37" t="s">
        <v>3038</v>
      </c>
      <c r="E1119" s="45">
        <v>114.84</v>
      </c>
    </row>
    <row r="1120" spans="1:5" ht="15.75" customHeight="1">
      <c r="A1120" s="14">
        <v>45229</v>
      </c>
      <c r="B1120" s="37" t="s">
        <v>3039</v>
      </c>
      <c r="C1120" s="20"/>
      <c r="D1120" s="37" t="s">
        <v>3039</v>
      </c>
      <c r="E1120" s="45">
        <v>5.16</v>
      </c>
    </row>
    <row r="1121" spans="1:5" ht="15.75" customHeight="1">
      <c r="A1121" s="14">
        <v>45254</v>
      </c>
      <c r="B1121" s="37" t="s">
        <v>3040</v>
      </c>
      <c r="C1121" s="20" t="s">
        <v>3041</v>
      </c>
      <c r="D1121" s="37" t="s">
        <v>3042</v>
      </c>
      <c r="E1121" s="45">
        <v>2900</v>
      </c>
    </row>
    <row r="1122" spans="1:5" ht="15.75" customHeight="1">
      <c r="A1122" s="14">
        <v>45257</v>
      </c>
      <c r="B1122" s="37" t="s">
        <v>2351</v>
      </c>
      <c r="C1122" s="20" t="s">
        <v>3043</v>
      </c>
      <c r="D1122" s="37" t="s">
        <v>3044</v>
      </c>
      <c r="E1122" s="45">
        <v>300</v>
      </c>
    </row>
    <row r="1123" spans="1:5" ht="15.75" customHeight="1">
      <c r="A1123" s="14">
        <v>45259</v>
      </c>
      <c r="B1123" s="37" t="s">
        <v>3045</v>
      </c>
      <c r="C1123" s="20" t="s">
        <v>3046</v>
      </c>
      <c r="D1123" s="37" t="s">
        <v>3047</v>
      </c>
      <c r="E1123" s="45">
        <v>2600</v>
      </c>
    </row>
    <row r="1124" spans="1:5" ht="15.75" customHeight="1">
      <c r="A1124" s="26" t="s">
        <v>20</v>
      </c>
      <c r="B1124" s="49"/>
      <c r="C1124" s="145"/>
      <c r="D1124" s="208"/>
      <c r="E1124" s="30">
        <f>SUM(E1118:E1123)</f>
        <v>5920</v>
      </c>
    </row>
    <row r="1125" spans="1:5" ht="15.75" customHeight="1">
      <c r="A1125" s="203"/>
      <c r="B1125" s="204"/>
      <c r="C1125" s="203"/>
      <c r="D1125" s="204"/>
      <c r="E1125" s="206"/>
    </row>
    <row r="1126" spans="1:5" ht="15.75" customHeight="1">
      <c r="A1126" s="234" t="s">
        <v>2</v>
      </c>
      <c r="B1126" s="235"/>
      <c r="C1126" s="235"/>
      <c r="D1126" s="235"/>
      <c r="E1126" s="235"/>
    </row>
    <row r="1127" spans="1:5" ht="13.5" customHeight="1">
      <c r="A1127" s="236" t="s">
        <v>3048</v>
      </c>
      <c r="B1127" s="235"/>
      <c r="C1127" s="235"/>
      <c r="D1127" s="235"/>
      <c r="E1127" s="235"/>
    </row>
    <row r="1128" spans="1:5" ht="28.5" customHeight="1">
      <c r="A1128" s="237" t="s">
        <v>3049</v>
      </c>
      <c r="B1128" s="238"/>
      <c r="C1128" s="143" t="s">
        <v>1731</v>
      </c>
      <c r="D1128" s="8" t="s">
        <v>3021</v>
      </c>
      <c r="E1128" s="9" t="s">
        <v>7</v>
      </c>
    </row>
    <row r="1129" spans="1:5" ht="15.75" customHeight="1">
      <c r="A1129" s="239" t="s">
        <v>8</v>
      </c>
      <c r="B1129" s="55" t="s">
        <v>9</v>
      </c>
      <c r="C1129" s="147"/>
      <c r="D1129" s="239" t="s">
        <v>10</v>
      </c>
      <c r="E1129" s="242" t="s">
        <v>11</v>
      </c>
    </row>
    <row r="1130" spans="1:5" ht="13.5" customHeight="1">
      <c r="A1130" s="240"/>
      <c r="B1130" s="12" t="s">
        <v>12</v>
      </c>
      <c r="C1130" s="12" t="s">
        <v>13</v>
      </c>
      <c r="D1130" s="240"/>
      <c r="E1130" s="240"/>
    </row>
    <row r="1131" spans="1:5" ht="15.75" customHeight="1">
      <c r="A1131" s="14">
        <v>45205</v>
      </c>
      <c r="B1131" s="33" t="s">
        <v>3050</v>
      </c>
      <c r="C1131" s="16" t="s">
        <v>426</v>
      </c>
      <c r="D1131" s="33" t="s">
        <v>3051</v>
      </c>
      <c r="E1131" s="179">
        <v>3888.88</v>
      </c>
    </row>
    <row r="1132" spans="1:5" ht="15.75" customHeight="1">
      <c r="A1132" s="207" t="s">
        <v>20</v>
      </c>
      <c r="B1132" s="49"/>
      <c r="C1132" s="145"/>
      <c r="D1132" s="208"/>
      <c r="E1132" s="30">
        <f>SUM(E1130:E1131)</f>
        <v>3888.88</v>
      </c>
    </row>
    <row r="1133" spans="1:5" ht="15.75" customHeight="1">
      <c r="A1133" s="234"/>
      <c r="B1133" s="235"/>
      <c r="C1133" s="235"/>
      <c r="D1133" s="235"/>
      <c r="E1133" s="235"/>
    </row>
    <row r="1134" spans="1:5" ht="15.75" customHeight="1">
      <c r="A1134" s="234" t="s">
        <v>1827</v>
      </c>
      <c r="B1134" s="235"/>
      <c r="C1134" s="235"/>
      <c r="D1134" s="235"/>
      <c r="E1134" s="235"/>
    </row>
    <row r="1135" spans="1:5" ht="15.75" customHeight="1">
      <c r="A1135" s="236" t="s">
        <v>3048</v>
      </c>
      <c r="B1135" s="235"/>
      <c r="C1135" s="235"/>
      <c r="D1135" s="235"/>
      <c r="E1135" s="235"/>
    </row>
    <row r="1136" spans="1:5" ht="15.75" customHeight="1">
      <c r="A1136" s="237" t="s">
        <v>3049</v>
      </c>
      <c r="B1136" s="238"/>
      <c r="C1136" s="143" t="s">
        <v>1731</v>
      </c>
      <c r="D1136" s="8" t="s">
        <v>3021</v>
      </c>
      <c r="E1136" s="9" t="s">
        <v>7</v>
      </c>
    </row>
    <row r="1137" spans="1:5" ht="15.75" customHeight="1">
      <c r="A1137" s="239" t="s">
        <v>8</v>
      </c>
      <c r="B1137" s="241" t="s">
        <v>9</v>
      </c>
      <c r="C1137" s="238"/>
      <c r="D1137" s="239" t="s">
        <v>10</v>
      </c>
      <c r="E1137" s="242" t="s">
        <v>11</v>
      </c>
    </row>
    <row r="1138" spans="1:5" ht="13.5" customHeight="1">
      <c r="A1138" s="240"/>
      <c r="B1138" s="12" t="s">
        <v>12</v>
      </c>
      <c r="C1138" s="12" t="s">
        <v>13</v>
      </c>
      <c r="D1138" s="240"/>
      <c r="E1138" s="240"/>
    </row>
    <row r="1139" spans="1:5" ht="28.5" customHeight="1">
      <c r="A1139" s="14">
        <v>45206</v>
      </c>
      <c r="B1139" s="33" t="s">
        <v>3052</v>
      </c>
      <c r="C1139" s="16" t="s">
        <v>710</v>
      </c>
      <c r="D1139" s="23" t="s">
        <v>3053</v>
      </c>
      <c r="E1139" s="179">
        <v>3750</v>
      </c>
    </row>
    <row r="1140" spans="1:5" ht="15.75" customHeight="1">
      <c r="A1140" s="14">
        <v>45219</v>
      </c>
      <c r="B1140" s="33" t="s">
        <v>3052</v>
      </c>
      <c r="C1140" s="16" t="s">
        <v>710</v>
      </c>
      <c r="D1140" s="23" t="s">
        <v>3054</v>
      </c>
      <c r="E1140" s="179">
        <v>2000</v>
      </c>
    </row>
    <row r="1141" spans="1:5" ht="13.5" customHeight="1">
      <c r="A1141" s="14">
        <v>45219</v>
      </c>
      <c r="B1141" s="33" t="s">
        <v>3055</v>
      </c>
      <c r="C1141" s="16" t="s">
        <v>3056</v>
      </c>
      <c r="D1141" s="23" t="s">
        <v>3057</v>
      </c>
      <c r="E1141" s="179">
        <v>1150</v>
      </c>
    </row>
    <row r="1142" spans="1:5" ht="15.75" customHeight="1">
      <c r="A1142" s="207" t="s">
        <v>20</v>
      </c>
      <c r="B1142" s="49"/>
      <c r="C1142" s="145"/>
      <c r="D1142" s="208"/>
      <c r="E1142" s="30">
        <f>SUM(E1139:E1141)</f>
        <v>6900</v>
      </c>
    </row>
    <row r="1143" spans="1:5" ht="15.75" customHeight="1">
      <c r="A1143" s="203"/>
      <c r="B1143" s="204"/>
      <c r="C1143" s="203"/>
      <c r="D1143" s="204"/>
      <c r="E1143" s="206"/>
    </row>
    <row r="1144" spans="1:5" ht="15.75" customHeight="1">
      <c r="A1144" s="234" t="s">
        <v>1827</v>
      </c>
      <c r="B1144" s="235"/>
      <c r="C1144" s="235"/>
      <c r="D1144" s="235"/>
      <c r="E1144" s="235"/>
    </row>
    <row r="1145" spans="1:5" ht="13.5" customHeight="1">
      <c r="A1145" s="236" t="s">
        <v>3058</v>
      </c>
      <c r="B1145" s="235"/>
      <c r="C1145" s="235"/>
      <c r="D1145" s="235"/>
      <c r="E1145" s="235"/>
    </row>
    <row r="1146" spans="1:5" ht="24.75" customHeight="1">
      <c r="A1146" s="237" t="s">
        <v>706</v>
      </c>
      <c r="B1146" s="238"/>
      <c r="C1146" s="143" t="s">
        <v>3059</v>
      </c>
      <c r="D1146" s="8" t="s">
        <v>3021</v>
      </c>
      <c r="E1146" s="9" t="s">
        <v>7</v>
      </c>
    </row>
    <row r="1147" spans="1:5" ht="15.75" customHeight="1">
      <c r="A1147" s="239" t="s">
        <v>8</v>
      </c>
      <c r="B1147" s="241" t="s">
        <v>9</v>
      </c>
      <c r="C1147" s="238"/>
      <c r="D1147" s="239" t="s">
        <v>10</v>
      </c>
      <c r="E1147" s="242" t="s">
        <v>11</v>
      </c>
    </row>
    <row r="1148" spans="1:5" ht="13.5" customHeight="1">
      <c r="A1148" s="240"/>
      <c r="B1148" s="12" t="s">
        <v>12</v>
      </c>
      <c r="C1148" s="12" t="s">
        <v>13</v>
      </c>
      <c r="D1148" s="240"/>
      <c r="E1148" s="240"/>
    </row>
    <row r="1149" spans="1:5" ht="15.75" customHeight="1">
      <c r="A1149" s="14">
        <v>45205</v>
      </c>
      <c r="B1149" s="23" t="s">
        <v>3060</v>
      </c>
      <c r="C1149" s="16" t="s">
        <v>3008</v>
      </c>
      <c r="D1149" s="37" t="s">
        <v>3061</v>
      </c>
      <c r="E1149" s="45">
        <v>1000</v>
      </c>
    </row>
    <row r="1150" spans="1:5" ht="15.75" customHeight="1">
      <c r="A1150" s="14">
        <v>45206</v>
      </c>
      <c r="B1150" s="23" t="s">
        <v>3062</v>
      </c>
      <c r="C1150" s="16" t="s">
        <v>3063</v>
      </c>
      <c r="D1150" s="37" t="s">
        <v>3064</v>
      </c>
      <c r="E1150" s="45">
        <v>7000</v>
      </c>
    </row>
    <row r="1151" spans="1:5" ht="15.75" customHeight="1">
      <c r="A1151" s="225" t="s">
        <v>20</v>
      </c>
      <c r="B1151" s="49"/>
      <c r="C1151" s="145"/>
      <c r="D1151" s="208"/>
      <c r="E1151" s="30">
        <f>SUM(E1148:E1150)</f>
        <v>8000</v>
      </c>
    </row>
    <row r="1152" spans="1:5" ht="15.75" customHeight="1">
      <c r="A1152" s="203"/>
      <c r="B1152" s="204"/>
      <c r="C1152" s="203"/>
      <c r="D1152" s="204"/>
      <c r="E1152" s="206"/>
    </row>
    <row r="1153" spans="1:5" ht="15.75" customHeight="1">
      <c r="A1153" s="234" t="s">
        <v>1827</v>
      </c>
      <c r="B1153" s="235"/>
      <c r="C1153" s="235"/>
      <c r="D1153" s="235"/>
      <c r="E1153" s="235"/>
    </row>
    <row r="1154" spans="1:5" ht="13.5" customHeight="1">
      <c r="A1154" s="236" t="s">
        <v>3065</v>
      </c>
      <c r="B1154" s="235"/>
      <c r="C1154" s="235"/>
      <c r="D1154" s="235"/>
      <c r="E1154" s="235"/>
    </row>
    <row r="1155" spans="1:5" ht="28.5" customHeight="1">
      <c r="A1155" s="237" t="s">
        <v>3066</v>
      </c>
      <c r="B1155" s="238"/>
      <c r="C1155" s="143" t="s">
        <v>3067</v>
      </c>
      <c r="D1155" s="8" t="s">
        <v>3021</v>
      </c>
      <c r="E1155" s="9" t="s">
        <v>7</v>
      </c>
    </row>
    <row r="1156" spans="1:5" ht="15.75" customHeight="1">
      <c r="A1156" s="239" t="s">
        <v>8</v>
      </c>
      <c r="B1156" s="241" t="s">
        <v>9</v>
      </c>
      <c r="C1156" s="238"/>
      <c r="D1156" s="239" t="s">
        <v>10</v>
      </c>
      <c r="E1156" s="242" t="s">
        <v>11</v>
      </c>
    </row>
    <row r="1157" spans="1:5" ht="13.5" customHeight="1">
      <c r="A1157" s="240"/>
      <c r="B1157" s="12" t="s">
        <v>12</v>
      </c>
      <c r="C1157" s="12" t="s">
        <v>13</v>
      </c>
      <c r="D1157" s="240"/>
      <c r="E1157" s="240"/>
    </row>
    <row r="1158" spans="1:5" ht="15.75" customHeight="1">
      <c r="A1158" s="14">
        <v>45208</v>
      </c>
      <c r="B1158" s="23" t="s">
        <v>3068</v>
      </c>
      <c r="C1158" s="16" t="s">
        <v>3069</v>
      </c>
      <c r="D1158" s="37" t="s">
        <v>3070</v>
      </c>
      <c r="E1158" s="45">
        <v>4500</v>
      </c>
    </row>
    <row r="1159" spans="1:5" ht="15.75" customHeight="1">
      <c r="A1159" s="14">
        <v>45210</v>
      </c>
      <c r="B1159" s="23" t="s">
        <v>3071</v>
      </c>
      <c r="C1159" s="16" t="s">
        <v>3072</v>
      </c>
      <c r="D1159" s="37" t="s">
        <v>3073</v>
      </c>
      <c r="E1159" s="45">
        <v>2300</v>
      </c>
    </row>
    <row r="1160" spans="1:5" ht="15.75" customHeight="1">
      <c r="A1160" s="14">
        <v>45231</v>
      </c>
      <c r="B1160" s="37" t="s">
        <v>3074</v>
      </c>
      <c r="C1160" s="20" t="s">
        <v>3056</v>
      </c>
      <c r="D1160" s="37" t="s">
        <v>3075</v>
      </c>
      <c r="E1160" s="45">
        <v>1150</v>
      </c>
    </row>
    <row r="1161" spans="1:5" ht="15.75" customHeight="1">
      <c r="A1161" s="225" t="s">
        <v>20</v>
      </c>
      <c r="B1161" s="49"/>
      <c r="C1161" s="145"/>
      <c r="D1161" s="208"/>
      <c r="E1161" s="30">
        <f>SUM(E1158:E1160)</f>
        <v>7950</v>
      </c>
    </row>
    <row r="1162" spans="1:5" ht="15.75" customHeight="1">
      <c r="A1162" s="203"/>
      <c r="B1162" s="204"/>
      <c r="C1162" s="203"/>
      <c r="D1162" s="204"/>
      <c r="E1162" s="206"/>
    </row>
    <row r="1163" spans="1:5" ht="15.75" customHeight="1">
      <c r="A1163" s="234" t="s">
        <v>2</v>
      </c>
      <c r="B1163" s="235"/>
      <c r="C1163" s="235"/>
      <c r="D1163" s="235"/>
      <c r="E1163" s="235"/>
    </row>
    <row r="1164" spans="1:5" ht="13.5" customHeight="1">
      <c r="A1164" s="236" t="s">
        <v>3076</v>
      </c>
      <c r="B1164" s="235"/>
      <c r="C1164" s="235"/>
      <c r="D1164" s="235"/>
      <c r="E1164" s="235"/>
    </row>
    <row r="1165" spans="1:5" ht="30.75" customHeight="1">
      <c r="A1165" s="237" t="s">
        <v>1030</v>
      </c>
      <c r="B1165" s="238"/>
      <c r="C1165" s="143" t="s">
        <v>1741</v>
      </c>
      <c r="D1165" s="8" t="s">
        <v>3021</v>
      </c>
      <c r="E1165" s="9" t="s">
        <v>7</v>
      </c>
    </row>
    <row r="1166" spans="1:5" ht="15.75" customHeight="1">
      <c r="A1166" s="239" t="s">
        <v>8</v>
      </c>
      <c r="B1166" s="55" t="s">
        <v>9</v>
      </c>
      <c r="C1166" s="147"/>
      <c r="D1166" s="239" t="s">
        <v>10</v>
      </c>
      <c r="E1166" s="242" t="s">
        <v>11</v>
      </c>
    </row>
    <row r="1167" spans="1:5" ht="13.5" customHeight="1">
      <c r="A1167" s="240"/>
      <c r="B1167" s="12" t="s">
        <v>12</v>
      </c>
      <c r="C1167" s="12" t="s">
        <v>13</v>
      </c>
      <c r="D1167" s="240"/>
      <c r="E1167" s="240"/>
    </row>
    <row r="1168" spans="1:5" ht="15.75" customHeight="1">
      <c r="A1168" s="14">
        <v>45240</v>
      </c>
      <c r="B1168" s="23" t="s">
        <v>1932</v>
      </c>
      <c r="C1168" s="16" t="s">
        <v>141</v>
      </c>
      <c r="D1168" s="23" t="s">
        <v>3077</v>
      </c>
      <c r="E1168" s="45">
        <v>63.84</v>
      </c>
    </row>
    <row r="1169" spans="1:5" ht="15.75" customHeight="1">
      <c r="A1169" s="14">
        <v>45240</v>
      </c>
      <c r="B1169" s="23" t="s">
        <v>1211</v>
      </c>
      <c r="C1169" s="16" t="s">
        <v>819</v>
      </c>
      <c r="D1169" s="23" t="s">
        <v>3078</v>
      </c>
      <c r="E1169" s="45">
        <v>75.510000000000005</v>
      </c>
    </row>
    <row r="1170" spans="1:5" ht="15.75" customHeight="1">
      <c r="A1170" s="14">
        <v>45243</v>
      </c>
      <c r="B1170" s="23" t="s">
        <v>1932</v>
      </c>
      <c r="C1170" s="16" t="s">
        <v>141</v>
      </c>
      <c r="D1170" s="23" t="s">
        <v>3079</v>
      </c>
      <c r="E1170" s="45">
        <v>157</v>
      </c>
    </row>
    <row r="1171" spans="1:5" ht="15.75" customHeight="1">
      <c r="A1171" s="14">
        <v>45243</v>
      </c>
      <c r="B1171" s="23" t="s">
        <v>3080</v>
      </c>
      <c r="C1171" s="16" t="s">
        <v>303</v>
      </c>
      <c r="D1171" s="23" t="s">
        <v>3081</v>
      </c>
      <c r="E1171" s="45">
        <v>166.25</v>
      </c>
    </row>
    <row r="1172" spans="1:5" ht="15.75" customHeight="1">
      <c r="A1172" s="14">
        <v>45267</v>
      </c>
      <c r="B1172" s="23" t="s">
        <v>1927</v>
      </c>
      <c r="C1172" s="16" t="s">
        <v>3082</v>
      </c>
      <c r="D1172" s="23" t="s">
        <v>3083</v>
      </c>
      <c r="E1172" s="45">
        <v>357.24</v>
      </c>
    </row>
    <row r="1173" spans="1:5" ht="15.75" customHeight="1">
      <c r="A1173" s="14">
        <v>45267</v>
      </c>
      <c r="B1173" s="23" t="s">
        <v>1927</v>
      </c>
      <c r="C1173" s="16" t="s">
        <v>3082</v>
      </c>
      <c r="D1173" s="23" t="s">
        <v>3084</v>
      </c>
      <c r="E1173" s="45">
        <v>260.24</v>
      </c>
    </row>
    <row r="1174" spans="1:5" ht="15.75" customHeight="1">
      <c r="A1174" s="14">
        <v>45271</v>
      </c>
      <c r="B1174" s="23" t="s">
        <v>3085</v>
      </c>
      <c r="C1174" s="16" t="s">
        <v>924</v>
      </c>
      <c r="D1174" s="23" t="s">
        <v>3086</v>
      </c>
      <c r="E1174" s="45">
        <v>269.52</v>
      </c>
    </row>
    <row r="1175" spans="1:5" ht="15.75" customHeight="1">
      <c r="A1175" s="207" t="s">
        <v>20</v>
      </c>
      <c r="B1175" s="49"/>
      <c r="C1175" s="145"/>
      <c r="D1175" s="208"/>
      <c r="E1175" s="30">
        <f>SUM(E1167:E1174)</f>
        <v>1349.6</v>
      </c>
    </row>
    <row r="1176" spans="1:5" ht="15.75" customHeight="1">
      <c r="A1176" s="203"/>
      <c r="B1176" s="204"/>
      <c r="C1176" s="203"/>
      <c r="D1176" s="204"/>
      <c r="E1176" s="206"/>
    </row>
    <row r="1177" spans="1:5" ht="15.75" customHeight="1">
      <c r="A1177" s="234" t="s">
        <v>1827</v>
      </c>
      <c r="B1177" s="235"/>
      <c r="C1177" s="235"/>
      <c r="D1177" s="235"/>
      <c r="E1177" s="235"/>
    </row>
    <row r="1178" spans="1:5" ht="13.5" customHeight="1">
      <c r="A1178" s="236" t="s">
        <v>3087</v>
      </c>
      <c r="B1178" s="235"/>
      <c r="C1178" s="235"/>
      <c r="D1178" s="235"/>
      <c r="E1178" s="235"/>
    </row>
    <row r="1179" spans="1:5" ht="28.5" customHeight="1">
      <c r="A1179" s="237" t="s">
        <v>3088</v>
      </c>
      <c r="B1179" s="238"/>
      <c r="C1179" s="143" t="s">
        <v>1741</v>
      </c>
      <c r="D1179" s="8" t="s">
        <v>3089</v>
      </c>
      <c r="E1179" s="9" t="s">
        <v>7</v>
      </c>
    </row>
    <row r="1180" spans="1:5" ht="30" customHeight="1">
      <c r="A1180" s="239" t="s">
        <v>8</v>
      </c>
      <c r="B1180" s="55" t="s">
        <v>9</v>
      </c>
      <c r="C1180" s="147"/>
      <c r="D1180" s="239" t="s">
        <v>10</v>
      </c>
      <c r="E1180" s="242" t="s">
        <v>11</v>
      </c>
    </row>
    <row r="1181" spans="1:5" ht="13.5" customHeight="1">
      <c r="A1181" s="240"/>
      <c r="B1181" s="12" t="s">
        <v>12</v>
      </c>
      <c r="C1181" s="12" t="s">
        <v>13</v>
      </c>
      <c r="D1181" s="240"/>
      <c r="E1181" s="240"/>
    </row>
    <row r="1182" spans="1:5" ht="15.75" customHeight="1">
      <c r="A1182" s="14">
        <v>45233</v>
      </c>
      <c r="B1182" s="37" t="s">
        <v>3090</v>
      </c>
      <c r="C1182" s="17" t="s">
        <v>3091</v>
      </c>
      <c r="D1182" s="37" t="s">
        <v>3092</v>
      </c>
      <c r="E1182" s="45">
        <v>1400</v>
      </c>
    </row>
    <row r="1183" spans="1:5" ht="15.75" customHeight="1">
      <c r="A1183" s="14">
        <v>45266</v>
      </c>
      <c r="B1183" s="37" t="s">
        <v>3090</v>
      </c>
      <c r="C1183" s="20" t="s">
        <v>3091</v>
      </c>
      <c r="D1183" s="37" t="s">
        <v>3092</v>
      </c>
      <c r="E1183" s="45">
        <v>320</v>
      </c>
    </row>
    <row r="1184" spans="1:5" ht="15.75" customHeight="1">
      <c r="A1184" s="207" t="s">
        <v>20</v>
      </c>
      <c r="B1184" s="49"/>
      <c r="C1184" s="145"/>
      <c r="D1184" s="208"/>
      <c r="E1184" s="30">
        <f>SUM(E1181:E1183)</f>
        <v>1720</v>
      </c>
    </row>
    <row r="1185" spans="1:5" ht="15.75" customHeight="1">
      <c r="A1185" s="203"/>
      <c r="B1185" s="204"/>
      <c r="C1185" s="203"/>
      <c r="D1185" s="204"/>
      <c r="E1185" s="206"/>
    </row>
    <row r="1186" spans="1:5" ht="13.5" customHeight="1">
      <c r="A1186" s="234" t="s">
        <v>74</v>
      </c>
      <c r="B1186" s="235"/>
      <c r="C1186" s="235"/>
      <c r="D1186" s="235"/>
      <c r="E1186" s="235"/>
    </row>
    <row r="1187" spans="1:5" ht="13.5" customHeight="1">
      <c r="A1187" s="236" t="s">
        <v>3093</v>
      </c>
      <c r="B1187" s="235"/>
      <c r="C1187" s="235"/>
      <c r="D1187" s="235"/>
      <c r="E1187" s="235"/>
    </row>
    <row r="1188" spans="1:5" ht="15.75" customHeight="1">
      <c r="A1188" s="237" t="s">
        <v>1455</v>
      </c>
      <c r="B1188" s="238"/>
      <c r="C1188" s="143" t="s">
        <v>2193</v>
      </c>
      <c r="D1188" s="8" t="s">
        <v>2978</v>
      </c>
      <c r="E1188" s="9" t="s">
        <v>7</v>
      </c>
    </row>
    <row r="1189" spans="1:5" ht="13.5" customHeight="1">
      <c r="A1189" s="239" t="s">
        <v>8</v>
      </c>
      <c r="B1189" s="55" t="s">
        <v>9</v>
      </c>
      <c r="C1189" s="147"/>
      <c r="D1189" s="239" t="s">
        <v>10</v>
      </c>
      <c r="E1189" s="242" t="s">
        <v>11</v>
      </c>
    </row>
    <row r="1190" spans="1:5" ht="15.75" customHeight="1">
      <c r="A1190" s="240"/>
      <c r="B1190" s="12" t="s">
        <v>12</v>
      </c>
      <c r="C1190" s="12" t="s">
        <v>13</v>
      </c>
      <c r="D1190" s="240"/>
      <c r="E1190" s="240"/>
    </row>
    <row r="1191" spans="1:5" ht="15.75" customHeight="1">
      <c r="A1191" s="14">
        <v>45231</v>
      </c>
      <c r="B1191" s="37" t="s">
        <v>3094</v>
      </c>
      <c r="C1191" s="20" t="s">
        <v>3095</v>
      </c>
      <c r="D1191" s="37" t="s">
        <v>3096</v>
      </c>
      <c r="E1191" s="45">
        <v>2000</v>
      </c>
    </row>
    <row r="1192" spans="1:5" ht="15.75" customHeight="1">
      <c r="A1192" s="26" t="s">
        <v>20</v>
      </c>
      <c r="B1192" s="53"/>
      <c r="C1192" s="146"/>
      <c r="D1192" s="53"/>
      <c r="E1192" s="30">
        <f>SUM(E1187:E1191)</f>
        <v>2000</v>
      </c>
    </row>
    <row r="1193" spans="1:5" ht="14.25">
      <c r="C1193" s="151"/>
    </row>
    <row r="1194" spans="1:5" ht="15.75" customHeight="1">
      <c r="A1194" s="234" t="s">
        <v>1827</v>
      </c>
      <c r="B1194" s="235"/>
      <c r="C1194" s="235"/>
      <c r="D1194" s="235"/>
      <c r="E1194" s="235"/>
    </row>
    <row r="1195" spans="1:5" ht="13.5" customHeight="1">
      <c r="A1195" s="236" t="s">
        <v>3097</v>
      </c>
      <c r="B1195" s="235"/>
      <c r="C1195" s="235"/>
      <c r="D1195" s="235"/>
      <c r="E1195" s="235"/>
    </row>
    <row r="1196" spans="1:5" ht="24.75" customHeight="1">
      <c r="A1196" s="237" t="s">
        <v>3098</v>
      </c>
      <c r="B1196" s="238"/>
      <c r="C1196" s="143" t="s">
        <v>3099</v>
      </c>
      <c r="D1196" s="8" t="s">
        <v>3100</v>
      </c>
      <c r="E1196" s="9" t="s">
        <v>7</v>
      </c>
    </row>
    <row r="1197" spans="1:5" ht="15.75" customHeight="1">
      <c r="A1197" s="239" t="s">
        <v>8</v>
      </c>
      <c r="B1197" s="241" t="s">
        <v>9</v>
      </c>
      <c r="C1197" s="238"/>
      <c r="D1197" s="239" t="s">
        <v>10</v>
      </c>
      <c r="E1197" s="242" t="s">
        <v>11</v>
      </c>
    </row>
    <row r="1198" spans="1:5" ht="13.5" customHeight="1">
      <c r="A1198" s="240"/>
      <c r="B1198" s="12" t="s">
        <v>12</v>
      </c>
      <c r="C1198" s="12" t="s">
        <v>13</v>
      </c>
      <c r="D1198" s="240"/>
      <c r="E1198" s="240"/>
    </row>
    <row r="1199" spans="1:5" ht="15.75" customHeight="1">
      <c r="A1199" s="14">
        <v>45238</v>
      </c>
      <c r="B1199" s="23" t="s">
        <v>3101</v>
      </c>
      <c r="C1199" s="16" t="s">
        <v>3102</v>
      </c>
      <c r="D1199" s="37" t="s">
        <v>3103</v>
      </c>
      <c r="E1199" s="45">
        <v>573</v>
      </c>
    </row>
    <row r="1200" spans="1:5" ht="15.75" customHeight="1">
      <c r="A1200" s="225" t="s">
        <v>20</v>
      </c>
      <c r="B1200" s="49"/>
      <c r="C1200" s="145"/>
      <c r="D1200" s="208"/>
      <c r="E1200" s="30">
        <f>SUM(E1198:E1199)</f>
        <v>573</v>
      </c>
    </row>
    <row r="1201" spans="1:5" ht="15.75" customHeight="1">
      <c r="A1201" s="203"/>
      <c r="B1201" s="204"/>
      <c r="C1201" s="203"/>
      <c r="D1201" s="204"/>
      <c r="E1201" s="206"/>
    </row>
    <row r="1202" spans="1:5" ht="13.5" customHeight="1">
      <c r="A1202" s="234" t="s">
        <v>2</v>
      </c>
      <c r="B1202" s="235"/>
      <c r="C1202" s="235"/>
      <c r="D1202" s="235"/>
      <c r="E1202" s="235"/>
    </row>
    <row r="1203" spans="1:5" ht="13.5" customHeight="1">
      <c r="A1203" s="236" t="s">
        <v>3104</v>
      </c>
      <c r="B1203" s="235"/>
      <c r="C1203" s="235"/>
      <c r="D1203" s="235"/>
      <c r="E1203" s="235"/>
    </row>
    <row r="1204" spans="1:5" ht="15.75" customHeight="1">
      <c r="A1204" s="237" t="s">
        <v>3105</v>
      </c>
      <c r="B1204" s="238"/>
      <c r="C1204" s="143" t="s">
        <v>3106</v>
      </c>
      <c r="D1204" s="8" t="s">
        <v>3107</v>
      </c>
      <c r="E1204" s="9" t="s">
        <v>7</v>
      </c>
    </row>
    <row r="1205" spans="1:5" ht="13.5" customHeight="1">
      <c r="A1205" s="239" t="s">
        <v>8</v>
      </c>
      <c r="B1205" s="55" t="s">
        <v>9</v>
      </c>
      <c r="C1205" s="147"/>
      <c r="D1205" s="239" t="s">
        <v>10</v>
      </c>
      <c r="E1205" s="242" t="s">
        <v>11</v>
      </c>
    </row>
    <row r="1206" spans="1:5" ht="15.75" customHeight="1">
      <c r="A1206" s="240"/>
      <c r="B1206" s="12" t="s">
        <v>12</v>
      </c>
      <c r="C1206" s="12" t="s">
        <v>13</v>
      </c>
      <c r="D1206" s="240"/>
      <c r="E1206" s="240"/>
    </row>
    <row r="1207" spans="1:5" ht="15.75" customHeight="1">
      <c r="A1207" s="14">
        <v>45238</v>
      </c>
      <c r="B1207" s="33" t="s">
        <v>3108</v>
      </c>
      <c r="C1207" s="15" t="s">
        <v>3109</v>
      </c>
      <c r="D1207" s="226" t="s">
        <v>3110</v>
      </c>
      <c r="E1207" s="45">
        <v>119.96</v>
      </c>
    </row>
    <row r="1208" spans="1:5" ht="15.75" customHeight="1">
      <c r="A1208" s="14">
        <v>45238</v>
      </c>
      <c r="B1208" s="33" t="s">
        <v>3111</v>
      </c>
      <c r="C1208" s="15" t="s">
        <v>3109</v>
      </c>
      <c r="D1208" s="226" t="s">
        <v>3112</v>
      </c>
      <c r="E1208" s="45">
        <v>178</v>
      </c>
    </row>
    <row r="1209" spans="1:5" ht="15.75" customHeight="1">
      <c r="A1209" s="26" t="s">
        <v>20</v>
      </c>
      <c r="B1209" s="27"/>
      <c r="C1209" s="8"/>
      <c r="D1209" s="29"/>
      <c r="E1209" s="30">
        <f>SUM(E1207:E1208)</f>
        <v>297.95999999999998</v>
      </c>
    </row>
    <row r="1210" spans="1:5" ht="15.75" customHeight="1">
      <c r="A1210" s="203"/>
      <c r="B1210" s="204"/>
      <c r="C1210" s="203"/>
      <c r="D1210" s="204"/>
      <c r="E1210" s="206"/>
    </row>
    <row r="1211" spans="1:5" ht="13.5" customHeight="1">
      <c r="A1211" s="234" t="s">
        <v>1827</v>
      </c>
      <c r="B1211" s="235"/>
      <c r="C1211" s="235"/>
      <c r="D1211" s="235"/>
      <c r="E1211" s="235"/>
    </row>
    <row r="1212" spans="1:5" ht="13.5" customHeight="1">
      <c r="A1212" s="236" t="s">
        <v>3104</v>
      </c>
      <c r="B1212" s="235"/>
      <c r="C1212" s="235"/>
      <c r="D1212" s="235"/>
      <c r="E1212" s="235"/>
    </row>
    <row r="1213" spans="1:5" ht="15.75" customHeight="1">
      <c r="A1213" s="237" t="s">
        <v>3105</v>
      </c>
      <c r="B1213" s="238"/>
      <c r="C1213" s="143" t="s">
        <v>3106</v>
      </c>
      <c r="D1213" s="8" t="s">
        <v>3107</v>
      </c>
      <c r="E1213" s="9" t="s">
        <v>279</v>
      </c>
    </row>
    <row r="1214" spans="1:5" ht="13.5" customHeight="1">
      <c r="A1214" s="239" t="s">
        <v>8</v>
      </c>
      <c r="B1214" s="55" t="s">
        <v>9</v>
      </c>
      <c r="C1214" s="147"/>
      <c r="D1214" s="239" t="s">
        <v>10</v>
      </c>
      <c r="E1214" s="242" t="s">
        <v>11</v>
      </c>
    </row>
    <row r="1215" spans="1:5" ht="15.75" customHeight="1">
      <c r="A1215" s="240"/>
      <c r="B1215" s="12" t="s">
        <v>12</v>
      </c>
      <c r="C1215" s="12" t="s">
        <v>13</v>
      </c>
      <c r="D1215" s="240"/>
      <c r="E1215" s="240"/>
    </row>
    <row r="1216" spans="1:5" ht="15.75" customHeight="1">
      <c r="A1216" s="14">
        <v>45238</v>
      </c>
      <c r="B1216" s="33" t="s">
        <v>3113</v>
      </c>
      <c r="C1216" s="15" t="s">
        <v>3114</v>
      </c>
      <c r="D1216" s="226" t="s">
        <v>3115</v>
      </c>
      <c r="E1216" s="45">
        <v>50</v>
      </c>
    </row>
    <row r="1217" spans="1:5" ht="15.75" customHeight="1">
      <c r="A1217" s="14">
        <v>45238</v>
      </c>
      <c r="B1217" s="33" t="s">
        <v>3113</v>
      </c>
      <c r="C1217" s="15" t="s">
        <v>3114</v>
      </c>
      <c r="D1217" s="226" t="s">
        <v>3116</v>
      </c>
      <c r="E1217" s="45">
        <v>50</v>
      </c>
    </row>
    <row r="1218" spans="1:5" ht="15.75" customHeight="1">
      <c r="A1218" s="14">
        <v>45238</v>
      </c>
      <c r="B1218" s="33" t="s">
        <v>3113</v>
      </c>
      <c r="C1218" s="15" t="s">
        <v>3114</v>
      </c>
      <c r="D1218" s="226" t="s">
        <v>3117</v>
      </c>
      <c r="E1218" s="45">
        <v>50</v>
      </c>
    </row>
    <row r="1219" spans="1:5" ht="15.75" customHeight="1">
      <c r="A1219" s="14">
        <v>45239</v>
      </c>
      <c r="B1219" s="33" t="s">
        <v>3118</v>
      </c>
      <c r="C1219" s="15" t="s">
        <v>3119</v>
      </c>
      <c r="D1219" s="226" t="s">
        <v>3120</v>
      </c>
      <c r="E1219" s="45">
        <v>1000</v>
      </c>
    </row>
    <row r="1220" spans="1:5" ht="15.75" customHeight="1">
      <c r="A1220" s="26" t="s">
        <v>20</v>
      </c>
      <c r="B1220" s="27"/>
      <c r="C1220" s="8"/>
      <c r="D1220" s="29"/>
      <c r="E1220" s="30">
        <f>SUM(E1216:E1219)</f>
        <v>1150</v>
      </c>
    </row>
    <row r="1221" spans="1:5" ht="15.75" customHeight="1">
      <c r="A1221" s="63"/>
      <c r="B1221" s="64"/>
      <c r="C1221" s="63"/>
      <c r="D1221" s="204"/>
      <c r="E1221" s="206"/>
    </row>
    <row r="1222" spans="1:5" ht="15.75" customHeight="1">
      <c r="A1222" s="234" t="s">
        <v>1827</v>
      </c>
      <c r="B1222" s="235"/>
      <c r="C1222" s="235"/>
      <c r="D1222" s="235"/>
      <c r="E1222" s="235"/>
    </row>
    <row r="1223" spans="1:5" ht="15.75" customHeight="1">
      <c r="A1223" s="236" t="s">
        <v>3121</v>
      </c>
      <c r="B1223" s="235"/>
      <c r="C1223" s="235"/>
      <c r="D1223" s="235"/>
      <c r="E1223" s="235"/>
    </row>
    <row r="1224" spans="1:5" ht="15.75" customHeight="1">
      <c r="A1224" s="237" t="s">
        <v>1147</v>
      </c>
      <c r="B1224" s="238"/>
      <c r="C1224" s="143" t="s">
        <v>2124</v>
      </c>
      <c r="D1224" s="8" t="s">
        <v>3122</v>
      </c>
      <c r="E1224" s="9" t="s">
        <v>7</v>
      </c>
    </row>
    <row r="1225" spans="1:5" ht="15.75" customHeight="1">
      <c r="A1225" s="239" t="s">
        <v>8</v>
      </c>
      <c r="B1225" s="55" t="s">
        <v>9</v>
      </c>
      <c r="C1225" s="147"/>
      <c r="D1225" s="239" t="s">
        <v>10</v>
      </c>
      <c r="E1225" s="242" t="s">
        <v>11</v>
      </c>
    </row>
    <row r="1226" spans="1:5" ht="15.75" customHeight="1">
      <c r="A1226" s="240"/>
      <c r="B1226" s="12" t="s">
        <v>12</v>
      </c>
      <c r="C1226" s="12" t="s">
        <v>13</v>
      </c>
      <c r="D1226" s="240"/>
      <c r="E1226" s="240"/>
    </row>
    <row r="1227" spans="1:5" ht="15.75" customHeight="1">
      <c r="A1227" s="14">
        <v>45266</v>
      </c>
      <c r="B1227" s="37" t="s">
        <v>559</v>
      </c>
      <c r="C1227" s="20" t="s">
        <v>560</v>
      </c>
      <c r="D1227" s="37" t="s">
        <v>3123</v>
      </c>
      <c r="E1227" s="45">
        <v>4700</v>
      </c>
    </row>
    <row r="1228" spans="1:5" ht="15.75" customHeight="1">
      <c r="A1228" s="14">
        <v>45246</v>
      </c>
      <c r="B1228" s="37" t="s">
        <v>2158</v>
      </c>
      <c r="C1228" s="20" t="s">
        <v>2159</v>
      </c>
      <c r="D1228" s="37" t="s">
        <v>3124</v>
      </c>
      <c r="E1228" s="45">
        <v>3233.67</v>
      </c>
    </row>
    <row r="1229" spans="1:5" ht="15.75" customHeight="1">
      <c r="A1229" s="67"/>
      <c r="B1229" s="37"/>
      <c r="C1229" s="20"/>
      <c r="D1229" s="37" t="s">
        <v>2154</v>
      </c>
      <c r="E1229" s="45">
        <v>66.33</v>
      </c>
    </row>
    <row r="1230" spans="1:5" ht="15.75" customHeight="1">
      <c r="A1230" s="67" t="s">
        <v>20</v>
      </c>
      <c r="B1230" s="68"/>
      <c r="C1230" s="149"/>
      <c r="D1230" s="184"/>
      <c r="E1230" s="30">
        <f>SUM(E1227:E1229)</f>
        <v>8000</v>
      </c>
    </row>
    <row r="1231" spans="1:5" ht="15.75" customHeight="1">
      <c r="A1231" s="203"/>
      <c r="B1231" s="204"/>
      <c r="C1231" s="203"/>
      <c r="D1231" s="204"/>
      <c r="E1231" s="206"/>
    </row>
    <row r="1232" spans="1:5" ht="15.75" customHeight="1">
      <c r="A1232" s="234" t="s">
        <v>2</v>
      </c>
      <c r="B1232" s="235"/>
      <c r="C1232" s="235"/>
      <c r="D1232" s="235"/>
      <c r="E1232" s="235"/>
    </row>
    <row r="1233" spans="1:5" ht="15.75" customHeight="1">
      <c r="A1233" s="236" t="s">
        <v>3125</v>
      </c>
      <c r="B1233" s="235"/>
      <c r="C1233" s="235"/>
      <c r="D1233" s="235"/>
      <c r="E1233" s="235"/>
    </row>
    <row r="1234" spans="1:5" ht="15.75" customHeight="1">
      <c r="A1234" s="237" t="s">
        <v>128</v>
      </c>
      <c r="B1234" s="238"/>
      <c r="C1234" s="143" t="s">
        <v>1695</v>
      </c>
      <c r="D1234" s="8" t="s">
        <v>3122</v>
      </c>
      <c r="E1234" s="9" t="s">
        <v>7</v>
      </c>
    </row>
    <row r="1235" spans="1:5" ht="15.75" customHeight="1">
      <c r="A1235" s="239" t="s">
        <v>8</v>
      </c>
      <c r="B1235" s="55" t="s">
        <v>9</v>
      </c>
      <c r="C1235" s="147"/>
      <c r="D1235" s="239" t="s">
        <v>10</v>
      </c>
      <c r="E1235" s="242" t="s">
        <v>11</v>
      </c>
    </row>
    <row r="1236" spans="1:5" ht="15.75" customHeight="1">
      <c r="A1236" s="240"/>
      <c r="B1236" s="12" t="s">
        <v>12</v>
      </c>
      <c r="C1236" s="12" t="s">
        <v>13</v>
      </c>
      <c r="D1236" s="240"/>
      <c r="E1236" s="240"/>
    </row>
    <row r="1237" spans="1:5" ht="15.75" customHeight="1">
      <c r="A1237" s="46">
        <v>45254</v>
      </c>
      <c r="B1237" s="47" t="s">
        <v>3126</v>
      </c>
      <c r="C1237" s="16" t="s">
        <v>3127</v>
      </c>
      <c r="D1237" s="23" t="s">
        <v>3128</v>
      </c>
      <c r="E1237" s="43">
        <v>4500</v>
      </c>
    </row>
    <row r="1238" spans="1:5" ht="15.75" customHeight="1">
      <c r="A1238" s="26" t="s">
        <v>20</v>
      </c>
      <c r="B1238" s="37"/>
      <c r="C1238" s="20"/>
      <c r="D1238" s="37"/>
      <c r="E1238" s="30">
        <f>SUM(E1237)</f>
        <v>4500</v>
      </c>
    </row>
    <row r="1239" spans="1:5" ht="15.75" customHeight="1">
      <c r="A1239" s="203"/>
      <c r="B1239" s="204"/>
      <c r="C1239" s="203"/>
      <c r="D1239" s="204"/>
      <c r="E1239" s="206"/>
    </row>
    <row r="1240" spans="1:5" ht="15.75" customHeight="1">
      <c r="A1240" s="234" t="s">
        <v>74</v>
      </c>
      <c r="B1240" s="235"/>
      <c r="C1240" s="235"/>
      <c r="D1240" s="235"/>
      <c r="E1240" s="235"/>
    </row>
    <row r="1241" spans="1:5" ht="15.75" customHeight="1">
      <c r="A1241" s="236" t="s">
        <v>3129</v>
      </c>
      <c r="B1241" s="235"/>
      <c r="C1241" s="235"/>
      <c r="D1241" s="235"/>
      <c r="E1241" s="235"/>
    </row>
    <row r="1242" spans="1:5" ht="15.75" customHeight="1">
      <c r="A1242" s="237" t="s">
        <v>128</v>
      </c>
      <c r="B1242" s="238"/>
      <c r="C1242" s="143" t="s">
        <v>1695</v>
      </c>
      <c r="D1242" s="8" t="s">
        <v>3122</v>
      </c>
      <c r="E1242" s="9" t="s">
        <v>7</v>
      </c>
    </row>
    <row r="1243" spans="1:5" ht="15.75" customHeight="1">
      <c r="A1243" s="239" t="s">
        <v>8</v>
      </c>
      <c r="B1243" s="55" t="s">
        <v>9</v>
      </c>
      <c r="C1243" s="147"/>
      <c r="D1243" s="239" t="s">
        <v>10</v>
      </c>
      <c r="E1243" s="242" t="s">
        <v>11</v>
      </c>
    </row>
    <row r="1244" spans="1:5" ht="15.75" customHeight="1">
      <c r="A1244" s="240"/>
      <c r="B1244" s="12" t="s">
        <v>12</v>
      </c>
      <c r="C1244" s="12" t="s">
        <v>13</v>
      </c>
      <c r="D1244" s="240"/>
      <c r="E1244" s="240"/>
    </row>
    <row r="1245" spans="1:5" ht="15.75" customHeight="1">
      <c r="A1245" s="46">
        <v>45259</v>
      </c>
      <c r="B1245" s="47" t="s">
        <v>1977</v>
      </c>
      <c r="C1245" s="16" t="s">
        <v>1978</v>
      </c>
      <c r="D1245" s="23" t="s">
        <v>3130</v>
      </c>
      <c r="E1245" s="43">
        <v>1110.46</v>
      </c>
    </row>
    <row r="1246" spans="1:5" ht="15.75" customHeight="1">
      <c r="A1246" s="46">
        <v>45267</v>
      </c>
      <c r="B1246" s="47" t="s">
        <v>3131</v>
      </c>
      <c r="C1246" s="16" t="s">
        <v>164</v>
      </c>
      <c r="D1246" s="23" t="s">
        <v>3132</v>
      </c>
      <c r="E1246" s="43">
        <v>1077.3</v>
      </c>
    </row>
    <row r="1247" spans="1:5" ht="15.75" customHeight="1">
      <c r="A1247" s="46"/>
      <c r="B1247" s="47" t="s">
        <v>3133</v>
      </c>
      <c r="C1247" s="16" t="s">
        <v>154</v>
      </c>
      <c r="D1247" s="23" t="s">
        <v>3134</v>
      </c>
      <c r="E1247" s="43">
        <v>56.7</v>
      </c>
    </row>
    <row r="1248" spans="1:5" ht="15.75" customHeight="1">
      <c r="A1248" s="26" t="s">
        <v>20</v>
      </c>
      <c r="B1248" s="37"/>
      <c r="C1248" s="20"/>
      <c r="D1248" s="37"/>
      <c r="E1248" s="30">
        <f>SUM(E1245:E1247)</f>
        <v>2244.46</v>
      </c>
    </row>
    <row r="1249" spans="1:5" ht="15.75" customHeight="1">
      <c r="A1249" s="203"/>
      <c r="B1249" s="204"/>
      <c r="C1249" s="203"/>
      <c r="D1249" s="204"/>
      <c r="E1249" s="206"/>
    </row>
    <row r="1250" spans="1:5" ht="15.75" customHeight="1">
      <c r="A1250" s="234" t="s">
        <v>2</v>
      </c>
      <c r="B1250" s="235"/>
      <c r="C1250" s="235"/>
      <c r="D1250" s="235"/>
      <c r="E1250" s="235"/>
    </row>
    <row r="1251" spans="1:5" ht="15.75" customHeight="1">
      <c r="A1251" s="236" t="s">
        <v>3135</v>
      </c>
      <c r="B1251" s="235"/>
      <c r="C1251" s="235"/>
      <c r="D1251" s="235"/>
      <c r="E1251" s="235"/>
    </row>
    <row r="1252" spans="1:5" ht="15.75" customHeight="1">
      <c r="A1252" s="237" t="s">
        <v>432</v>
      </c>
      <c r="B1252" s="238"/>
      <c r="C1252" s="143" t="s">
        <v>1706</v>
      </c>
      <c r="D1252" s="8" t="s">
        <v>3107</v>
      </c>
      <c r="E1252" s="9" t="s">
        <v>7</v>
      </c>
    </row>
    <row r="1253" spans="1:5" ht="15.75" customHeight="1">
      <c r="A1253" s="239" t="s">
        <v>8</v>
      </c>
      <c r="B1253" s="55" t="s">
        <v>9</v>
      </c>
      <c r="C1253" s="147"/>
      <c r="D1253" s="239" t="s">
        <v>10</v>
      </c>
      <c r="E1253" s="242" t="s">
        <v>11</v>
      </c>
    </row>
    <row r="1254" spans="1:5" ht="15.75" customHeight="1">
      <c r="A1254" s="240"/>
      <c r="B1254" s="12" t="s">
        <v>12</v>
      </c>
      <c r="C1254" s="12" t="s">
        <v>13</v>
      </c>
      <c r="D1254" s="240"/>
      <c r="E1254" s="240"/>
    </row>
    <row r="1255" spans="1:5" ht="15.75" customHeight="1">
      <c r="A1255" s="46">
        <v>45230</v>
      </c>
      <c r="B1255" s="47" t="s">
        <v>3136</v>
      </c>
      <c r="C1255" s="16" t="s">
        <v>435</v>
      </c>
      <c r="D1255" s="23" t="s">
        <v>3137</v>
      </c>
      <c r="E1255" s="43">
        <v>145</v>
      </c>
    </row>
    <row r="1256" spans="1:5" ht="15.75" customHeight="1">
      <c r="A1256" s="46">
        <v>45230</v>
      </c>
      <c r="B1256" s="47" t="s">
        <v>3136</v>
      </c>
      <c r="C1256" s="16" t="s">
        <v>435</v>
      </c>
      <c r="D1256" s="23" t="s">
        <v>3138</v>
      </c>
      <c r="E1256" s="43">
        <v>135</v>
      </c>
    </row>
    <row r="1257" spans="1:5" ht="15.75" customHeight="1">
      <c r="A1257" s="46">
        <v>45260</v>
      </c>
      <c r="B1257" s="47" t="s">
        <v>3136</v>
      </c>
      <c r="C1257" s="16" t="s">
        <v>435</v>
      </c>
      <c r="D1257" s="23" t="s">
        <v>3139</v>
      </c>
      <c r="E1257" s="43">
        <v>48</v>
      </c>
    </row>
    <row r="1258" spans="1:5" ht="15.75" customHeight="1">
      <c r="A1258" s="46">
        <v>45260</v>
      </c>
      <c r="B1258" s="47" t="s">
        <v>3136</v>
      </c>
      <c r="C1258" s="16" t="s">
        <v>435</v>
      </c>
      <c r="D1258" s="23" t="s">
        <v>3140</v>
      </c>
      <c r="E1258" s="43">
        <v>26</v>
      </c>
    </row>
    <row r="1259" spans="1:5" ht="15.75" customHeight="1">
      <c r="A1259" s="26" t="s">
        <v>20</v>
      </c>
      <c r="B1259" s="37"/>
      <c r="C1259" s="20"/>
      <c r="D1259" s="37"/>
      <c r="E1259" s="30">
        <f>SUM(E1255:E1258)</f>
        <v>354</v>
      </c>
    </row>
    <row r="1260" spans="1:5" ht="15.75" customHeight="1">
      <c r="A1260" s="203"/>
      <c r="B1260" s="204"/>
      <c r="C1260" s="203"/>
      <c r="D1260" s="204"/>
      <c r="E1260" s="206"/>
    </row>
    <row r="1261" spans="1:5" ht="15.75" customHeight="1">
      <c r="A1261" s="234" t="s">
        <v>74</v>
      </c>
      <c r="B1261" s="235"/>
      <c r="C1261" s="235"/>
      <c r="D1261" s="235"/>
      <c r="E1261" s="235"/>
    </row>
    <row r="1262" spans="1:5" ht="15.75" customHeight="1">
      <c r="A1262" s="236" t="s">
        <v>3141</v>
      </c>
      <c r="B1262" s="235"/>
      <c r="C1262" s="235"/>
      <c r="D1262" s="235"/>
      <c r="E1262" s="235"/>
    </row>
    <row r="1263" spans="1:5" ht="15.75" customHeight="1">
      <c r="A1263" s="237" t="s">
        <v>432</v>
      </c>
      <c r="B1263" s="238"/>
      <c r="C1263" s="143" t="s">
        <v>1706</v>
      </c>
      <c r="D1263" s="8" t="s">
        <v>3142</v>
      </c>
      <c r="E1263" s="9" t="s">
        <v>7</v>
      </c>
    </row>
    <row r="1264" spans="1:5" ht="15.75" customHeight="1">
      <c r="A1264" s="239" t="s">
        <v>8</v>
      </c>
      <c r="B1264" s="55" t="s">
        <v>9</v>
      </c>
      <c r="C1264" s="147"/>
      <c r="D1264" s="239" t="s">
        <v>10</v>
      </c>
      <c r="E1264" s="242" t="s">
        <v>11</v>
      </c>
    </row>
    <row r="1265" spans="1:5" ht="15.75" customHeight="1">
      <c r="A1265" s="240"/>
      <c r="B1265" s="12" t="s">
        <v>12</v>
      </c>
      <c r="C1265" s="12" t="s">
        <v>13</v>
      </c>
      <c r="D1265" s="240"/>
      <c r="E1265" s="240"/>
    </row>
    <row r="1266" spans="1:5" ht="15.75" customHeight="1">
      <c r="A1266" s="46">
        <v>45236</v>
      </c>
      <c r="B1266" s="47" t="s">
        <v>3143</v>
      </c>
      <c r="C1266" s="16" t="s">
        <v>3144</v>
      </c>
      <c r="D1266" s="23" t="s">
        <v>3145</v>
      </c>
      <c r="E1266" s="43">
        <v>3040</v>
      </c>
    </row>
    <row r="1267" spans="1:5" ht="15.75" customHeight="1">
      <c r="A1267" s="26" t="s">
        <v>20</v>
      </c>
      <c r="B1267" s="37"/>
      <c r="C1267" s="20"/>
      <c r="D1267" s="37"/>
      <c r="E1267" s="30">
        <f>SUM(E1266)</f>
        <v>3040</v>
      </c>
    </row>
    <row r="1268" spans="1:5" ht="18.75" customHeight="1">
      <c r="A1268" s="203"/>
      <c r="B1268" s="204"/>
      <c r="C1268" s="203"/>
      <c r="D1268" s="204"/>
      <c r="E1268" s="206"/>
    </row>
    <row r="1269" spans="1:5" ht="15.75" customHeight="1">
      <c r="A1269" s="280" t="s">
        <v>2</v>
      </c>
      <c r="B1269" s="247"/>
      <c r="C1269" s="247"/>
      <c r="D1269" s="247"/>
      <c r="E1269" s="247"/>
    </row>
    <row r="1270" spans="1:5" ht="15.75" customHeight="1">
      <c r="A1270" s="236" t="s">
        <v>3146</v>
      </c>
      <c r="B1270" s="235"/>
      <c r="C1270" s="235"/>
      <c r="D1270" s="235"/>
      <c r="E1270" s="235"/>
    </row>
    <row r="1271" spans="1:5" ht="29.25" customHeight="1">
      <c r="A1271" s="237" t="s">
        <v>3147</v>
      </c>
      <c r="B1271" s="238"/>
      <c r="C1271" s="143" t="s">
        <v>1692</v>
      </c>
      <c r="D1271" s="8" t="s">
        <v>3148</v>
      </c>
      <c r="E1271" s="9" t="s">
        <v>7</v>
      </c>
    </row>
    <row r="1272" spans="1:5" ht="13.5" customHeight="1">
      <c r="A1272" s="239" t="s">
        <v>8</v>
      </c>
      <c r="B1272" s="55" t="s">
        <v>9</v>
      </c>
      <c r="C1272" s="147"/>
      <c r="D1272" s="239" t="s">
        <v>10</v>
      </c>
      <c r="E1272" s="242" t="s">
        <v>11</v>
      </c>
    </row>
    <row r="1273" spans="1:5" ht="15.75" customHeight="1">
      <c r="A1273" s="240"/>
      <c r="B1273" s="12" t="s">
        <v>12</v>
      </c>
      <c r="C1273" s="12" t="s">
        <v>13</v>
      </c>
      <c r="D1273" s="240"/>
      <c r="E1273" s="240"/>
    </row>
    <row r="1274" spans="1:5" ht="25.5" customHeight="1">
      <c r="A1274" s="14">
        <v>45252</v>
      </c>
      <c r="B1274" s="37" t="s">
        <v>3149</v>
      </c>
      <c r="C1274" s="16" t="s">
        <v>454</v>
      </c>
      <c r="D1274" s="23" t="s">
        <v>3150</v>
      </c>
      <c r="E1274" s="45">
        <v>1124</v>
      </c>
    </row>
    <row r="1275" spans="1:5" ht="15.75" customHeight="1">
      <c r="A1275" s="26" t="s">
        <v>20</v>
      </c>
      <c r="B1275" s="27"/>
      <c r="C1275" s="20"/>
      <c r="D1275" s="37"/>
      <c r="E1275" s="30">
        <f>SUM(E1274)</f>
        <v>1124</v>
      </c>
    </row>
    <row r="1276" spans="1:5" ht="18.75" customHeight="1">
      <c r="A1276" s="203"/>
      <c r="B1276" s="204"/>
      <c r="C1276" s="203"/>
      <c r="D1276" s="204"/>
      <c r="E1276" s="206"/>
    </row>
    <row r="1277" spans="1:5" ht="15.75" customHeight="1">
      <c r="A1277" s="234" t="s">
        <v>1827</v>
      </c>
      <c r="B1277" s="235"/>
      <c r="C1277" s="235"/>
      <c r="D1277" s="235"/>
      <c r="E1277" s="235"/>
    </row>
    <row r="1278" spans="1:5" ht="15.75" customHeight="1">
      <c r="A1278" s="236" t="s">
        <v>3151</v>
      </c>
      <c r="B1278" s="235"/>
      <c r="C1278" s="235"/>
      <c r="D1278" s="235"/>
      <c r="E1278" s="235"/>
    </row>
    <row r="1279" spans="1:5" ht="15.75" customHeight="1">
      <c r="A1279" s="275" t="s">
        <v>439</v>
      </c>
      <c r="B1279" s="238"/>
      <c r="C1279" s="143" t="s">
        <v>1707</v>
      </c>
      <c r="D1279" s="8" t="s">
        <v>3152</v>
      </c>
      <c r="E1279" s="9" t="s">
        <v>7</v>
      </c>
    </row>
    <row r="1280" spans="1:5" ht="15.75" customHeight="1">
      <c r="A1280" s="12" t="s">
        <v>8</v>
      </c>
      <c r="B1280" s="55" t="s">
        <v>9</v>
      </c>
      <c r="C1280" s="147"/>
      <c r="D1280" s="12" t="s">
        <v>10</v>
      </c>
      <c r="E1280" s="152" t="s">
        <v>11</v>
      </c>
    </row>
    <row r="1281" spans="1:5" ht="15.75" customHeight="1">
      <c r="A1281" s="12"/>
      <c r="B1281" s="12" t="s">
        <v>12</v>
      </c>
      <c r="C1281" s="12" t="s">
        <v>13</v>
      </c>
      <c r="D1281" s="12"/>
      <c r="E1281" s="152"/>
    </row>
    <row r="1282" spans="1:5" ht="15.75" customHeight="1">
      <c r="A1282" s="14" t="s">
        <v>3153</v>
      </c>
      <c r="B1282" s="33" t="s">
        <v>3154</v>
      </c>
      <c r="C1282" s="16" t="s">
        <v>442</v>
      </c>
      <c r="D1282" s="33" t="s">
        <v>3155</v>
      </c>
      <c r="E1282" s="179">
        <v>2194.98</v>
      </c>
    </row>
    <row r="1283" spans="1:5" ht="15.75" customHeight="1">
      <c r="A1283" s="14">
        <v>45272</v>
      </c>
      <c r="B1283" s="33" t="s">
        <v>621</v>
      </c>
      <c r="C1283" s="16"/>
      <c r="D1283" s="33" t="s">
        <v>3156</v>
      </c>
      <c r="E1283" s="179">
        <v>45.02</v>
      </c>
    </row>
    <row r="1284" spans="1:5" ht="13.5" customHeight="1">
      <c r="A1284" s="14" t="s">
        <v>3157</v>
      </c>
      <c r="B1284" s="33" t="s">
        <v>3158</v>
      </c>
      <c r="C1284" s="16" t="s">
        <v>2849</v>
      </c>
      <c r="D1284" s="33" t="s">
        <v>3159</v>
      </c>
      <c r="E1284" s="179">
        <v>577.84</v>
      </c>
    </row>
    <row r="1285" spans="1:5" ht="13.5" customHeight="1">
      <c r="A1285" s="14">
        <v>45272</v>
      </c>
      <c r="B1285" s="33" t="s">
        <v>621</v>
      </c>
      <c r="C1285" s="16"/>
      <c r="D1285" s="33" t="s">
        <v>3160</v>
      </c>
      <c r="E1285" s="179">
        <v>16.16</v>
      </c>
    </row>
    <row r="1286" spans="1:5" ht="13.5" customHeight="1">
      <c r="A1286" s="14" t="s">
        <v>3157</v>
      </c>
      <c r="B1286" s="33" t="s">
        <v>3161</v>
      </c>
      <c r="C1286" s="16" t="s">
        <v>3162</v>
      </c>
      <c r="D1286" s="33" t="s">
        <v>3163</v>
      </c>
      <c r="E1286" s="179">
        <v>4000</v>
      </c>
    </row>
    <row r="1287" spans="1:5" ht="15.75" customHeight="1">
      <c r="A1287" s="14" t="s">
        <v>3157</v>
      </c>
      <c r="B1287" s="33" t="s">
        <v>3164</v>
      </c>
      <c r="C1287" s="16" t="s">
        <v>185</v>
      </c>
      <c r="D1287" s="33" t="s">
        <v>3165</v>
      </c>
      <c r="E1287" s="179">
        <v>338.73</v>
      </c>
    </row>
    <row r="1288" spans="1:5" ht="13.5" customHeight="1">
      <c r="A1288" s="14">
        <v>45272</v>
      </c>
      <c r="B1288" s="33" t="s">
        <v>621</v>
      </c>
      <c r="C1288" s="16"/>
      <c r="D1288" s="33" t="s">
        <v>3166</v>
      </c>
      <c r="E1288" s="179">
        <v>11.27</v>
      </c>
    </row>
    <row r="1289" spans="1:5" ht="15.75" customHeight="1">
      <c r="A1289" s="207" t="s">
        <v>20</v>
      </c>
      <c r="B1289" s="49"/>
      <c r="C1289" s="145"/>
      <c r="D1289" s="208"/>
      <c r="E1289" s="30">
        <f>SUM(E1282:E1288)</f>
        <v>7184</v>
      </c>
    </row>
    <row r="1290" spans="1:5" ht="15.75" customHeight="1">
      <c r="A1290" s="203"/>
      <c r="B1290" s="204"/>
      <c r="C1290" s="203"/>
      <c r="D1290" s="204"/>
      <c r="E1290" s="206"/>
    </row>
    <row r="1291" spans="1:5" ht="15.75" customHeight="1">
      <c r="A1291" s="234" t="s">
        <v>2</v>
      </c>
      <c r="B1291" s="235"/>
      <c r="C1291" s="235"/>
      <c r="D1291" s="235"/>
      <c r="E1291" s="235"/>
    </row>
    <row r="1292" spans="1:5" ht="15.75" customHeight="1">
      <c r="A1292" s="236" t="s">
        <v>3167</v>
      </c>
      <c r="B1292" s="235"/>
      <c r="C1292" s="235"/>
      <c r="D1292" s="235"/>
      <c r="E1292" s="235"/>
    </row>
    <row r="1293" spans="1:5" ht="15.75" customHeight="1">
      <c r="A1293" s="237" t="s">
        <v>3168</v>
      </c>
      <c r="B1293" s="238"/>
      <c r="C1293" s="143" t="s">
        <v>3169</v>
      </c>
      <c r="D1293" s="8" t="s">
        <v>3170</v>
      </c>
      <c r="E1293" s="9" t="s">
        <v>7</v>
      </c>
    </row>
    <row r="1294" spans="1:5" ht="15.75" customHeight="1">
      <c r="A1294" s="239" t="s">
        <v>8</v>
      </c>
      <c r="B1294" s="55" t="s">
        <v>9</v>
      </c>
      <c r="C1294" s="147"/>
      <c r="D1294" s="239" t="s">
        <v>10</v>
      </c>
      <c r="E1294" s="242" t="s">
        <v>11</v>
      </c>
    </row>
    <row r="1295" spans="1:5" ht="15.75" customHeight="1">
      <c r="A1295" s="240"/>
      <c r="B1295" s="12" t="s">
        <v>12</v>
      </c>
      <c r="C1295" s="12" t="s">
        <v>13</v>
      </c>
      <c r="D1295" s="240"/>
      <c r="E1295" s="240"/>
    </row>
    <row r="1296" spans="1:5" ht="15.75" customHeight="1">
      <c r="A1296" s="14">
        <v>45239</v>
      </c>
      <c r="B1296" s="33" t="s">
        <v>3171</v>
      </c>
      <c r="C1296" s="16" t="s">
        <v>3162</v>
      </c>
      <c r="D1296" s="33" t="s">
        <v>3172</v>
      </c>
      <c r="E1296" s="179">
        <v>1344</v>
      </c>
    </row>
    <row r="1297" spans="1:5" ht="15.75" customHeight="1">
      <c r="A1297" s="14">
        <v>45239</v>
      </c>
      <c r="B1297" s="33" t="s">
        <v>3173</v>
      </c>
      <c r="C1297" s="16" t="s">
        <v>116</v>
      </c>
      <c r="D1297" s="33" t="s">
        <v>3174</v>
      </c>
      <c r="E1297" s="179">
        <v>2000</v>
      </c>
    </row>
    <row r="1298" spans="1:5" ht="15.75" customHeight="1">
      <c r="A1298" s="36"/>
      <c r="B1298" s="185"/>
      <c r="C1298" s="186"/>
      <c r="D1298" s="185"/>
      <c r="E1298" s="45">
        <v>4656</v>
      </c>
    </row>
    <row r="1299" spans="1:5" ht="15.75" customHeight="1">
      <c r="A1299" s="207" t="s">
        <v>20</v>
      </c>
      <c r="B1299" s="49"/>
      <c r="C1299" s="145"/>
      <c r="D1299" s="208"/>
      <c r="E1299" s="30">
        <f>SUM(E1296:E1298)</f>
        <v>8000</v>
      </c>
    </row>
    <row r="1300" spans="1:5" ht="15.75" customHeight="1">
      <c r="A1300" s="203"/>
      <c r="B1300" s="204"/>
      <c r="C1300" s="203"/>
      <c r="D1300" s="204"/>
      <c r="E1300" s="206"/>
    </row>
    <row r="1301" spans="1:5" ht="15.75" customHeight="1">
      <c r="A1301" s="234" t="s">
        <v>1827</v>
      </c>
      <c r="B1301" s="235"/>
      <c r="C1301" s="235"/>
      <c r="D1301" s="235"/>
      <c r="E1301" s="235"/>
    </row>
    <row r="1302" spans="1:5" ht="13.5" customHeight="1">
      <c r="A1302" s="236" t="s">
        <v>3175</v>
      </c>
      <c r="B1302" s="235"/>
      <c r="C1302" s="235"/>
      <c r="D1302" s="235"/>
      <c r="E1302" s="235"/>
    </row>
    <row r="1303" spans="1:5" ht="28.5" customHeight="1">
      <c r="A1303" s="237" t="s">
        <v>3168</v>
      </c>
      <c r="B1303" s="238"/>
      <c r="C1303" s="143" t="s">
        <v>3169</v>
      </c>
      <c r="D1303" s="8" t="s">
        <v>3170</v>
      </c>
      <c r="E1303" s="9" t="s">
        <v>7</v>
      </c>
    </row>
    <row r="1304" spans="1:5" ht="30" customHeight="1">
      <c r="A1304" s="239" t="s">
        <v>8</v>
      </c>
      <c r="B1304" s="55" t="s">
        <v>9</v>
      </c>
      <c r="C1304" s="147"/>
      <c r="D1304" s="239" t="s">
        <v>10</v>
      </c>
      <c r="E1304" s="242" t="s">
        <v>11</v>
      </c>
    </row>
    <row r="1305" spans="1:5" ht="15.75" customHeight="1">
      <c r="A1305" s="240"/>
      <c r="B1305" s="12" t="s">
        <v>12</v>
      </c>
      <c r="C1305" s="12" t="s">
        <v>13</v>
      </c>
      <c r="D1305" s="240"/>
      <c r="E1305" s="240"/>
    </row>
    <row r="1306" spans="1:5" ht="13.5" customHeight="1">
      <c r="A1306" s="14">
        <v>45240</v>
      </c>
      <c r="B1306" s="33" t="s">
        <v>3176</v>
      </c>
      <c r="C1306" s="16" t="s">
        <v>3162</v>
      </c>
      <c r="D1306" s="33" t="s">
        <v>3172</v>
      </c>
      <c r="E1306" s="179">
        <v>5400</v>
      </c>
    </row>
    <row r="1307" spans="1:5" ht="15.75" customHeight="1">
      <c r="A1307" s="207" t="s">
        <v>20</v>
      </c>
      <c r="B1307" s="49"/>
      <c r="C1307" s="145"/>
      <c r="D1307" s="208"/>
      <c r="E1307" s="30">
        <f>SUM(E1305:E1306)</f>
        <v>5400</v>
      </c>
    </row>
    <row r="1308" spans="1:5" ht="15.75" customHeight="1">
      <c r="A1308" s="203"/>
      <c r="B1308" s="204"/>
      <c r="C1308" s="203"/>
      <c r="D1308" s="204"/>
      <c r="E1308" s="206"/>
    </row>
    <row r="1309" spans="1:5" ht="15.75" customHeight="1">
      <c r="A1309" s="234" t="s">
        <v>2</v>
      </c>
      <c r="B1309" s="235"/>
      <c r="C1309" s="235"/>
      <c r="D1309" s="235"/>
      <c r="E1309" s="235"/>
    </row>
    <row r="1310" spans="1:5" ht="15.75" customHeight="1">
      <c r="A1310" s="236" t="s">
        <v>3177</v>
      </c>
      <c r="B1310" s="235"/>
      <c r="C1310" s="235"/>
      <c r="D1310" s="235"/>
      <c r="E1310" s="235"/>
    </row>
    <row r="1311" spans="1:5" ht="15.75" customHeight="1">
      <c r="A1311" s="237" t="s">
        <v>574</v>
      </c>
      <c r="B1311" s="238"/>
      <c r="C1311" s="143" t="s">
        <v>2450</v>
      </c>
      <c r="D1311" s="8" t="s">
        <v>3142</v>
      </c>
      <c r="E1311" s="9" t="s">
        <v>7</v>
      </c>
    </row>
    <row r="1312" spans="1:5" ht="15.75" customHeight="1">
      <c r="A1312" s="239" t="s">
        <v>8</v>
      </c>
      <c r="B1312" s="55" t="s">
        <v>9</v>
      </c>
      <c r="C1312" s="147"/>
      <c r="D1312" s="249" t="s">
        <v>10</v>
      </c>
      <c r="E1312" s="242" t="s">
        <v>11</v>
      </c>
    </row>
    <row r="1313" spans="1:5" ht="15.75" customHeight="1">
      <c r="A1313" s="240"/>
      <c r="B1313" s="12" t="s">
        <v>12</v>
      </c>
      <c r="C1313" s="12" t="s">
        <v>13</v>
      </c>
      <c r="D1313" s="240"/>
      <c r="E1313" s="240"/>
    </row>
    <row r="1314" spans="1:5" ht="15.75" customHeight="1">
      <c r="A1314" s="19">
        <v>45254</v>
      </c>
      <c r="B1314" s="33" t="s">
        <v>140</v>
      </c>
      <c r="C1314" s="16" t="s">
        <v>141</v>
      </c>
      <c r="D1314" s="23" t="s">
        <v>3178</v>
      </c>
      <c r="E1314" s="45">
        <v>1700.59</v>
      </c>
    </row>
    <row r="1315" spans="1:5" ht="15.75" customHeight="1">
      <c r="A1315" s="19">
        <v>45254</v>
      </c>
      <c r="B1315" s="33" t="s">
        <v>140</v>
      </c>
      <c r="C1315" s="16" t="s">
        <v>141</v>
      </c>
      <c r="D1315" s="23" t="s">
        <v>3179</v>
      </c>
      <c r="E1315" s="45">
        <v>2509.41</v>
      </c>
    </row>
    <row r="1316" spans="1:5" ht="15.75" customHeight="1">
      <c r="A1316" s="19">
        <v>45257</v>
      </c>
      <c r="B1316" s="33" t="s">
        <v>3180</v>
      </c>
      <c r="C1316" s="16" t="s">
        <v>303</v>
      </c>
      <c r="D1316" s="23" t="s">
        <v>3181</v>
      </c>
      <c r="E1316" s="45">
        <v>88</v>
      </c>
    </row>
    <row r="1317" spans="1:5" ht="15.75" customHeight="1">
      <c r="A1317" s="19">
        <v>45258</v>
      </c>
      <c r="B1317" s="33" t="s">
        <v>3180</v>
      </c>
      <c r="C1317" s="16" t="s">
        <v>303</v>
      </c>
      <c r="D1317" s="23" t="s">
        <v>3182</v>
      </c>
      <c r="E1317" s="45">
        <v>23</v>
      </c>
    </row>
    <row r="1318" spans="1:5" ht="15.75" customHeight="1">
      <c r="A1318" s="14">
        <v>45259</v>
      </c>
      <c r="B1318" s="33" t="s">
        <v>140</v>
      </c>
      <c r="C1318" s="16" t="s">
        <v>141</v>
      </c>
      <c r="D1318" s="23" t="s">
        <v>3183</v>
      </c>
      <c r="E1318" s="45">
        <v>1650</v>
      </c>
    </row>
    <row r="1319" spans="1:5" ht="15.75" customHeight="1">
      <c r="A1319" s="14">
        <v>45264</v>
      </c>
      <c r="B1319" s="33" t="s">
        <v>2756</v>
      </c>
      <c r="C1319" s="16" t="s">
        <v>3184</v>
      </c>
      <c r="D1319" s="23" t="s">
        <v>3185</v>
      </c>
      <c r="E1319" s="45">
        <v>1000</v>
      </c>
    </row>
    <row r="1320" spans="1:5" ht="15.75" customHeight="1">
      <c r="A1320" s="14">
        <v>45266</v>
      </c>
      <c r="B1320" s="33" t="s">
        <v>3180</v>
      </c>
      <c r="C1320" s="16" t="s">
        <v>303</v>
      </c>
      <c r="D1320" s="23" t="s">
        <v>3186</v>
      </c>
      <c r="E1320" s="187">
        <v>221.35</v>
      </c>
    </row>
    <row r="1321" spans="1:5" ht="15.75" customHeight="1">
      <c r="A1321" s="14">
        <v>45266</v>
      </c>
      <c r="B1321" s="33" t="s">
        <v>3187</v>
      </c>
      <c r="C1321" s="16" t="s">
        <v>312</v>
      </c>
      <c r="D1321" s="23" t="s">
        <v>3188</v>
      </c>
      <c r="E1321" s="45">
        <v>807.65</v>
      </c>
    </row>
    <row r="1322" spans="1:5" ht="15.75" customHeight="1">
      <c r="A1322" s="26" t="s">
        <v>20</v>
      </c>
      <c r="B1322" s="53"/>
      <c r="C1322" s="146"/>
      <c r="D1322" s="53"/>
      <c r="E1322" s="30">
        <f>SUM(E1314:E1321)</f>
        <v>8000</v>
      </c>
    </row>
    <row r="1323" spans="1:5" ht="15.75" customHeight="1">
      <c r="A1323" s="203"/>
      <c r="B1323" s="204"/>
      <c r="C1323" s="203"/>
      <c r="D1323" s="204"/>
      <c r="E1323" s="206"/>
    </row>
    <row r="1324" spans="1:5" ht="15.75" customHeight="1">
      <c r="A1324" s="234" t="s">
        <v>74</v>
      </c>
      <c r="B1324" s="235"/>
      <c r="C1324" s="235"/>
      <c r="D1324" s="235"/>
      <c r="E1324" s="235"/>
    </row>
    <row r="1325" spans="1:5" ht="15.75" customHeight="1">
      <c r="A1325" s="236" t="s">
        <v>3177</v>
      </c>
      <c r="B1325" s="235"/>
      <c r="C1325" s="235"/>
      <c r="D1325" s="235"/>
      <c r="E1325" s="235"/>
    </row>
    <row r="1326" spans="1:5" ht="15.75" customHeight="1">
      <c r="A1326" s="237" t="s">
        <v>574</v>
      </c>
      <c r="B1326" s="238"/>
      <c r="C1326" s="143" t="s">
        <v>2450</v>
      </c>
      <c r="D1326" s="8" t="s">
        <v>3142</v>
      </c>
      <c r="E1326" s="9" t="s">
        <v>7</v>
      </c>
    </row>
    <row r="1327" spans="1:5" ht="15.75" customHeight="1">
      <c r="A1327" s="239" t="s">
        <v>8</v>
      </c>
      <c r="B1327" s="55" t="s">
        <v>9</v>
      </c>
      <c r="C1327" s="147"/>
      <c r="D1327" s="248" t="s">
        <v>10</v>
      </c>
      <c r="E1327" s="242" t="s">
        <v>11</v>
      </c>
    </row>
    <row r="1328" spans="1:5" ht="15.75" customHeight="1">
      <c r="A1328" s="240"/>
      <c r="B1328" s="12" t="s">
        <v>12</v>
      </c>
      <c r="C1328" s="12" t="s">
        <v>13</v>
      </c>
      <c r="D1328" s="240"/>
      <c r="E1328" s="240"/>
    </row>
    <row r="1329" spans="1:5" ht="15.75" customHeight="1">
      <c r="A1329" s="14">
        <v>45267</v>
      </c>
      <c r="B1329" s="33" t="s">
        <v>3189</v>
      </c>
      <c r="C1329" s="16" t="s">
        <v>3190</v>
      </c>
      <c r="D1329" s="23" t="s">
        <v>3191</v>
      </c>
      <c r="E1329" s="45">
        <v>3100</v>
      </c>
    </row>
    <row r="1330" spans="1:5" ht="15.75" customHeight="1">
      <c r="A1330" s="207" t="s">
        <v>20</v>
      </c>
      <c r="B1330" s="49"/>
      <c r="C1330" s="145"/>
      <c r="D1330" s="208"/>
      <c r="E1330" s="30">
        <f>SUM(E1329)</f>
        <v>3100</v>
      </c>
    </row>
    <row r="1331" spans="1:5" ht="15.75" customHeight="1">
      <c r="A1331" s="203"/>
      <c r="B1331" s="204"/>
      <c r="C1331" s="203"/>
      <c r="D1331" s="204"/>
      <c r="E1331" s="206"/>
    </row>
    <row r="1332" spans="1:5" ht="15.75" customHeight="1">
      <c r="A1332" s="234" t="s">
        <v>2</v>
      </c>
      <c r="B1332" s="235"/>
      <c r="C1332" s="235"/>
      <c r="D1332" s="235"/>
      <c r="E1332" s="235"/>
    </row>
    <row r="1333" spans="1:5" ht="15.75" customHeight="1">
      <c r="A1333" s="236" t="s">
        <v>3192</v>
      </c>
      <c r="B1333" s="235"/>
      <c r="C1333" s="235"/>
      <c r="D1333" s="235"/>
      <c r="E1333" s="235"/>
    </row>
    <row r="1334" spans="1:5" ht="15.75" customHeight="1">
      <c r="A1334" s="237" t="s">
        <v>252</v>
      </c>
      <c r="B1334" s="238"/>
      <c r="C1334" s="143" t="s">
        <v>1699</v>
      </c>
      <c r="D1334" s="8" t="s">
        <v>3142</v>
      </c>
      <c r="E1334" s="9" t="s">
        <v>7</v>
      </c>
    </row>
    <row r="1335" spans="1:5" ht="15.75" customHeight="1">
      <c r="A1335" s="239" t="s">
        <v>8</v>
      </c>
      <c r="B1335" s="55" t="s">
        <v>9</v>
      </c>
      <c r="C1335" s="147"/>
      <c r="D1335" s="249" t="s">
        <v>10</v>
      </c>
      <c r="E1335" s="242" t="s">
        <v>11</v>
      </c>
    </row>
    <row r="1336" spans="1:5" ht="15.75" customHeight="1">
      <c r="A1336" s="240"/>
      <c r="B1336" s="12" t="s">
        <v>12</v>
      </c>
      <c r="C1336" s="12" t="s">
        <v>13</v>
      </c>
      <c r="D1336" s="240"/>
      <c r="E1336" s="240"/>
    </row>
    <row r="1337" spans="1:5" ht="15.75" customHeight="1">
      <c r="A1337" s="19">
        <v>45252</v>
      </c>
      <c r="B1337" s="33" t="s">
        <v>3193</v>
      </c>
      <c r="C1337" s="16" t="s">
        <v>3194</v>
      </c>
      <c r="D1337" s="23" t="s">
        <v>3195</v>
      </c>
      <c r="E1337" s="45">
        <v>90</v>
      </c>
    </row>
    <row r="1338" spans="1:5" ht="15.75" customHeight="1">
      <c r="A1338" s="19">
        <v>45253</v>
      </c>
      <c r="B1338" s="33" t="s">
        <v>3196</v>
      </c>
      <c r="C1338" s="16" t="s">
        <v>3197</v>
      </c>
      <c r="D1338" s="23" t="s">
        <v>3198</v>
      </c>
      <c r="E1338" s="45">
        <v>420</v>
      </c>
    </row>
    <row r="1339" spans="1:5" ht="15.75" customHeight="1">
      <c r="A1339" s="19">
        <v>45253</v>
      </c>
      <c r="B1339" s="33" t="s">
        <v>3199</v>
      </c>
      <c r="C1339" s="16" t="s">
        <v>1086</v>
      </c>
      <c r="D1339" s="23" t="s">
        <v>3200</v>
      </c>
      <c r="E1339" s="45">
        <v>75.599999999999994</v>
      </c>
    </row>
    <row r="1340" spans="1:5" ht="15.75" customHeight="1">
      <c r="A1340" s="19">
        <v>45253</v>
      </c>
      <c r="B1340" s="33" t="s">
        <v>2664</v>
      </c>
      <c r="C1340" s="16" t="s">
        <v>2665</v>
      </c>
      <c r="D1340" s="23" t="s">
        <v>3201</v>
      </c>
      <c r="E1340" s="45">
        <v>592.5</v>
      </c>
    </row>
    <row r="1341" spans="1:5" ht="15.75" customHeight="1">
      <c r="A1341" s="14">
        <v>45254</v>
      </c>
      <c r="B1341" s="33" t="s">
        <v>3202</v>
      </c>
      <c r="C1341" s="16" t="s">
        <v>58</v>
      </c>
      <c r="D1341" s="23" t="s">
        <v>3203</v>
      </c>
      <c r="E1341" s="45">
        <v>1890</v>
      </c>
    </row>
    <row r="1342" spans="1:5" ht="15.75" customHeight="1">
      <c r="A1342" s="14">
        <v>45258</v>
      </c>
      <c r="B1342" s="33" t="s">
        <v>2104</v>
      </c>
      <c r="C1342" s="16" t="s">
        <v>2090</v>
      </c>
      <c r="D1342" s="23" t="s">
        <v>3204</v>
      </c>
      <c r="E1342" s="45">
        <v>700</v>
      </c>
    </row>
    <row r="1343" spans="1:5" ht="15.75" customHeight="1">
      <c r="A1343" s="14">
        <v>45265</v>
      </c>
      <c r="B1343" s="33" t="s">
        <v>3202</v>
      </c>
      <c r="C1343" s="16" t="s">
        <v>58</v>
      </c>
      <c r="D1343" s="23" t="s">
        <v>3205</v>
      </c>
      <c r="E1343" s="187">
        <v>1228.5</v>
      </c>
    </row>
    <row r="1344" spans="1:5" ht="15.75" customHeight="1">
      <c r="A1344" s="26" t="s">
        <v>20</v>
      </c>
      <c r="B1344" s="53"/>
      <c r="C1344" s="146"/>
      <c r="D1344" s="53"/>
      <c r="E1344" s="30">
        <f>SUM(E1337:E1343)</f>
        <v>4996.6000000000004</v>
      </c>
    </row>
    <row r="1345" spans="1:5" ht="15.75" customHeight="1">
      <c r="A1345" s="203"/>
      <c r="B1345" s="204"/>
      <c r="C1345" s="203"/>
      <c r="D1345" s="204"/>
      <c r="E1345" s="206"/>
    </row>
    <row r="1346" spans="1:5" ht="15.75" customHeight="1">
      <c r="A1346" s="234" t="s">
        <v>74</v>
      </c>
      <c r="B1346" s="235"/>
      <c r="C1346" s="235"/>
      <c r="D1346" s="235"/>
      <c r="E1346" s="235"/>
    </row>
    <row r="1347" spans="1:5" ht="15.75" customHeight="1">
      <c r="A1347" s="236" t="s">
        <v>3206</v>
      </c>
      <c r="B1347" s="235"/>
      <c r="C1347" s="235"/>
      <c r="D1347" s="235"/>
      <c r="E1347" s="235"/>
    </row>
    <row r="1348" spans="1:5" ht="15.75" customHeight="1">
      <c r="A1348" s="237" t="s">
        <v>252</v>
      </c>
      <c r="B1348" s="238"/>
      <c r="C1348" s="143" t="s">
        <v>1699</v>
      </c>
      <c r="D1348" s="8" t="s">
        <v>3142</v>
      </c>
      <c r="E1348" s="9" t="s">
        <v>7</v>
      </c>
    </row>
    <row r="1349" spans="1:5" ht="15.75" customHeight="1">
      <c r="A1349" s="239" t="s">
        <v>8</v>
      </c>
      <c r="B1349" s="55" t="s">
        <v>9</v>
      </c>
      <c r="C1349" s="147"/>
      <c r="D1349" s="248" t="s">
        <v>10</v>
      </c>
      <c r="E1349" s="242" t="s">
        <v>11</v>
      </c>
    </row>
    <row r="1350" spans="1:5" ht="15.75" customHeight="1">
      <c r="A1350" s="240"/>
      <c r="B1350" s="12" t="s">
        <v>12</v>
      </c>
      <c r="C1350" s="12" t="s">
        <v>13</v>
      </c>
      <c r="D1350" s="240"/>
      <c r="E1350" s="240"/>
    </row>
    <row r="1351" spans="1:5" ht="15.75" customHeight="1">
      <c r="A1351" s="14">
        <v>45257</v>
      </c>
      <c r="B1351" s="33" t="s">
        <v>3207</v>
      </c>
      <c r="C1351" s="16" t="s">
        <v>3162</v>
      </c>
      <c r="D1351" s="23" t="s">
        <v>3208</v>
      </c>
      <c r="E1351" s="45">
        <v>8500</v>
      </c>
    </row>
    <row r="1352" spans="1:5" ht="15.75" customHeight="1">
      <c r="A1352" s="14">
        <v>45265</v>
      </c>
      <c r="B1352" s="33" t="s">
        <v>3209</v>
      </c>
      <c r="C1352" s="16" t="s">
        <v>1024</v>
      </c>
      <c r="D1352" s="23" t="s">
        <v>3210</v>
      </c>
      <c r="E1352" s="45">
        <v>1092</v>
      </c>
    </row>
    <row r="1353" spans="1:5" ht="15.75" customHeight="1">
      <c r="A1353" s="207" t="s">
        <v>20</v>
      </c>
      <c r="B1353" s="49"/>
      <c r="C1353" s="145"/>
      <c r="D1353" s="208"/>
      <c r="E1353" s="30">
        <f>SUM(E1351:E1352)</f>
        <v>9592</v>
      </c>
    </row>
    <row r="1354" spans="1:5" ht="15.75" customHeight="1">
      <c r="A1354" s="203"/>
      <c r="B1354" s="204"/>
      <c r="C1354" s="203"/>
      <c r="D1354" s="204"/>
      <c r="E1354" s="206"/>
    </row>
    <row r="1355" spans="1:5" ht="15.75" customHeight="1">
      <c r="A1355" s="234" t="s">
        <v>74</v>
      </c>
      <c r="B1355" s="235"/>
      <c r="C1355" s="235"/>
      <c r="D1355" s="235"/>
      <c r="E1355" s="235"/>
    </row>
    <row r="1356" spans="1:5" ht="15.75" customHeight="1">
      <c r="A1356" s="236" t="s">
        <v>3211</v>
      </c>
      <c r="B1356" s="235"/>
      <c r="C1356" s="235"/>
      <c r="D1356" s="235"/>
      <c r="E1356" s="235"/>
    </row>
    <row r="1357" spans="1:5" ht="15.75" customHeight="1">
      <c r="A1357" s="237" t="s">
        <v>3212</v>
      </c>
      <c r="B1357" s="238"/>
      <c r="C1357" s="143" t="s">
        <v>3213</v>
      </c>
      <c r="D1357" s="8" t="s">
        <v>3214</v>
      </c>
      <c r="E1357" s="9" t="s">
        <v>7</v>
      </c>
    </row>
    <row r="1358" spans="1:5" ht="15.75" customHeight="1">
      <c r="A1358" s="239" t="s">
        <v>8</v>
      </c>
      <c r="B1358" s="55" t="s">
        <v>9</v>
      </c>
      <c r="C1358" s="147"/>
      <c r="D1358" s="248" t="s">
        <v>10</v>
      </c>
      <c r="E1358" s="242" t="s">
        <v>11</v>
      </c>
    </row>
    <row r="1359" spans="1:5" ht="15.75" customHeight="1">
      <c r="A1359" s="240"/>
      <c r="B1359" s="12" t="s">
        <v>12</v>
      </c>
      <c r="C1359" s="12" t="s">
        <v>13</v>
      </c>
      <c r="D1359" s="240"/>
      <c r="E1359" s="240"/>
    </row>
    <row r="1360" spans="1:5" ht="15.75" customHeight="1">
      <c r="A1360" s="14">
        <v>45266</v>
      </c>
      <c r="B1360" s="33" t="s">
        <v>3215</v>
      </c>
      <c r="C1360" s="16" t="s">
        <v>3216</v>
      </c>
      <c r="D1360" s="23" t="s">
        <v>3217</v>
      </c>
      <c r="E1360" s="45">
        <v>1870</v>
      </c>
    </row>
    <row r="1361" spans="1:5" ht="15.75" customHeight="1">
      <c r="A1361" s="207" t="s">
        <v>20</v>
      </c>
      <c r="B1361" s="49"/>
      <c r="C1361" s="145"/>
      <c r="D1361" s="208"/>
      <c r="E1361" s="30">
        <f>SUM(E1360)</f>
        <v>1870</v>
      </c>
    </row>
    <row r="1362" spans="1:5" ht="15.75" customHeight="1">
      <c r="A1362" s="203"/>
      <c r="B1362" s="204"/>
      <c r="C1362" s="203"/>
      <c r="D1362" s="204"/>
      <c r="E1362" s="206"/>
    </row>
    <row r="1363" spans="1:5" ht="15.75" customHeight="1">
      <c r="A1363" s="234" t="s">
        <v>74</v>
      </c>
      <c r="B1363" s="235"/>
      <c r="C1363" s="235"/>
      <c r="D1363" s="235"/>
      <c r="E1363" s="235"/>
    </row>
    <row r="1364" spans="1:5" ht="15.75" customHeight="1">
      <c r="A1364" s="236" t="s">
        <v>3218</v>
      </c>
      <c r="B1364" s="235"/>
      <c r="C1364" s="235"/>
      <c r="D1364" s="235"/>
      <c r="E1364" s="235"/>
    </row>
    <row r="1365" spans="1:5" ht="15.75" customHeight="1">
      <c r="A1365" s="237" t="s">
        <v>982</v>
      </c>
      <c r="B1365" s="238"/>
      <c r="C1365" s="143" t="s">
        <v>1736</v>
      </c>
      <c r="D1365" s="8" t="s">
        <v>3148</v>
      </c>
      <c r="E1365" s="9" t="s">
        <v>7</v>
      </c>
    </row>
    <row r="1366" spans="1:5" ht="15.75" customHeight="1">
      <c r="A1366" s="239" t="s">
        <v>8</v>
      </c>
      <c r="B1366" s="55" t="s">
        <v>9</v>
      </c>
      <c r="C1366" s="147"/>
      <c r="D1366" s="248" t="s">
        <v>10</v>
      </c>
      <c r="E1366" s="242" t="s">
        <v>11</v>
      </c>
    </row>
    <row r="1367" spans="1:5" ht="15.75" customHeight="1">
      <c r="A1367" s="240"/>
      <c r="B1367" s="12" t="s">
        <v>12</v>
      </c>
      <c r="C1367" s="12" t="s">
        <v>13</v>
      </c>
      <c r="D1367" s="240"/>
      <c r="E1367" s="240"/>
    </row>
    <row r="1368" spans="1:5" ht="15.75" customHeight="1">
      <c r="A1368" s="33" t="s">
        <v>3219</v>
      </c>
      <c r="B1368" s="33" t="s">
        <v>3220</v>
      </c>
      <c r="C1368" s="16" t="s">
        <v>3221</v>
      </c>
      <c r="D1368" s="23" t="s">
        <v>3222</v>
      </c>
      <c r="E1368" s="45">
        <v>8000</v>
      </c>
    </row>
    <row r="1369" spans="1:5" ht="15.75" customHeight="1">
      <c r="A1369" s="207" t="s">
        <v>20</v>
      </c>
      <c r="B1369" s="49"/>
      <c r="C1369" s="145"/>
      <c r="D1369" s="208"/>
      <c r="E1369" s="30">
        <f>SUM(E1368)</f>
        <v>8000</v>
      </c>
    </row>
    <row r="1370" spans="1:5" ht="15.75" customHeight="1">
      <c r="A1370" s="203"/>
      <c r="B1370" s="204"/>
      <c r="C1370" s="203"/>
      <c r="D1370" s="204"/>
      <c r="E1370" s="206"/>
    </row>
    <row r="1371" spans="1:5" ht="15.75" customHeight="1">
      <c r="A1371" s="234" t="s">
        <v>74</v>
      </c>
      <c r="B1371" s="235"/>
      <c r="C1371" s="235"/>
      <c r="D1371" s="235"/>
      <c r="E1371" s="235"/>
    </row>
    <row r="1372" spans="1:5" ht="15.75" customHeight="1">
      <c r="A1372" s="236" t="s">
        <v>3223</v>
      </c>
      <c r="B1372" s="235"/>
      <c r="C1372" s="235"/>
      <c r="D1372" s="235"/>
      <c r="E1372" s="235"/>
    </row>
    <row r="1373" spans="1:5" ht="15.75" customHeight="1">
      <c r="A1373" s="237" t="s">
        <v>197</v>
      </c>
      <c r="B1373" s="238"/>
      <c r="C1373" s="143" t="s">
        <v>1697</v>
      </c>
      <c r="D1373" s="8" t="s">
        <v>3224</v>
      </c>
      <c r="E1373" s="9" t="s">
        <v>7</v>
      </c>
    </row>
    <row r="1374" spans="1:5" ht="15.75" customHeight="1">
      <c r="A1374" s="239" t="s">
        <v>8</v>
      </c>
      <c r="B1374" s="55" t="s">
        <v>9</v>
      </c>
      <c r="C1374" s="147"/>
      <c r="D1374" s="248" t="s">
        <v>10</v>
      </c>
      <c r="E1374" s="242" t="s">
        <v>11</v>
      </c>
    </row>
    <row r="1375" spans="1:5" ht="15.75" customHeight="1">
      <c r="A1375" s="240"/>
      <c r="B1375" s="12" t="s">
        <v>12</v>
      </c>
      <c r="C1375" s="12" t="s">
        <v>13</v>
      </c>
      <c r="D1375" s="240"/>
      <c r="E1375" s="240"/>
    </row>
    <row r="1376" spans="1:5" ht="15.75" customHeight="1">
      <c r="A1376" s="77">
        <v>45261</v>
      </c>
      <c r="B1376" s="33" t="s">
        <v>3225</v>
      </c>
      <c r="C1376" s="16" t="s">
        <v>3226</v>
      </c>
      <c r="D1376" s="23" t="s">
        <v>3227</v>
      </c>
      <c r="E1376" s="45">
        <v>3075</v>
      </c>
    </row>
    <row r="1377" spans="1:5" ht="15.75" customHeight="1">
      <c r="A1377" s="77">
        <v>45261</v>
      </c>
      <c r="B1377" s="33" t="s">
        <v>3228</v>
      </c>
      <c r="C1377" s="16" t="s">
        <v>3229</v>
      </c>
      <c r="D1377" s="23" t="s">
        <v>3230</v>
      </c>
      <c r="E1377" s="45">
        <v>500</v>
      </c>
    </row>
    <row r="1378" spans="1:5" ht="15.75" customHeight="1">
      <c r="A1378" s="77">
        <v>45261</v>
      </c>
      <c r="B1378" s="33" t="s">
        <v>3231</v>
      </c>
      <c r="C1378" s="16" t="s">
        <v>3232</v>
      </c>
      <c r="D1378" s="23" t="s">
        <v>3233</v>
      </c>
      <c r="E1378" s="45">
        <v>5225</v>
      </c>
    </row>
    <row r="1379" spans="1:5" ht="15.75" customHeight="1">
      <c r="A1379" s="207" t="s">
        <v>20</v>
      </c>
      <c r="B1379" s="49"/>
      <c r="C1379" s="145"/>
      <c r="D1379" s="208"/>
      <c r="E1379" s="30">
        <f>SUM(E1376:E1378)</f>
        <v>8800</v>
      </c>
    </row>
    <row r="1380" spans="1:5" ht="15.75" customHeight="1">
      <c r="A1380" s="203"/>
      <c r="B1380" s="204"/>
      <c r="C1380" s="203"/>
      <c r="D1380" s="204"/>
      <c r="E1380" s="206"/>
    </row>
    <row r="1381" spans="1:5" ht="15.75" customHeight="1">
      <c r="A1381" s="234" t="s">
        <v>74</v>
      </c>
      <c r="B1381" s="235"/>
      <c r="C1381" s="235"/>
      <c r="D1381" s="235"/>
      <c r="E1381" s="235"/>
    </row>
    <row r="1382" spans="1:5" ht="15.75" customHeight="1">
      <c r="A1382" s="236" t="s">
        <v>3234</v>
      </c>
      <c r="B1382" s="235"/>
      <c r="C1382" s="235"/>
      <c r="D1382" s="235"/>
      <c r="E1382" s="235"/>
    </row>
    <row r="1383" spans="1:5" ht="15.75" customHeight="1">
      <c r="A1383" s="237" t="s">
        <v>870</v>
      </c>
      <c r="B1383" s="238"/>
      <c r="C1383" s="143" t="s">
        <v>1728</v>
      </c>
      <c r="D1383" s="8" t="s">
        <v>3235</v>
      </c>
      <c r="E1383" s="9" t="s">
        <v>7</v>
      </c>
    </row>
    <row r="1384" spans="1:5" ht="15.75" customHeight="1">
      <c r="A1384" s="239" t="s">
        <v>8</v>
      </c>
      <c r="B1384" s="55" t="s">
        <v>9</v>
      </c>
      <c r="C1384" s="147"/>
      <c r="D1384" s="248" t="s">
        <v>10</v>
      </c>
      <c r="E1384" s="242" t="s">
        <v>11</v>
      </c>
    </row>
    <row r="1385" spans="1:5" ht="15.75" customHeight="1">
      <c r="A1385" s="240"/>
      <c r="B1385" s="12" t="s">
        <v>12</v>
      </c>
      <c r="C1385" s="12" t="s">
        <v>13</v>
      </c>
      <c r="D1385" s="240"/>
      <c r="E1385" s="240"/>
    </row>
    <row r="1386" spans="1:5" ht="15.75" customHeight="1">
      <c r="A1386" s="77">
        <v>45267</v>
      </c>
      <c r="B1386" s="33" t="s">
        <v>3236</v>
      </c>
      <c r="C1386" s="16" t="s">
        <v>3237</v>
      </c>
      <c r="D1386" s="23" t="s">
        <v>3238</v>
      </c>
      <c r="E1386" s="45">
        <v>3659</v>
      </c>
    </row>
    <row r="1387" spans="1:5" ht="15.75" customHeight="1">
      <c r="A1387" s="207" t="s">
        <v>20</v>
      </c>
      <c r="B1387" s="49"/>
      <c r="C1387" s="145"/>
      <c r="D1387" s="208"/>
      <c r="E1387" s="30">
        <f>SUM(E1386)</f>
        <v>3659</v>
      </c>
    </row>
    <row r="1388" spans="1:5" ht="15.75" customHeight="1">
      <c r="A1388" s="203"/>
      <c r="B1388" s="204"/>
      <c r="C1388" s="203"/>
      <c r="D1388" s="204"/>
      <c r="E1388" s="206"/>
    </row>
    <row r="1389" spans="1:5" ht="15.75" customHeight="1">
      <c r="A1389" s="234" t="s">
        <v>74</v>
      </c>
      <c r="B1389" s="235"/>
      <c r="C1389" s="235"/>
      <c r="D1389" s="235"/>
      <c r="E1389" s="235"/>
    </row>
    <row r="1390" spans="1:5" ht="15.75" customHeight="1">
      <c r="A1390" s="236" t="s">
        <v>3239</v>
      </c>
      <c r="B1390" s="235"/>
      <c r="C1390" s="235"/>
      <c r="D1390" s="235"/>
      <c r="E1390" s="235"/>
    </row>
    <row r="1391" spans="1:5" ht="36.75" customHeight="1">
      <c r="A1391" s="237" t="s">
        <v>3240</v>
      </c>
      <c r="B1391" s="238"/>
      <c r="C1391" s="143" t="s">
        <v>1739</v>
      </c>
      <c r="D1391" s="8" t="s">
        <v>3224</v>
      </c>
      <c r="E1391" s="9" t="s">
        <v>7</v>
      </c>
    </row>
    <row r="1392" spans="1:5" ht="15.75" customHeight="1">
      <c r="A1392" s="239" t="s">
        <v>8</v>
      </c>
      <c r="B1392" s="55" t="s">
        <v>9</v>
      </c>
      <c r="C1392" s="147"/>
      <c r="D1392" s="248" t="s">
        <v>10</v>
      </c>
      <c r="E1392" s="242" t="s">
        <v>11</v>
      </c>
    </row>
    <row r="1393" spans="1:5" ht="15.75" customHeight="1">
      <c r="A1393" s="240"/>
      <c r="B1393" s="12" t="s">
        <v>12</v>
      </c>
      <c r="C1393" s="12" t="s">
        <v>13</v>
      </c>
      <c r="D1393" s="240"/>
      <c r="E1393" s="240"/>
    </row>
    <row r="1394" spans="1:5" ht="15.75" customHeight="1">
      <c r="A1394" s="77">
        <v>45255</v>
      </c>
      <c r="B1394" s="33" t="s">
        <v>3241</v>
      </c>
      <c r="C1394" s="16" t="s">
        <v>3226</v>
      </c>
      <c r="D1394" s="23" t="s">
        <v>3242</v>
      </c>
      <c r="E1394" s="45">
        <v>3075</v>
      </c>
    </row>
    <row r="1395" spans="1:5" ht="15.75" customHeight="1">
      <c r="A1395" s="77">
        <v>45264</v>
      </c>
      <c r="B1395" s="33" t="s">
        <v>3243</v>
      </c>
      <c r="C1395" s="16" t="s">
        <v>454</v>
      </c>
      <c r="D1395" s="23" t="s">
        <v>3244</v>
      </c>
      <c r="E1395" s="45">
        <v>500</v>
      </c>
    </row>
    <row r="1396" spans="1:5" ht="15.75" customHeight="1">
      <c r="A1396" s="77">
        <v>45257</v>
      </c>
      <c r="B1396" s="33" t="s">
        <v>3231</v>
      </c>
      <c r="C1396" s="16" t="s">
        <v>3245</v>
      </c>
      <c r="D1396" s="23" t="s">
        <v>3246</v>
      </c>
      <c r="E1396" s="45">
        <v>5225</v>
      </c>
    </row>
    <row r="1397" spans="1:5" ht="15.75" customHeight="1">
      <c r="A1397" s="207" t="s">
        <v>20</v>
      </c>
      <c r="B1397" s="49"/>
      <c r="C1397" s="145"/>
      <c r="D1397" s="208"/>
      <c r="E1397" s="30">
        <f>SUM(E1394:E1396)</f>
        <v>8800</v>
      </c>
    </row>
    <row r="1398" spans="1:5" ht="15.75" customHeight="1">
      <c r="A1398" s="203"/>
      <c r="B1398" s="204"/>
      <c r="C1398" s="203"/>
      <c r="D1398" s="204"/>
      <c r="E1398" s="206"/>
    </row>
    <row r="1399" spans="1:5" ht="15.75" customHeight="1">
      <c r="A1399" s="234" t="s">
        <v>2</v>
      </c>
      <c r="B1399" s="235"/>
      <c r="C1399" s="235"/>
      <c r="D1399" s="235"/>
      <c r="E1399" s="235"/>
    </row>
    <row r="1400" spans="1:5" ht="15.75" customHeight="1">
      <c r="A1400" s="236" t="s">
        <v>3247</v>
      </c>
      <c r="B1400" s="235"/>
      <c r="C1400" s="235"/>
      <c r="D1400" s="235"/>
      <c r="E1400" s="235"/>
    </row>
    <row r="1401" spans="1:5" ht="15.75" customHeight="1">
      <c r="A1401" s="237" t="s">
        <v>3248</v>
      </c>
      <c r="B1401" s="238"/>
      <c r="C1401" s="143" t="s">
        <v>1690</v>
      </c>
      <c r="D1401" s="8" t="s">
        <v>3249</v>
      </c>
      <c r="E1401" s="9" t="s">
        <v>7</v>
      </c>
    </row>
    <row r="1402" spans="1:5" ht="15.75" customHeight="1">
      <c r="A1402" s="239" t="s">
        <v>8</v>
      </c>
      <c r="B1402" s="55" t="s">
        <v>9</v>
      </c>
      <c r="C1402" s="147"/>
      <c r="D1402" s="248" t="s">
        <v>10</v>
      </c>
      <c r="E1402" s="242" t="s">
        <v>11</v>
      </c>
    </row>
    <row r="1403" spans="1:5" ht="15.75" customHeight="1">
      <c r="A1403" s="240"/>
      <c r="B1403" s="12" t="s">
        <v>12</v>
      </c>
      <c r="C1403" s="12" t="s">
        <v>13</v>
      </c>
      <c r="D1403" s="240"/>
      <c r="E1403" s="240"/>
    </row>
    <row r="1404" spans="1:5" ht="15.75" customHeight="1">
      <c r="A1404" s="14">
        <v>45271</v>
      </c>
      <c r="B1404" s="33" t="s">
        <v>3250</v>
      </c>
      <c r="C1404" s="16" t="s">
        <v>2665</v>
      </c>
      <c r="D1404" s="23" t="s">
        <v>3251</v>
      </c>
      <c r="E1404" s="45">
        <v>7994</v>
      </c>
    </row>
    <row r="1405" spans="1:5" ht="15.75" customHeight="1">
      <c r="A1405" s="26" t="s">
        <v>20</v>
      </c>
      <c r="B1405" s="53"/>
      <c r="C1405" s="146"/>
      <c r="D1405" s="53"/>
      <c r="E1405" s="30">
        <f>SUM(E1404)</f>
        <v>7994</v>
      </c>
    </row>
    <row r="1406" spans="1:5" ht="15.75" customHeight="1">
      <c r="A1406" s="203"/>
      <c r="B1406" s="204"/>
      <c r="C1406" s="203"/>
      <c r="D1406" s="204"/>
      <c r="E1406" s="206"/>
    </row>
    <row r="1407" spans="1:5" ht="15.75" customHeight="1">
      <c r="A1407" s="234" t="s">
        <v>2</v>
      </c>
      <c r="B1407" s="235"/>
      <c r="C1407" s="235"/>
      <c r="D1407" s="235"/>
      <c r="E1407" s="235"/>
    </row>
    <row r="1408" spans="1:5" ht="15.75" customHeight="1">
      <c r="A1408" s="236" t="s">
        <v>3252</v>
      </c>
      <c r="B1408" s="235"/>
      <c r="C1408" s="235"/>
      <c r="D1408" s="235"/>
      <c r="E1408" s="235"/>
    </row>
    <row r="1409" spans="1:5" ht="15.75" customHeight="1">
      <c r="A1409" s="237" t="s">
        <v>675</v>
      </c>
      <c r="B1409" s="238"/>
      <c r="C1409" s="143" t="s">
        <v>2624</v>
      </c>
      <c r="D1409" s="8" t="s">
        <v>3235</v>
      </c>
      <c r="E1409" s="9" t="s">
        <v>7</v>
      </c>
    </row>
    <row r="1410" spans="1:5" ht="15.75" customHeight="1">
      <c r="A1410" s="239" t="s">
        <v>8</v>
      </c>
      <c r="B1410" s="55" t="s">
        <v>9</v>
      </c>
      <c r="C1410" s="147"/>
      <c r="D1410" s="239" t="s">
        <v>10</v>
      </c>
      <c r="E1410" s="242" t="s">
        <v>11</v>
      </c>
    </row>
    <row r="1411" spans="1:5" ht="15.75" customHeight="1">
      <c r="A1411" s="240"/>
      <c r="B1411" s="12" t="s">
        <v>12</v>
      </c>
      <c r="C1411" s="12" t="s">
        <v>13</v>
      </c>
      <c r="D1411" s="240"/>
      <c r="E1411" s="240"/>
    </row>
    <row r="1412" spans="1:5" ht="15.75" customHeight="1">
      <c r="A1412" s="14">
        <v>45264</v>
      </c>
      <c r="B1412" s="37" t="s">
        <v>688</v>
      </c>
      <c r="C1412" s="16" t="s">
        <v>3253</v>
      </c>
      <c r="D1412" s="23" t="s">
        <v>3254</v>
      </c>
      <c r="E1412" s="45">
        <v>340</v>
      </c>
    </row>
    <row r="1413" spans="1:5" ht="15.75" customHeight="1">
      <c r="A1413" s="14">
        <v>45265</v>
      </c>
      <c r="B1413" s="37" t="s">
        <v>691</v>
      </c>
      <c r="C1413" s="16" t="s">
        <v>692</v>
      </c>
      <c r="D1413" s="23" t="s">
        <v>3255</v>
      </c>
      <c r="E1413" s="45">
        <v>3000</v>
      </c>
    </row>
    <row r="1414" spans="1:5" ht="29.25" customHeight="1">
      <c r="A1414" s="14">
        <v>45266</v>
      </c>
      <c r="B1414" s="37" t="s">
        <v>3256</v>
      </c>
      <c r="C1414" s="16" t="s">
        <v>2630</v>
      </c>
      <c r="D1414" s="23" t="s">
        <v>3257</v>
      </c>
      <c r="E1414" s="45">
        <v>18.5</v>
      </c>
    </row>
    <row r="1415" spans="1:5" ht="25.5" customHeight="1">
      <c r="A1415" s="14">
        <v>45266</v>
      </c>
      <c r="B1415" s="37" t="s">
        <v>682</v>
      </c>
      <c r="C1415" s="16" t="s">
        <v>683</v>
      </c>
      <c r="D1415" s="23" t="s">
        <v>3258</v>
      </c>
      <c r="E1415" s="45">
        <v>1109.5</v>
      </c>
    </row>
    <row r="1416" spans="1:5" ht="15.75" customHeight="1">
      <c r="A1416" s="14">
        <v>45266</v>
      </c>
      <c r="B1416" s="23" t="s">
        <v>691</v>
      </c>
      <c r="C1416" s="16" t="s">
        <v>692</v>
      </c>
      <c r="D1416" s="23" t="s">
        <v>3259</v>
      </c>
      <c r="E1416" s="45">
        <v>530</v>
      </c>
    </row>
    <row r="1417" spans="1:5" ht="15.75" customHeight="1">
      <c r="A1417" s="26" t="s">
        <v>20</v>
      </c>
      <c r="B1417" s="37"/>
      <c r="C1417" s="20"/>
      <c r="D1417" s="37"/>
      <c r="E1417" s="30">
        <f>SUM(E1412:E1416)</f>
        <v>4998</v>
      </c>
    </row>
    <row r="1418" spans="1:5" ht="15.75" customHeight="1">
      <c r="A1418" s="163"/>
      <c r="B1418" s="162"/>
      <c r="C1418" s="163"/>
      <c r="D1418" s="162"/>
      <c r="E1418" s="222"/>
    </row>
    <row r="1419" spans="1:5" ht="15.75" customHeight="1">
      <c r="A1419" s="234" t="s">
        <v>1827</v>
      </c>
      <c r="B1419" s="235"/>
      <c r="C1419" s="235"/>
      <c r="D1419" s="235"/>
      <c r="E1419" s="235"/>
    </row>
    <row r="1420" spans="1:5" ht="15.75" customHeight="1">
      <c r="A1420" s="236" t="s">
        <v>3252</v>
      </c>
      <c r="B1420" s="235"/>
      <c r="C1420" s="235"/>
      <c r="D1420" s="235"/>
      <c r="E1420" s="235"/>
    </row>
    <row r="1421" spans="1:5" ht="31.5" customHeight="1">
      <c r="A1421" s="237" t="s">
        <v>675</v>
      </c>
      <c r="B1421" s="238"/>
      <c r="C1421" s="143" t="s">
        <v>2624</v>
      </c>
      <c r="D1421" s="8" t="s">
        <v>3235</v>
      </c>
      <c r="E1421" s="9" t="s">
        <v>7</v>
      </c>
    </row>
    <row r="1422" spans="1:5" ht="13.5" customHeight="1">
      <c r="A1422" s="239" t="s">
        <v>8</v>
      </c>
      <c r="B1422" s="55" t="s">
        <v>9</v>
      </c>
      <c r="C1422" s="147"/>
      <c r="D1422" s="239" t="s">
        <v>10</v>
      </c>
      <c r="E1422" s="242" t="s">
        <v>11</v>
      </c>
    </row>
    <row r="1423" spans="1:5" ht="15.75" customHeight="1">
      <c r="A1423" s="240"/>
      <c r="B1423" s="12" t="s">
        <v>12</v>
      </c>
      <c r="C1423" s="12" t="s">
        <v>13</v>
      </c>
      <c r="D1423" s="240"/>
      <c r="E1423" s="240"/>
    </row>
    <row r="1424" spans="1:5" ht="27" customHeight="1">
      <c r="A1424" s="14">
        <v>45266</v>
      </c>
      <c r="B1424" s="37" t="s">
        <v>1323</v>
      </c>
      <c r="C1424" s="20" t="s">
        <v>1324</v>
      </c>
      <c r="D1424" s="23" t="s">
        <v>3260</v>
      </c>
      <c r="E1424" s="45">
        <v>290</v>
      </c>
    </row>
    <row r="1425" spans="1:5" ht="15.75" customHeight="1">
      <c r="A1425" s="26" t="s">
        <v>20</v>
      </c>
      <c r="B1425" s="37"/>
      <c r="C1425" s="20"/>
      <c r="D1425" s="37"/>
      <c r="E1425" s="30">
        <f>SUM(E1424)</f>
        <v>290</v>
      </c>
    </row>
    <row r="1426" spans="1:5" ht="15.75" customHeight="1">
      <c r="A1426" s="203"/>
      <c r="B1426" s="204"/>
      <c r="C1426" s="203"/>
      <c r="D1426" s="204"/>
      <c r="E1426" s="204"/>
    </row>
    <row r="1427" spans="1:5" ht="15.75" customHeight="1">
      <c r="A1427" s="234" t="s">
        <v>562</v>
      </c>
      <c r="B1427" s="235"/>
      <c r="C1427" s="235"/>
      <c r="D1427" s="235"/>
      <c r="E1427" s="235"/>
    </row>
    <row r="1428" spans="1:5" ht="13.5" customHeight="1">
      <c r="A1428" s="236" t="s">
        <v>3261</v>
      </c>
      <c r="B1428" s="235"/>
      <c r="C1428" s="235"/>
      <c r="D1428" s="235"/>
      <c r="E1428" s="235"/>
    </row>
    <row r="1429" spans="1:5" ht="24.75" customHeight="1">
      <c r="A1429" s="237" t="s">
        <v>3098</v>
      </c>
      <c r="B1429" s="238"/>
      <c r="C1429" s="143" t="s">
        <v>3099</v>
      </c>
      <c r="D1429" s="8" t="s">
        <v>3249</v>
      </c>
      <c r="E1429" s="9" t="s">
        <v>7</v>
      </c>
    </row>
    <row r="1430" spans="1:5" ht="15.75" customHeight="1">
      <c r="A1430" s="239" t="s">
        <v>8</v>
      </c>
      <c r="B1430" s="241" t="s">
        <v>9</v>
      </c>
      <c r="C1430" s="238"/>
      <c r="D1430" s="239" t="s">
        <v>10</v>
      </c>
      <c r="E1430" s="242" t="s">
        <v>11</v>
      </c>
    </row>
    <row r="1431" spans="1:5" ht="13.5" customHeight="1">
      <c r="A1431" s="240"/>
      <c r="B1431" s="12" t="s">
        <v>12</v>
      </c>
      <c r="C1431" s="12" t="s">
        <v>13</v>
      </c>
      <c r="D1431" s="240"/>
      <c r="E1431" s="240"/>
    </row>
    <row r="1432" spans="1:5" ht="15.75" customHeight="1">
      <c r="A1432" s="14">
        <v>45271</v>
      </c>
      <c r="B1432" s="23" t="s">
        <v>3262</v>
      </c>
      <c r="C1432" s="16" t="s">
        <v>3263</v>
      </c>
      <c r="D1432" s="23" t="s">
        <v>3264</v>
      </c>
      <c r="E1432" s="45">
        <v>850</v>
      </c>
    </row>
    <row r="1433" spans="1:5" ht="15.75" customHeight="1">
      <c r="A1433" s="225" t="s">
        <v>20</v>
      </c>
      <c r="B1433" s="49"/>
      <c r="C1433" s="145"/>
      <c r="D1433" s="208"/>
      <c r="E1433" s="30">
        <f>SUM(E1431:E1432)</f>
        <v>850</v>
      </c>
    </row>
    <row r="1434" spans="1:5" ht="15.75" customHeight="1">
      <c r="A1434" s="203"/>
      <c r="B1434" s="204"/>
      <c r="C1434" s="203"/>
      <c r="D1434" s="204"/>
      <c r="E1434" s="206"/>
    </row>
    <row r="1435" spans="1:5" ht="13.5" customHeight="1">
      <c r="A1435" s="234" t="s">
        <v>562</v>
      </c>
      <c r="B1435" s="235"/>
      <c r="C1435" s="235"/>
      <c r="D1435" s="235"/>
      <c r="E1435" s="235"/>
    </row>
    <row r="1436" spans="1:5" ht="13.5" customHeight="1">
      <c r="A1436" s="236" t="s">
        <v>3265</v>
      </c>
      <c r="B1436" s="235"/>
      <c r="C1436" s="235"/>
      <c r="D1436" s="235"/>
      <c r="E1436" s="235"/>
    </row>
    <row r="1437" spans="1:5" ht="15.75" customHeight="1">
      <c r="A1437" s="237" t="s">
        <v>82</v>
      </c>
      <c r="B1437" s="238"/>
      <c r="C1437" s="143" t="s">
        <v>1693</v>
      </c>
      <c r="D1437" s="8" t="s">
        <v>3266</v>
      </c>
      <c r="E1437" s="9" t="s">
        <v>7</v>
      </c>
    </row>
    <row r="1438" spans="1:5" ht="13.5" customHeight="1">
      <c r="A1438" s="239" t="s">
        <v>8</v>
      </c>
      <c r="B1438" s="55" t="s">
        <v>9</v>
      </c>
      <c r="C1438" s="147"/>
      <c r="D1438" s="239" t="s">
        <v>10</v>
      </c>
      <c r="E1438" s="242" t="s">
        <v>11</v>
      </c>
    </row>
    <row r="1439" spans="1:5" ht="15.75" customHeight="1">
      <c r="A1439" s="240"/>
      <c r="B1439" s="12" t="s">
        <v>12</v>
      </c>
      <c r="C1439" s="12" t="s">
        <v>13</v>
      </c>
      <c r="D1439" s="240"/>
      <c r="E1439" s="240"/>
    </row>
    <row r="1440" spans="1:5" ht="15.75" customHeight="1">
      <c r="A1440" s="14">
        <v>45269</v>
      </c>
      <c r="B1440" s="23" t="s">
        <v>3267</v>
      </c>
      <c r="C1440" s="16" t="s">
        <v>3268</v>
      </c>
      <c r="D1440" s="37" t="s">
        <v>3269</v>
      </c>
      <c r="E1440" s="45">
        <v>744</v>
      </c>
    </row>
    <row r="1441" spans="1:5" ht="15.75" customHeight="1">
      <c r="A1441" s="207" t="s">
        <v>20</v>
      </c>
      <c r="B1441" s="14"/>
      <c r="C1441" s="145"/>
      <c r="D1441" s="208"/>
      <c r="E1441" s="30">
        <f>SUM(E1439:E1440)</f>
        <v>744</v>
      </c>
    </row>
    <row r="1442" spans="1:5" ht="15.75" customHeight="1">
      <c r="A1442" s="203"/>
      <c r="B1442" s="204"/>
      <c r="C1442" s="203"/>
      <c r="D1442" s="204"/>
      <c r="E1442" s="206"/>
    </row>
    <row r="1443" spans="1:5" ht="15.75" customHeight="1">
      <c r="A1443" s="234" t="s">
        <v>2</v>
      </c>
      <c r="B1443" s="235"/>
      <c r="C1443" s="235"/>
      <c r="D1443" s="235"/>
      <c r="E1443" s="235"/>
    </row>
    <row r="1444" spans="1:5" ht="16.5" customHeight="1">
      <c r="A1444" s="281" t="s">
        <v>3270</v>
      </c>
      <c r="B1444" s="279"/>
      <c r="C1444" s="279"/>
      <c r="D1444" s="279"/>
      <c r="E1444" s="279"/>
    </row>
    <row r="1445" spans="1:5" ht="30" customHeight="1">
      <c r="A1445" s="237" t="s">
        <v>331</v>
      </c>
      <c r="B1445" s="238"/>
      <c r="C1445" s="143" t="s">
        <v>1704</v>
      </c>
      <c r="D1445" s="8" t="s">
        <v>3271</v>
      </c>
      <c r="E1445" s="9" t="s">
        <v>7</v>
      </c>
    </row>
    <row r="1446" spans="1:5" ht="15.75" customHeight="1">
      <c r="A1446" s="239" t="s">
        <v>8</v>
      </c>
      <c r="B1446" s="55" t="s">
        <v>9</v>
      </c>
      <c r="C1446" s="147"/>
      <c r="D1446" s="239" t="s">
        <v>10</v>
      </c>
      <c r="E1446" s="242" t="s">
        <v>11</v>
      </c>
    </row>
    <row r="1447" spans="1:5" ht="13.5" customHeight="1">
      <c r="A1447" s="240"/>
      <c r="B1447" s="12" t="s">
        <v>12</v>
      </c>
      <c r="C1447" s="12" t="s">
        <v>13</v>
      </c>
      <c r="D1447" s="240"/>
      <c r="E1447" s="240"/>
    </row>
    <row r="1448" spans="1:5" ht="15.75" customHeight="1">
      <c r="A1448" s="14">
        <v>45280</v>
      </c>
      <c r="B1448" s="33" t="s">
        <v>2104</v>
      </c>
      <c r="C1448" s="16" t="s">
        <v>2090</v>
      </c>
      <c r="D1448" s="33" t="s">
        <v>3272</v>
      </c>
      <c r="E1448" s="160">
        <v>700</v>
      </c>
    </row>
    <row r="1449" spans="1:5" ht="15.75" customHeight="1">
      <c r="A1449" s="14">
        <v>45280</v>
      </c>
      <c r="B1449" s="33" t="s">
        <v>3273</v>
      </c>
      <c r="C1449" s="16" t="s">
        <v>429</v>
      </c>
      <c r="D1449" s="33" t="s">
        <v>3274</v>
      </c>
      <c r="E1449" s="160">
        <v>112.48</v>
      </c>
    </row>
    <row r="1450" spans="1:5" ht="15.75" customHeight="1">
      <c r="A1450" s="14">
        <v>45281</v>
      </c>
      <c r="B1450" s="33" t="s">
        <v>3275</v>
      </c>
      <c r="C1450" s="16" t="s">
        <v>3276</v>
      </c>
      <c r="D1450" s="33" t="s">
        <v>3277</v>
      </c>
      <c r="E1450" s="160">
        <v>2549</v>
      </c>
    </row>
    <row r="1451" spans="1:5" ht="15.75" customHeight="1">
      <c r="A1451" s="14">
        <v>45281</v>
      </c>
      <c r="B1451" s="33" t="s">
        <v>3278</v>
      </c>
      <c r="C1451" s="16" t="s">
        <v>312</v>
      </c>
      <c r="D1451" s="23" t="s">
        <v>3279</v>
      </c>
      <c r="E1451" s="160">
        <v>5438</v>
      </c>
    </row>
    <row r="1452" spans="1:5" ht="15.75" customHeight="1">
      <c r="A1452" s="194" t="s">
        <v>20</v>
      </c>
      <c r="B1452" s="195"/>
      <c r="C1452" s="221"/>
      <c r="D1452" s="197"/>
      <c r="E1452" s="198">
        <f>SUM(E1448:E1451)</f>
        <v>8799.48</v>
      </c>
    </row>
    <row r="1453" spans="1:5" ht="15.75" customHeight="1">
      <c r="A1453" s="203"/>
      <c r="B1453" s="204"/>
      <c r="C1453" s="203"/>
      <c r="D1453" s="204"/>
      <c r="E1453" s="206"/>
    </row>
    <row r="1454" spans="1:5" ht="13.5" customHeight="1">
      <c r="A1454" s="234" t="s">
        <v>1827</v>
      </c>
      <c r="B1454" s="235"/>
      <c r="C1454" s="235"/>
      <c r="D1454" s="235"/>
      <c r="E1454" s="235"/>
    </row>
    <row r="1455" spans="1:5" ht="13.5" customHeight="1">
      <c r="A1455" s="281" t="s">
        <v>3280</v>
      </c>
      <c r="B1455" s="279"/>
      <c r="C1455" s="279"/>
      <c r="D1455" s="279"/>
      <c r="E1455" s="279"/>
    </row>
    <row r="1456" spans="1:5" ht="15.75" customHeight="1">
      <c r="A1456" s="237" t="s">
        <v>331</v>
      </c>
      <c r="B1456" s="238"/>
      <c r="C1456" s="143" t="s">
        <v>1704</v>
      </c>
      <c r="D1456" s="8" t="s">
        <v>3271</v>
      </c>
      <c r="E1456" s="9" t="s">
        <v>7</v>
      </c>
    </row>
    <row r="1457" spans="1:5" ht="13.5" customHeight="1">
      <c r="A1457" s="239" t="s">
        <v>8</v>
      </c>
      <c r="B1457" s="241" t="s">
        <v>9</v>
      </c>
      <c r="C1457" s="238"/>
      <c r="D1457" s="239" t="s">
        <v>10</v>
      </c>
      <c r="E1457" s="242" t="s">
        <v>11</v>
      </c>
    </row>
    <row r="1458" spans="1:5" ht="15.75" customHeight="1">
      <c r="A1458" s="240"/>
      <c r="B1458" s="12" t="s">
        <v>12</v>
      </c>
      <c r="C1458" s="12" t="s">
        <v>13</v>
      </c>
      <c r="D1458" s="240"/>
      <c r="E1458" s="240"/>
    </row>
    <row r="1459" spans="1:5" ht="15.75" customHeight="1">
      <c r="A1459" s="36">
        <v>45281</v>
      </c>
      <c r="B1459" s="23" t="s">
        <v>3281</v>
      </c>
      <c r="C1459" s="15" t="s">
        <v>2511</v>
      </c>
      <c r="D1459" s="37" t="s">
        <v>3282</v>
      </c>
      <c r="E1459" s="38">
        <v>2400</v>
      </c>
    </row>
    <row r="1460" spans="1:5" ht="15.75" customHeight="1">
      <c r="A1460" s="36">
        <v>45281</v>
      </c>
      <c r="B1460" s="23" t="s">
        <v>3283</v>
      </c>
      <c r="C1460" s="15" t="s">
        <v>3046</v>
      </c>
      <c r="D1460" s="23" t="s">
        <v>3284</v>
      </c>
      <c r="E1460" s="38">
        <v>600</v>
      </c>
    </row>
    <row r="1461" spans="1:5" ht="15.75" customHeight="1">
      <c r="A1461" s="36">
        <v>45282</v>
      </c>
      <c r="B1461" s="23" t="s">
        <v>3285</v>
      </c>
      <c r="C1461" s="15" t="s">
        <v>3286</v>
      </c>
      <c r="D1461" s="37" t="s">
        <v>3287</v>
      </c>
      <c r="E1461" s="38">
        <v>1960</v>
      </c>
    </row>
    <row r="1462" spans="1:5" ht="15.75" customHeight="1">
      <c r="A1462" s="36">
        <v>45282</v>
      </c>
      <c r="B1462" s="23" t="s">
        <v>247</v>
      </c>
      <c r="C1462" s="15" t="s">
        <v>154</v>
      </c>
      <c r="D1462" s="23" t="s">
        <v>3288</v>
      </c>
      <c r="E1462" s="38">
        <v>40</v>
      </c>
    </row>
    <row r="1463" spans="1:5" ht="15.75" customHeight="1">
      <c r="A1463" s="36">
        <v>45282</v>
      </c>
      <c r="B1463" s="23" t="s">
        <v>3285</v>
      </c>
      <c r="C1463" s="15" t="s">
        <v>3289</v>
      </c>
      <c r="D1463" s="37" t="s">
        <v>3290</v>
      </c>
      <c r="E1463" s="38">
        <v>3724</v>
      </c>
    </row>
    <row r="1464" spans="1:5" ht="15.75" customHeight="1">
      <c r="A1464" s="36">
        <v>45282</v>
      </c>
      <c r="B1464" s="23" t="s">
        <v>247</v>
      </c>
      <c r="C1464" s="15" t="s">
        <v>154</v>
      </c>
      <c r="D1464" s="23" t="s">
        <v>3288</v>
      </c>
      <c r="E1464" s="38">
        <v>76</v>
      </c>
    </row>
    <row r="1465" spans="1:5" ht="15.75" customHeight="1">
      <c r="A1465" s="194" t="s">
        <v>20</v>
      </c>
      <c r="B1465" s="195"/>
      <c r="C1465" s="221"/>
      <c r="D1465" s="197"/>
      <c r="E1465" s="198">
        <f>SUM(E1459:E1464)</f>
        <v>8800</v>
      </c>
    </row>
    <row r="1466" spans="1:5" ht="15.75" customHeight="1">
      <c r="A1466" s="203"/>
      <c r="B1466" s="204"/>
      <c r="C1466" s="203"/>
      <c r="D1466" s="204"/>
      <c r="E1466" s="206"/>
    </row>
    <row r="1467" spans="1:5" ht="13.5" customHeight="1">
      <c r="A1467" s="234" t="s">
        <v>3291</v>
      </c>
      <c r="B1467" s="235"/>
      <c r="C1467" s="235"/>
      <c r="D1467" s="235"/>
      <c r="E1467" s="235"/>
    </row>
    <row r="1468" spans="1:5" ht="13.5" customHeight="1">
      <c r="A1468" s="236" t="s">
        <v>3292</v>
      </c>
      <c r="B1468" s="235"/>
      <c r="C1468" s="235"/>
      <c r="D1468" s="235"/>
      <c r="E1468" s="235"/>
    </row>
    <row r="1469" spans="1:5" ht="15.75" customHeight="1">
      <c r="A1469" s="237" t="s">
        <v>1670</v>
      </c>
      <c r="B1469" s="238"/>
      <c r="C1469" s="143" t="s">
        <v>3293</v>
      </c>
      <c r="D1469" s="8" t="s">
        <v>3018</v>
      </c>
      <c r="E1469" s="9" t="s">
        <v>7</v>
      </c>
    </row>
    <row r="1470" spans="1:5" ht="13.5" customHeight="1">
      <c r="A1470" s="239" t="s">
        <v>8</v>
      </c>
      <c r="B1470" s="55" t="s">
        <v>9</v>
      </c>
      <c r="C1470" s="147"/>
      <c r="D1470" s="239" t="s">
        <v>10</v>
      </c>
      <c r="E1470" s="242" t="s">
        <v>11</v>
      </c>
    </row>
    <row r="1471" spans="1:5" ht="15.75" customHeight="1">
      <c r="A1471" s="240"/>
      <c r="B1471" s="12" t="s">
        <v>12</v>
      </c>
      <c r="C1471" s="12" t="s">
        <v>13</v>
      </c>
      <c r="D1471" s="240"/>
      <c r="E1471" s="240"/>
    </row>
    <row r="1472" spans="1:5" ht="15.75" customHeight="1">
      <c r="A1472" s="14">
        <v>45265</v>
      </c>
      <c r="B1472" s="23" t="s">
        <v>3294</v>
      </c>
      <c r="C1472" s="16" t="s">
        <v>3295</v>
      </c>
      <c r="D1472" s="37" t="s">
        <v>3296</v>
      </c>
      <c r="E1472" s="45">
        <v>200</v>
      </c>
    </row>
    <row r="1473" spans="1:5" ht="15.75" customHeight="1">
      <c r="A1473" s="14">
        <v>45265</v>
      </c>
      <c r="B1473" s="23" t="s">
        <v>3294</v>
      </c>
      <c r="C1473" s="16" t="s">
        <v>3295</v>
      </c>
      <c r="D1473" s="37" t="s">
        <v>3297</v>
      </c>
      <c r="E1473" s="45">
        <v>200</v>
      </c>
    </row>
    <row r="1474" spans="1:5" ht="15.75" customHeight="1">
      <c r="A1474" s="14">
        <v>45267</v>
      </c>
      <c r="B1474" s="23" t="s">
        <v>3294</v>
      </c>
      <c r="C1474" s="16" t="s">
        <v>3295</v>
      </c>
      <c r="D1474" s="37" t="s">
        <v>3298</v>
      </c>
      <c r="E1474" s="45">
        <v>180</v>
      </c>
    </row>
    <row r="1475" spans="1:5" ht="15.75" customHeight="1">
      <c r="A1475" s="14">
        <v>45267</v>
      </c>
      <c r="B1475" s="23" t="s">
        <v>3294</v>
      </c>
      <c r="C1475" s="16" t="s">
        <v>3295</v>
      </c>
      <c r="D1475" s="37" t="s">
        <v>3299</v>
      </c>
      <c r="E1475" s="45">
        <v>180</v>
      </c>
    </row>
    <row r="1476" spans="1:5" ht="15.75" customHeight="1">
      <c r="A1476" s="207" t="s">
        <v>20</v>
      </c>
      <c r="B1476" s="14"/>
      <c r="C1476" s="145"/>
      <c r="D1476" s="208"/>
      <c r="E1476" s="30">
        <f>SUM(E1471:E1475)</f>
        <v>760</v>
      </c>
    </row>
    <row r="1477" spans="1:5" ht="15.75" customHeight="1">
      <c r="A1477" s="203"/>
      <c r="B1477" s="204"/>
      <c r="C1477" s="203"/>
      <c r="D1477" s="204"/>
      <c r="E1477" s="206"/>
    </row>
    <row r="1478" spans="1:5" ht="13.5" customHeight="1">
      <c r="A1478" s="234" t="s">
        <v>3291</v>
      </c>
      <c r="B1478" s="235"/>
      <c r="C1478" s="235"/>
      <c r="D1478" s="235"/>
      <c r="E1478" s="235"/>
    </row>
    <row r="1479" spans="1:5" ht="13.5" customHeight="1">
      <c r="A1479" s="236" t="s">
        <v>3300</v>
      </c>
      <c r="B1479" s="235"/>
      <c r="C1479" s="235"/>
      <c r="D1479" s="235"/>
      <c r="E1479" s="235"/>
    </row>
    <row r="1480" spans="1:5" ht="15.75" customHeight="1">
      <c r="A1480" s="237" t="s">
        <v>3301</v>
      </c>
      <c r="B1480" s="238"/>
      <c r="C1480" s="143" t="s">
        <v>3302</v>
      </c>
      <c r="D1480" s="8" t="s">
        <v>3303</v>
      </c>
      <c r="E1480" s="9" t="s">
        <v>7</v>
      </c>
    </row>
    <row r="1481" spans="1:5" ht="13.5" customHeight="1">
      <c r="A1481" s="239" t="s">
        <v>8</v>
      </c>
      <c r="B1481" s="55" t="s">
        <v>9</v>
      </c>
      <c r="C1481" s="147"/>
      <c r="D1481" s="239" t="s">
        <v>10</v>
      </c>
      <c r="E1481" s="242" t="s">
        <v>11</v>
      </c>
    </row>
    <row r="1482" spans="1:5" ht="15.75" customHeight="1">
      <c r="A1482" s="240"/>
      <c r="B1482" s="12" t="s">
        <v>12</v>
      </c>
      <c r="C1482" s="12" t="s">
        <v>13</v>
      </c>
      <c r="D1482" s="240"/>
      <c r="E1482" s="240"/>
    </row>
    <row r="1483" spans="1:5" ht="15.75" customHeight="1">
      <c r="A1483" s="14">
        <v>45215</v>
      </c>
      <c r="B1483" s="23" t="s">
        <v>3304</v>
      </c>
      <c r="C1483" s="16" t="s">
        <v>3305</v>
      </c>
      <c r="D1483" s="37" t="s">
        <v>3306</v>
      </c>
      <c r="E1483" s="45">
        <v>360</v>
      </c>
    </row>
    <row r="1484" spans="1:5" ht="15.75" customHeight="1">
      <c r="A1484" s="14">
        <v>45216</v>
      </c>
      <c r="B1484" s="23" t="s">
        <v>3304</v>
      </c>
      <c r="C1484" s="16" t="s">
        <v>3305</v>
      </c>
      <c r="D1484" s="37" t="s">
        <v>3307</v>
      </c>
      <c r="E1484" s="45">
        <v>360</v>
      </c>
    </row>
    <row r="1485" spans="1:5" ht="15.75" customHeight="1">
      <c r="A1485" s="207" t="s">
        <v>20</v>
      </c>
      <c r="B1485" s="14"/>
      <c r="C1485" s="145"/>
      <c r="D1485" s="208"/>
      <c r="E1485" s="30">
        <f>SUM(E1482:E1484)</f>
        <v>720</v>
      </c>
    </row>
    <row r="1486" spans="1:5" ht="15.75" customHeight="1">
      <c r="A1486" s="203"/>
      <c r="B1486" s="204"/>
      <c r="C1486" s="203"/>
      <c r="D1486" s="204"/>
      <c r="E1486" s="206"/>
    </row>
    <row r="1487" spans="1:5" ht="13.5" customHeight="1">
      <c r="A1487" s="234" t="s">
        <v>562</v>
      </c>
      <c r="B1487" s="235"/>
      <c r="C1487" s="235"/>
      <c r="D1487" s="235"/>
      <c r="E1487" s="235"/>
    </row>
    <row r="1488" spans="1:5" ht="13.5" customHeight="1">
      <c r="A1488" s="236" t="s">
        <v>3308</v>
      </c>
      <c r="B1488" s="235"/>
      <c r="C1488" s="235"/>
      <c r="D1488" s="235"/>
      <c r="E1488" s="235"/>
    </row>
    <row r="1489" spans="1:5" ht="15.75" customHeight="1">
      <c r="A1489" s="237" t="s">
        <v>3105</v>
      </c>
      <c r="B1489" s="238"/>
      <c r="C1489" s="143" t="s">
        <v>3106</v>
      </c>
      <c r="D1489" s="8" t="s">
        <v>3309</v>
      </c>
      <c r="E1489" s="9" t="s">
        <v>7</v>
      </c>
    </row>
    <row r="1490" spans="1:5" ht="13.5" customHeight="1">
      <c r="A1490" s="239" t="s">
        <v>8</v>
      </c>
      <c r="B1490" s="55" t="s">
        <v>9</v>
      </c>
      <c r="C1490" s="147"/>
      <c r="D1490" s="239" t="s">
        <v>10</v>
      </c>
      <c r="E1490" s="242" t="s">
        <v>11</v>
      </c>
    </row>
    <row r="1491" spans="1:5" ht="15.75" customHeight="1">
      <c r="A1491" s="240"/>
      <c r="B1491" s="12" t="s">
        <v>12</v>
      </c>
      <c r="C1491" s="12" t="s">
        <v>13</v>
      </c>
      <c r="D1491" s="240"/>
      <c r="E1491" s="240"/>
    </row>
    <row r="1492" spans="1:5" ht="15.75" customHeight="1">
      <c r="A1492" s="14">
        <v>45041</v>
      </c>
      <c r="B1492" s="3" t="s">
        <v>3310</v>
      </c>
      <c r="C1492" s="20" t="s">
        <v>3311</v>
      </c>
      <c r="D1492" s="188" t="s">
        <v>3312</v>
      </c>
      <c r="E1492" s="45">
        <v>290</v>
      </c>
    </row>
    <row r="1493" spans="1:5" ht="15.75" customHeight="1">
      <c r="A1493" s="26" t="s">
        <v>20</v>
      </c>
      <c r="B1493" s="27"/>
      <c r="C1493" s="8"/>
      <c r="D1493" s="29"/>
      <c r="E1493" s="30">
        <f>SUM(E1492)</f>
        <v>290</v>
      </c>
    </row>
    <row r="1494" spans="1:5" ht="15.75" customHeight="1">
      <c r="A1494" s="203"/>
      <c r="B1494" s="204"/>
      <c r="C1494" s="203"/>
      <c r="D1494" s="204"/>
      <c r="E1494" s="206"/>
    </row>
    <row r="1495" spans="1:5" ht="13.5" customHeight="1">
      <c r="A1495" s="234" t="s">
        <v>562</v>
      </c>
      <c r="B1495" s="235"/>
      <c r="C1495" s="235"/>
      <c r="D1495" s="235"/>
      <c r="E1495" s="235"/>
    </row>
    <row r="1496" spans="1:5" ht="13.5" customHeight="1">
      <c r="A1496" s="236" t="s">
        <v>3313</v>
      </c>
      <c r="B1496" s="235"/>
      <c r="C1496" s="235"/>
      <c r="D1496" s="235"/>
      <c r="E1496" s="235"/>
    </row>
    <row r="1497" spans="1:5" ht="15.75" customHeight="1">
      <c r="A1497" s="237" t="s">
        <v>1252</v>
      </c>
      <c r="B1497" s="238"/>
      <c r="C1497" s="143" t="s">
        <v>3314</v>
      </c>
      <c r="D1497" s="8" t="s">
        <v>2188</v>
      </c>
      <c r="E1497" s="9" t="s">
        <v>7</v>
      </c>
    </row>
    <row r="1498" spans="1:5" ht="13.5" customHeight="1">
      <c r="A1498" s="239" t="s">
        <v>8</v>
      </c>
      <c r="B1498" s="55" t="s">
        <v>9</v>
      </c>
      <c r="C1498" s="147"/>
      <c r="D1498" s="239" t="s">
        <v>10</v>
      </c>
      <c r="E1498" s="242" t="s">
        <v>11</v>
      </c>
    </row>
    <row r="1499" spans="1:5" ht="15.75" customHeight="1">
      <c r="A1499" s="240"/>
      <c r="B1499" s="12" t="s">
        <v>12</v>
      </c>
      <c r="C1499" s="12" t="s">
        <v>13</v>
      </c>
      <c r="D1499" s="240"/>
      <c r="E1499" s="240"/>
    </row>
    <row r="1500" spans="1:5" ht="15.75" customHeight="1">
      <c r="A1500" s="14">
        <v>45017</v>
      </c>
      <c r="B1500" s="37" t="s">
        <v>3315</v>
      </c>
      <c r="C1500" s="20" t="s">
        <v>3316</v>
      </c>
      <c r="D1500" s="37" t="s">
        <v>3317</v>
      </c>
      <c r="E1500" s="45">
        <v>3250</v>
      </c>
    </row>
    <row r="1501" spans="1:5" ht="15.75" customHeight="1">
      <c r="A1501" s="26" t="s">
        <v>20</v>
      </c>
      <c r="B1501" s="23"/>
      <c r="C1501" s="8"/>
      <c r="D1501" s="29"/>
      <c r="E1501" s="30">
        <f>SUM(E1500)</f>
        <v>3250</v>
      </c>
    </row>
    <row r="1502" spans="1:5" ht="15.75" customHeight="1">
      <c r="A1502" s="203"/>
      <c r="B1502" s="204"/>
      <c r="C1502" s="203"/>
      <c r="D1502" s="204"/>
      <c r="E1502" s="206"/>
    </row>
    <row r="1503" spans="1:5" ht="13.5" customHeight="1">
      <c r="A1503" s="234" t="s">
        <v>562</v>
      </c>
      <c r="B1503" s="235"/>
      <c r="C1503" s="235"/>
      <c r="D1503" s="235"/>
      <c r="E1503" s="235"/>
    </row>
    <row r="1504" spans="1:5" ht="13.5" customHeight="1">
      <c r="A1504" s="236" t="s">
        <v>3318</v>
      </c>
      <c r="B1504" s="235"/>
      <c r="C1504" s="235"/>
      <c r="D1504" s="235"/>
      <c r="E1504" s="235"/>
    </row>
    <row r="1505" spans="1:5" ht="15.75" customHeight="1">
      <c r="A1505" s="237" t="s">
        <v>241</v>
      </c>
      <c r="B1505" s="238"/>
      <c r="C1505" s="143" t="s">
        <v>1698</v>
      </c>
      <c r="D1505" s="8" t="s">
        <v>3319</v>
      </c>
      <c r="E1505" s="9" t="s">
        <v>7</v>
      </c>
    </row>
    <row r="1506" spans="1:5" ht="13.5" customHeight="1">
      <c r="A1506" s="239" t="s">
        <v>8</v>
      </c>
      <c r="B1506" s="55" t="s">
        <v>9</v>
      </c>
      <c r="C1506" s="147"/>
      <c r="D1506" s="239" t="s">
        <v>10</v>
      </c>
      <c r="E1506" s="242" t="s">
        <v>11</v>
      </c>
    </row>
    <row r="1507" spans="1:5" ht="15.75" customHeight="1">
      <c r="A1507" s="240"/>
      <c r="B1507" s="12" t="s">
        <v>12</v>
      </c>
      <c r="C1507" s="12" t="s">
        <v>13</v>
      </c>
      <c r="D1507" s="240"/>
      <c r="E1507" s="240"/>
    </row>
    <row r="1508" spans="1:5" ht="15.75" customHeight="1">
      <c r="A1508" s="14">
        <v>45159</v>
      </c>
      <c r="B1508" s="23" t="s">
        <v>3320</v>
      </c>
      <c r="C1508" s="16" t="s">
        <v>3321</v>
      </c>
      <c r="D1508" s="23" t="s">
        <v>3322</v>
      </c>
      <c r="E1508" s="45">
        <v>359.3</v>
      </c>
    </row>
    <row r="1509" spans="1:5" ht="15.75" customHeight="1">
      <c r="A1509" s="207" t="s">
        <v>20</v>
      </c>
      <c r="B1509" s="14"/>
      <c r="C1509" s="145"/>
      <c r="D1509" s="208"/>
      <c r="E1509" s="30">
        <f>SUM(E1507:E1508)</f>
        <v>359.3</v>
      </c>
    </row>
    <row r="1510" spans="1:5" ht="15.75" customHeight="1">
      <c r="A1510" s="203"/>
      <c r="B1510" s="204"/>
      <c r="C1510" s="203"/>
      <c r="D1510" s="204"/>
      <c r="E1510" s="206"/>
    </row>
    <row r="1511" spans="1:5" ht="15.75" customHeight="1">
      <c r="A1511" s="94"/>
      <c r="B1511" s="95"/>
      <c r="C1511" s="94"/>
      <c r="D1511" s="95"/>
      <c r="E1511" s="97"/>
    </row>
    <row r="1512" spans="1:5">
      <c r="A1512" s="110" t="s">
        <v>1778</v>
      </c>
      <c r="C1512" s="151"/>
    </row>
    <row r="1513" spans="1:5" ht="15.75" customHeight="1">
      <c r="A1513" s="110" t="s">
        <v>3323</v>
      </c>
      <c r="B1513" s="95"/>
      <c r="C1513" s="94"/>
      <c r="D1513" s="95"/>
      <c r="E1513" s="97"/>
    </row>
    <row r="1514" spans="1:5" ht="15.75" customHeight="1">
      <c r="A1514" s="94"/>
      <c r="B1514" s="95"/>
      <c r="C1514" s="94"/>
      <c r="D1514" s="95"/>
      <c r="E1514" s="97"/>
    </row>
    <row r="1515" spans="1:5" ht="15.75" customHeight="1">
      <c r="A1515" s="94"/>
      <c r="B1515" s="95"/>
      <c r="C1515" s="94"/>
      <c r="D1515" s="95"/>
      <c r="E1515" s="97"/>
    </row>
    <row r="1516" spans="1:5" ht="15.75" customHeight="1">
      <c r="A1516" s="94"/>
      <c r="B1516" s="95"/>
      <c r="C1516" s="94"/>
      <c r="D1516" s="95"/>
      <c r="E1516" s="97"/>
    </row>
    <row r="1517" spans="1:5" ht="15.75" customHeight="1">
      <c r="A1517" s="94"/>
      <c r="B1517" s="95"/>
      <c r="C1517" s="94"/>
      <c r="D1517" s="95"/>
      <c r="E1517" s="97"/>
    </row>
    <row r="1518" spans="1:5" ht="15.75" customHeight="1">
      <c r="A1518" s="94"/>
      <c r="B1518" s="95"/>
      <c r="C1518" s="94"/>
      <c r="D1518" s="95"/>
      <c r="E1518" s="97"/>
    </row>
    <row r="1519" spans="1:5" ht="15.75" customHeight="1">
      <c r="A1519" s="94"/>
      <c r="B1519" s="95"/>
      <c r="C1519" s="94"/>
      <c r="D1519" s="95"/>
      <c r="E1519" s="97"/>
    </row>
    <row r="1520" spans="1:5" ht="15.75" customHeight="1">
      <c r="A1520" s="94"/>
      <c r="B1520" s="95"/>
      <c r="C1520" s="94"/>
      <c r="D1520" s="95"/>
      <c r="E1520" s="97"/>
    </row>
    <row r="1521" spans="1:5" ht="15.75" customHeight="1">
      <c r="A1521" s="94"/>
      <c r="B1521" s="95"/>
      <c r="C1521" s="94"/>
      <c r="D1521" s="95"/>
      <c r="E1521" s="97"/>
    </row>
    <row r="1522" spans="1:5" ht="15.75" customHeight="1">
      <c r="A1522" s="94"/>
      <c r="B1522" s="95"/>
      <c r="C1522" s="94"/>
      <c r="D1522" s="95"/>
      <c r="E1522" s="97"/>
    </row>
    <row r="1523" spans="1:5" ht="15.75" customHeight="1">
      <c r="A1523" s="94"/>
      <c r="B1523" s="95"/>
      <c r="C1523" s="94"/>
      <c r="D1523" s="95"/>
      <c r="E1523" s="97"/>
    </row>
    <row r="1524" spans="1:5" ht="15.75" customHeight="1">
      <c r="A1524" s="94"/>
      <c r="B1524" s="95"/>
      <c r="C1524" s="94"/>
      <c r="D1524" s="95"/>
      <c r="E1524" s="97"/>
    </row>
    <row r="1525" spans="1:5" ht="15.75" customHeight="1">
      <c r="A1525" s="94"/>
      <c r="B1525" s="95"/>
      <c r="C1525" s="94"/>
      <c r="D1525" s="95"/>
      <c r="E1525" s="97"/>
    </row>
    <row r="1526" spans="1:5" ht="15.75" customHeight="1">
      <c r="A1526" s="94"/>
      <c r="B1526" s="95"/>
      <c r="C1526" s="94"/>
      <c r="D1526" s="95"/>
      <c r="E1526" s="97"/>
    </row>
    <row r="1527" spans="1:5" ht="15.75" customHeight="1">
      <c r="A1527" s="94"/>
      <c r="B1527" s="95"/>
      <c r="C1527" s="94"/>
      <c r="D1527" s="95"/>
      <c r="E1527" s="97"/>
    </row>
    <row r="1528" spans="1:5" ht="15.75" customHeight="1">
      <c r="A1528" s="94"/>
      <c r="B1528" s="95"/>
      <c r="C1528" s="94"/>
      <c r="D1528" s="95"/>
      <c r="E1528" s="97"/>
    </row>
    <row r="1529" spans="1:5" ht="15.75" customHeight="1">
      <c r="A1529" s="94"/>
      <c r="B1529" s="95"/>
      <c r="C1529" s="94"/>
      <c r="D1529" s="95"/>
      <c r="E1529" s="97"/>
    </row>
    <row r="1530" spans="1:5" ht="15.75" customHeight="1">
      <c r="A1530" s="94"/>
      <c r="B1530" s="95"/>
      <c r="C1530" s="94"/>
      <c r="D1530" s="95"/>
      <c r="E1530" s="97"/>
    </row>
    <row r="1531" spans="1:5" ht="15.75" customHeight="1">
      <c r="A1531" s="94"/>
      <c r="B1531" s="95"/>
      <c r="C1531" s="94"/>
      <c r="D1531" s="95"/>
      <c r="E1531" s="97"/>
    </row>
    <row r="1532" spans="1:5" ht="15.75" customHeight="1">
      <c r="A1532" s="94"/>
      <c r="B1532" s="95"/>
      <c r="C1532" s="94"/>
      <c r="D1532" s="95"/>
      <c r="E1532" s="97"/>
    </row>
    <row r="1533" spans="1:5" ht="15.75" customHeight="1">
      <c r="A1533" s="94"/>
      <c r="B1533" s="95"/>
      <c r="C1533" s="94"/>
      <c r="D1533" s="95"/>
      <c r="E1533" s="97"/>
    </row>
    <row r="1534" spans="1:5" ht="15.75" customHeight="1">
      <c r="A1534" s="94"/>
      <c r="B1534" s="95"/>
      <c r="C1534" s="94"/>
      <c r="D1534" s="95"/>
      <c r="E1534" s="97"/>
    </row>
    <row r="1535" spans="1:5" ht="15.75" customHeight="1">
      <c r="A1535" s="94"/>
      <c r="B1535" s="95"/>
      <c r="C1535" s="94"/>
      <c r="D1535" s="95"/>
      <c r="E1535" s="97"/>
    </row>
    <row r="1536" spans="1:5" ht="15.75" customHeight="1">
      <c r="A1536" s="94"/>
      <c r="B1536" s="95"/>
      <c r="C1536" s="94"/>
      <c r="D1536" s="95"/>
      <c r="E1536" s="97"/>
    </row>
    <row r="1537" spans="1:5" ht="15.75" customHeight="1">
      <c r="A1537" s="94"/>
      <c r="B1537" s="95"/>
      <c r="C1537" s="94"/>
      <c r="D1537" s="95"/>
      <c r="E1537" s="97"/>
    </row>
    <row r="1538" spans="1:5" ht="15.75" customHeight="1">
      <c r="A1538" s="94"/>
      <c r="B1538" s="95"/>
      <c r="C1538" s="94"/>
      <c r="D1538" s="95"/>
      <c r="E1538" s="97"/>
    </row>
    <row r="1539" spans="1:5" ht="15.75" customHeight="1">
      <c r="A1539" s="94"/>
      <c r="B1539" s="95"/>
      <c r="C1539" s="94"/>
      <c r="D1539" s="95"/>
      <c r="E1539" s="97"/>
    </row>
    <row r="1540" spans="1:5" ht="15.75" customHeight="1">
      <c r="A1540" s="94"/>
      <c r="B1540" s="95"/>
      <c r="C1540" s="94"/>
      <c r="D1540" s="95"/>
      <c r="E1540" s="97"/>
    </row>
    <row r="1541" spans="1:5" ht="15.75" customHeight="1">
      <c r="A1541" s="94"/>
      <c r="B1541" s="95"/>
      <c r="C1541" s="94"/>
      <c r="D1541" s="95"/>
      <c r="E1541" s="97"/>
    </row>
    <row r="1542" spans="1:5" ht="15.75" customHeight="1">
      <c r="A1542" s="94"/>
      <c r="B1542" s="95"/>
      <c r="C1542" s="94"/>
      <c r="D1542" s="95"/>
      <c r="E1542" s="97"/>
    </row>
    <row r="1543" spans="1:5" ht="15.75" customHeight="1">
      <c r="A1543" s="94"/>
      <c r="B1543" s="95"/>
      <c r="C1543" s="94"/>
      <c r="D1543" s="95"/>
      <c r="E1543" s="97"/>
    </row>
    <row r="1544" spans="1:5" ht="15.75" customHeight="1">
      <c r="A1544" s="94"/>
      <c r="B1544" s="95"/>
      <c r="C1544" s="94"/>
      <c r="D1544" s="95"/>
      <c r="E1544" s="97"/>
    </row>
    <row r="1545" spans="1:5" ht="15.75" customHeight="1">
      <c r="A1545" s="94"/>
      <c r="B1545" s="95"/>
      <c r="C1545" s="94"/>
      <c r="D1545" s="95"/>
      <c r="E1545" s="97"/>
    </row>
    <row r="1546" spans="1:5" ht="15.75" customHeight="1">
      <c r="A1546" s="94"/>
      <c r="B1546" s="95"/>
      <c r="C1546" s="94"/>
      <c r="D1546" s="95"/>
      <c r="E1546" s="97"/>
    </row>
    <row r="1547" spans="1:5" ht="15.75" customHeight="1">
      <c r="A1547" s="94"/>
      <c r="B1547" s="95"/>
      <c r="C1547" s="94"/>
      <c r="D1547" s="95"/>
      <c r="E1547" s="97"/>
    </row>
    <row r="1548" spans="1:5" ht="15.75" customHeight="1">
      <c r="A1548" s="94"/>
      <c r="B1548" s="95"/>
      <c r="C1548" s="94"/>
      <c r="D1548" s="95"/>
      <c r="E1548" s="97"/>
    </row>
    <row r="1549" spans="1:5" ht="15.75" customHeight="1">
      <c r="A1549" s="94"/>
      <c r="B1549" s="95"/>
      <c r="C1549" s="94"/>
      <c r="D1549" s="95"/>
      <c r="E1549" s="97"/>
    </row>
    <row r="1550" spans="1:5" ht="15.75" customHeight="1">
      <c r="A1550" s="94"/>
      <c r="B1550" s="95"/>
      <c r="C1550" s="94"/>
      <c r="D1550" s="95"/>
      <c r="E1550" s="97"/>
    </row>
    <row r="1551" spans="1:5" ht="15.75" customHeight="1">
      <c r="A1551" s="94"/>
      <c r="B1551" s="95"/>
      <c r="C1551" s="94"/>
      <c r="D1551" s="95"/>
      <c r="E1551" s="97"/>
    </row>
    <row r="1552" spans="1:5" ht="15.75" customHeight="1">
      <c r="A1552" s="94"/>
      <c r="B1552" s="95"/>
      <c r="C1552" s="94"/>
      <c r="D1552" s="95"/>
      <c r="E1552" s="97"/>
    </row>
    <row r="1553" spans="1:5" ht="15.75" customHeight="1">
      <c r="A1553" s="94"/>
      <c r="B1553" s="95"/>
      <c r="C1553" s="94"/>
      <c r="D1553" s="95"/>
      <c r="E1553" s="97"/>
    </row>
    <row r="1554" spans="1:5" ht="15.75" customHeight="1">
      <c r="A1554" s="94"/>
      <c r="B1554" s="95"/>
      <c r="C1554" s="94"/>
      <c r="D1554" s="95"/>
      <c r="E1554" s="97"/>
    </row>
    <row r="1555" spans="1:5" ht="15.75" customHeight="1">
      <c r="A1555" s="94"/>
      <c r="B1555" s="95"/>
      <c r="C1555" s="94"/>
      <c r="D1555" s="95"/>
      <c r="E1555" s="97"/>
    </row>
    <row r="1556" spans="1:5" ht="15.75" customHeight="1">
      <c r="A1556" s="94"/>
      <c r="B1556" s="95"/>
      <c r="C1556" s="94"/>
      <c r="D1556" s="95"/>
      <c r="E1556" s="97"/>
    </row>
    <row r="1557" spans="1:5" ht="15.75" customHeight="1">
      <c r="A1557" s="94"/>
      <c r="B1557" s="95"/>
      <c r="C1557" s="94"/>
      <c r="D1557" s="95"/>
      <c r="E1557" s="97"/>
    </row>
    <row r="1558" spans="1:5" ht="15.75" customHeight="1">
      <c r="A1558" s="94"/>
      <c r="B1558" s="95"/>
      <c r="C1558" s="94"/>
      <c r="D1558" s="95"/>
      <c r="E1558" s="97"/>
    </row>
    <row r="1559" spans="1:5" ht="15.75" customHeight="1">
      <c r="A1559" s="94"/>
      <c r="B1559" s="95"/>
      <c r="C1559" s="94"/>
      <c r="D1559" s="95"/>
      <c r="E1559" s="97"/>
    </row>
    <row r="1560" spans="1:5" ht="15.75" customHeight="1">
      <c r="A1560" s="94"/>
      <c r="B1560" s="95"/>
      <c r="C1560" s="94"/>
      <c r="D1560" s="95"/>
      <c r="E1560" s="97"/>
    </row>
    <row r="1561" spans="1:5" ht="15.75" customHeight="1">
      <c r="A1561" s="94"/>
      <c r="B1561" s="95"/>
      <c r="C1561" s="94"/>
      <c r="D1561" s="95"/>
      <c r="E1561" s="97"/>
    </row>
    <row r="1562" spans="1:5" ht="15.75" customHeight="1">
      <c r="A1562" s="94"/>
      <c r="B1562" s="95"/>
      <c r="C1562" s="94"/>
      <c r="D1562" s="95"/>
      <c r="E1562" s="97"/>
    </row>
    <row r="1563" spans="1:5" ht="15.75" customHeight="1">
      <c r="A1563" s="94"/>
      <c r="B1563" s="95"/>
      <c r="C1563" s="94"/>
      <c r="D1563" s="95"/>
      <c r="E1563" s="97"/>
    </row>
    <row r="1564" spans="1:5" ht="15.75" customHeight="1">
      <c r="A1564" s="94"/>
      <c r="B1564" s="95"/>
      <c r="C1564" s="94"/>
      <c r="D1564" s="95"/>
      <c r="E1564" s="97"/>
    </row>
    <row r="1565" spans="1:5" ht="15.75" customHeight="1">
      <c r="A1565" s="94"/>
      <c r="B1565" s="95"/>
      <c r="C1565" s="94"/>
      <c r="D1565" s="95"/>
      <c r="E1565" s="97"/>
    </row>
    <row r="1566" spans="1:5" ht="15.75" customHeight="1">
      <c r="A1566" s="94"/>
      <c r="B1566" s="95"/>
      <c r="C1566" s="94"/>
      <c r="D1566" s="95"/>
      <c r="E1566" s="97"/>
    </row>
    <row r="1567" spans="1:5" ht="15.75" customHeight="1">
      <c r="A1567" s="94"/>
      <c r="B1567" s="95"/>
      <c r="C1567" s="94"/>
      <c r="D1567" s="95"/>
      <c r="E1567" s="97"/>
    </row>
    <row r="1568" spans="1:5" ht="15.75" customHeight="1">
      <c r="A1568" s="94"/>
      <c r="B1568" s="95"/>
      <c r="C1568" s="94"/>
      <c r="D1568" s="95"/>
      <c r="E1568" s="97"/>
    </row>
    <row r="1569" spans="1:5" ht="15.75" customHeight="1">
      <c r="A1569" s="94"/>
      <c r="B1569" s="95"/>
      <c r="C1569" s="94"/>
      <c r="D1569" s="95"/>
      <c r="E1569" s="97"/>
    </row>
    <row r="1570" spans="1:5" ht="15.75" customHeight="1">
      <c r="A1570" s="94"/>
      <c r="B1570" s="95"/>
      <c r="C1570" s="94"/>
      <c r="D1570" s="95"/>
      <c r="E1570" s="97"/>
    </row>
    <row r="1571" spans="1:5" ht="15.75" customHeight="1">
      <c r="A1571" s="94"/>
      <c r="B1571" s="95"/>
      <c r="C1571" s="94"/>
      <c r="D1571" s="95"/>
      <c r="E1571" s="97"/>
    </row>
    <row r="1572" spans="1:5" ht="15.75" customHeight="1">
      <c r="A1572" s="94"/>
      <c r="B1572" s="95"/>
      <c r="C1572" s="94"/>
      <c r="D1572" s="95"/>
      <c r="E1572" s="97"/>
    </row>
    <row r="1573" spans="1:5" ht="15.75" customHeight="1">
      <c r="A1573" s="94"/>
      <c r="B1573" s="95"/>
      <c r="C1573" s="94"/>
      <c r="D1573" s="95"/>
      <c r="E1573" s="97"/>
    </row>
    <row r="1574" spans="1:5" ht="15.75" customHeight="1">
      <c r="A1574" s="94"/>
      <c r="B1574" s="95"/>
      <c r="C1574" s="94"/>
      <c r="D1574" s="95"/>
      <c r="E1574" s="97"/>
    </row>
    <row r="1575" spans="1:5" ht="15.75" customHeight="1">
      <c r="A1575" s="94"/>
      <c r="B1575" s="95"/>
      <c r="C1575" s="94"/>
      <c r="D1575" s="95"/>
      <c r="E1575" s="97"/>
    </row>
    <row r="1576" spans="1:5" ht="15.75" customHeight="1">
      <c r="A1576" s="94"/>
      <c r="B1576" s="95"/>
      <c r="C1576" s="94"/>
      <c r="D1576" s="95"/>
      <c r="E1576" s="97"/>
    </row>
    <row r="1577" spans="1:5" ht="15.75" customHeight="1">
      <c r="A1577" s="94"/>
      <c r="B1577" s="95"/>
      <c r="C1577" s="94"/>
      <c r="D1577" s="95"/>
      <c r="E1577" s="97"/>
    </row>
    <row r="1578" spans="1:5" ht="15.75" customHeight="1">
      <c r="A1578" s="94"/>
      <c r="B1578" s="95"/>
      <c r="C1578" s="94"/>
      <c r="D1578" s="95"/>
      <c r="E1578" s="97"/>
    </row>
    <row r="1579" spans="1:5" ht="15.75" customHeight="1">
      <c r="A1579" s="94"/>
      <c r="B1579" s="95"/>
      <c r="C1579" s="94"/>
      <c r="D1579" s="95"/>
      <c r="E1579" s="97"/>
    </row>
    <row r="1580" spans="1:5" ht="15.75" customHeight="1">
      <c r="A1580" s="94"/>
      <c r="B1580" s="95"/>
      <c r="C1580" s="94"/>
      <c r="D1580" s="95"/>
      <c r="E1580" s="97"/>
    </row>
    <row r="1581" spans="1:5" ht="15.75" customHeight="1">
      <c r="A1581" s="94"/>
      <c r="B1581" s="95"/>
      <c r="C1581" s="94"/>
      <c r="D1581" s="95"/>
      <c r="E1581" s="97"/>
    </row>
    <row r="1582" spans="1:5" ht="15.75" customHeight="1">
      <c r="A1582" s="94"/>
      <c r="B1582" s="95"/>
      <c r="C1582" s="94"/>
      <c r="D1582" s="95"/>
      <c r="E1582" s="97"/>
    </row>
    <row r="1583" spans="1:5" ht="15.75" customHeight="1">
      <c r="A1583" s="94"/>
      <c r="B1583" s="95"/>
      <c r="C1583" s="94"/>
      <c r="D1583" s="95"/>
      <c r="E1583" s="97"/>
    </row>
    <row r="1584" spans="1:5" ht="15.75" customHeight="1">
      <c r="A1584" s="94"/>
      <c r="B1584" s="95"/>
      <c r="C1584" s="94"/>
      <c r="D1584" s="95"/>
      <c r="E1584" s="97"/>
    </row>
    <row r="1585" spans="1:5" ht="15.75" customHeight="1">
      <c r="A1585" s="94"/>
      <c r="B1585" s="95"/>
      <c r="C1585" s="94"/>
      <c r="D1585" s="95"/>
      <c r="E1585" s="97"/>
    </row>
    <row r="1586" spans="1:5" ht="15.75" customHeight="1">
      <c r="A1586" s="94"/>
      <c r="B1586" s="95"/>
      <c r="C1586" s="94"/>
      <c r="D1586" s="95"/>
      <c r="E1586" s="97"/>
    </row>
    <row r="1587" spans="1:5" ht="15.75" customHeight="1">
      <c r="A1587" s="94"/>
      <c r="B1587" s="95"/>
      <c r="C1587" s="94"/>
      <c r="D1587" s="95"/>
      <c r="E1587" s="97"/>
    </row>
    <row r="1588" spans="1:5" ht="15.75" customHeight="1">
      <c r="A1588" s="94"/>
      <c r="B1588" s="95"/>
      <c r="C1588" s="94"/>
      <c r="D1588" s="95"/>
      <c r="E1588" s="97"/>
    </row>
    <row r="1589" spans="1:5" ht="15.75" customHeight="1">
      <c r="A1589" s="94"/>
      <c r="B1589" s="95"/>
      <c r="C1589" s="94"/>
      <c r="D1589" s="95"/>
      <c r="E1589" s="97"/>
    </row>
    <row r="1590" spans="1:5" ht="15.75" customHeight="1">
      <c r="A1590" s="94"/>
      <c r="B1590" s="95"/>
      <c r="C1590" s="94"/>
      <c r="D1590" s="95"/>
      <c r="E1590" s="97"/>
    </row>
    <row r="1591" spans="1:5" ht="15.75" customHeight="1">
      <c r="A1591" s="94"/>
      <c r="B1591" s="95"/>
      <c r="C1591" s="94"/>
      <c r="D1591" s="95"/>
      <c r="E1591" s="97"/>
    </row>
    <row r="1592" spans="1:5" ht="15.75" customHeight="1">
      <c r="A1592" s="94"/>
      <c r="B1592" s="95"/>
      <c r="C1592" s="94"/>
      <c r="D1592" s="95"/>
      <c r="E1592" s="97"/>
    </row>
    <row r="1593" spans="1:5" ht="15.75" customHeight="1">
      <c r="A1593" s="94"/>
      <c r="B1593" s="95"/>
      <c r="C1593" s="94"/>
      <c r="D1593" s="95"/>
      <c r="E1593" s="97"/>
    </row>
    <row r="1594" spans="1:5" ht="15.75" customHeight="1">
      <c r="A1594" s="94"/>
      <c r="B1594" s="95"/>
      <c r="C1594" s="94"/>
      <c r="D1594" s="95"/>
      <c r="E1594" s="97"/>
    </row>
    <row r="1595" spans="1:5" ht="15.75" customHeight="1">
      <c r="A1595" s="94"/>
      <c r="B1595" s="95"/>
      <c r="C1595" s="94"/>
      <c r="D1595" s="95"/>
      <c r="E1595" s="97"/>
    </row>
    <row r="1596" spans="1:5" ht="15.75" customHeight="1">
      <c r="A1596" s="94"/>
      <c r="B1596" s="95"/>
      <c r="C1596" s="94"/>
      <c r="D1596" s="95"/>
      <c r="E1596" s="97"/>
    </row>
    <row r="1597" spans="1:5" ht="15.75" customHeight="1">
      <c r="A1597" s="94"/>
      <c r="B1597" s="95"/>
      <c r="C1597" s="94"/>
      <c r="D1597" s="95"/>
      <c r="E1597" s="97"/>
    </row>
    <row r="1598" spans="1:5" ht="15.75" customHeight="1">
      <c r="A1598" s="94"/>
      <c r="B1598" s="95"/>
      <c r="C1598" s="94"/>
      <c r="D1598" s="95"/>
      <c r="E1598" s="97"/>
    </row>
    <row r="1599" spans="1:5" ht="15.75" customHeight="1">
      <c r="A1599" s="94"/>
      <c r="B1599" s="95"/>
      <c r="C1599" s="94"/>
      <c r="D1599" s="95"/>
      <c r="E1599" s="97"/>
    </row>
    <row r="1600" spans="1:5" ht="15.75" customHeight="1">
      <c r="A1600" s="94"/>
      <c r="B1600" s="95"/>
      <c r="C1600" s="94"/>
      <c r="D1600" s="95"/>
      <c r="E1600" s="97"/>
    </row>
    <row r="1601" spans="1:5" ht="15.75" customHeight="1">
      <c r="A1601" s="94"/>
      <c r="B1601" s="95"/>
      <c r="C1601" s="94"/>
      <c r="D1601" s="95"/>
      <c r="E1601" s="97"/>
    </row>
    <row r="1602" spans="1:5" ht="15.75" customHeight="1">
      <c r="A1602" s="94"/>
      <c r="B1602" s="95"/>
      <c r="C1602" s="94"/>
      <c r="D1602" s="95"/>
      <c r="E1602" s="97"/>
    </row>
    <row r="1603" spans="1:5" ht="15.75" customHeight="1">
      <c r="A1603" s="94"/>
      <c r="B1603" s="95"/>
      <c r="C1603" s="94"/>
      <c r="D1603" s="95"/>
      <c r="E1603" s="97"/>
    </row>
    <row r="1604" spans="1:5" ht="15.75" customHeight="1">
      <c r="A1604" s="94"/>
      <c r="B1604" s="95"/>
      <c r="C1604" s="94"/>
      <c r="D1604" s="95"/>
      <c r="E1604" s="97"/>
    </row>
    <row r="1605" spans="1:5" ht="15.75" customHeight="1">
      <c r="A1605" s="94"/>
      <c r="B1605" s="95"/>
      <c r="C1605" s="94"/>
      <c r="D1605" s="95"/>
      <c r="E1605" s="97"/>
    </row>
    <row r="1606" spans="1:5" ht="15.75" customHeight="1">
      <c r="A1606" s="94"/>
      <c r="B1606" s="95"/>
      <c r="C1606" s="94"/>
      <c r="D1606" s="95"/>
      <c r="E1606" s="97"/>
    </row>
    <row r="1607" spans="1:5" ht="15.75" customHeight="1">
      <c r="A1607" s="94"/>
      <c r="B1607" s="95"/>
      <c r="C1607" s="94"/>
      <c r="D1607" s="95"/>
      <c r="E1607" s="97"/>
    </row>
    <row r="1608" spans="1:5" ht="15.75" customHeight="1">
      <c r="A1608" s="94"/>
      <c r="B1608" s="95"/>
      <c r="C1608" s="94"/>
      <c r="D1608" s="95"/>
      <c r="E1608" s="97"/>
    </row>
    <row r="1609" spans="1:5" ht="15.75" customHeight="1">
      <c r="A1609" s="94"/>
      <c r="B1609" s="95"/>
      <c r="C1609" s="94"/>
      <c r="D1609" s="95"/>
      <c r="E1609" s="97"/>
    </row>
    <row r="1610" spans="1:5" ht="15.75" customHeight="1">
      <c r="A1610" s="94"/>
      <c r="B1610" s="95"/>
      <c r="C1610" s="94"/>
      <c r="D1610" s="95"/>
      <c r="E1610" s="97"/>
    </row>
    <row r="1611" spans="1:5" ht="15.75" customHeight="1">
      <c r="A1611" s="94"/>
      <c r="B1611" s="95"/>
      <c r="C1611" s="94"/>
      <c r="D1611" s="95"/>
      <c r="E1611" s="97"/>
    </row>
    <row r="1612" spans="1:5" ht="15.75" customHeight="1">
      <c r="A1612" s="94"/>
      <c r="B1612" s="95"/>
      <c r="C1612" s="94"/>
      <c r="D1612" s="95"/>
      <c r="E1612" s="97"/>
    </row>
    <row r="1613" spans="1:5" ht="15.75" customHeight="1">
      <c r="A1613" s="94"/>
      <c r="B1613" s="95"/>
      <c r="C1613" s="94"/>
      <c r="D1613" s="95"/>
      <c r="E1613" s="97"/>
    </row>
    <row r="1614" spans="1:5" ht="15.75" customHeight="1">
      <c r="A1614" s="94"/>
      <c r="B1614" s="95"/>
      <c r="C1614" s="94"/>
      <c r="D1614" s="95"/>
      <c r="E1614" s="97"/>
    </row>
    <row r="1615" spans="1:5" ht="15.75" customHeight="1">
      <c r="A1615" s="94"/>
      <c r="B1615" s="95"/>
      <c r="C1615" s="94"/>
      <c r="D1615" s="95"/>
      <c r="E1615" s="97"/>
    </row>
    <row r="1616" spans="1:5" ht="15.75" customHeight="1">
      <c r="A1616" s="94"/>
      <c r="B1616" s="95"/>
      <c r="C1616" s="94"/>
      <c r="D1616" s="95"/>
      <c r="E1616" s="97"/>
    </row>
    <row r="1617" spans="1:5" ht="15.75" customHeight="1">
      <c r="A1617" s="94"/>
      <c r="B1617" s="95"/>
      <c r="C1617" s="94"/>
      <c r="D1617" s="95"/>
      <c r="E1617" s="97"/>
    </row>
    <row r="1618" spans="1:5" ht="15.75" customHeight="1">
      <c r="A1618" s="94"/>
      <c r="B1618" s="95"/>
      <c r="C1618" s="94"/>
      <c r="D1618" s="95"/>
      <c r="E1618" s="97"/>
    </row>
    <row r="1619" spans="1:5" ht="15.75" customHeight="1">
      <c r="A1619" s="94"/>
      <c r="B1619" s="95"/>
      <c r="C1619" s="94"/>
      <c r="D1619" s="95"/>
      <c r="E1619" s="97"/>
    </row>
    <row r="1620" spans="1:5" ht="15.75" customHeight="1">
      <c r="A1620" s="94"/>
      <c r="B1620" s="95"/>
      <c r="C1620" s="94"/>
      <c r="D1620" s="95"/>
      <c r="E1620" s="97"/>
    </row>
    <row r="1621" spans="1:5" ht="15.75" customHeight="1">
      <c r="A1621" s="94"/>
      <c r="B1621" s="95"/>
      <c r="C1621" s="94"/>
      <c r="D1621" s="95"/>
      <c r="E1621" s="97"/>
    </row>
    <row r="1622" spans="1:5" ht="15.75" customHeight="1">
      <c r="A1622" s="94"/>
      <c r="B1622" s="95"/>
      <c r="C1622" s="94"/>
      <c r="D1622" s="95"/>
      <c r="E1622" s="97"/>
    </row>
    <row r="1623" spans="1:5" ht="15.75" customHeight="1">
      <c r="A1623" s="94"/>
      <c r="B1623" s="95"/>
      <c r="C1623" s="94"/>
      <c r="D1623" s="95"/>
      <c r="E1623" s="97"/>
    </row>
    <row r="1624" spans="1:5" ht="15.75" customHeight="1">
      <c r="A1624" s="94"/>
      <c r="B1624" s="95"/>
      <c r="C1624" s="94"/>
      <c r="D1624" s="95"/>
      <c r="E1624" s="97"/>
    </row>
    <row r="1625" spans="1:5" ht="15.75" customHeight="1">
      <c r="A1625" s="94"/>
      <c r="B1625" s="95"/>
      <c r="C1625" s="94"/>
      <c r="D1625" s="95"/>
      <c r="E1625" s="97"/>
    </row>
    <row r="1626" spans="1:5" ht="15.75" customHeight="1">
      <c r="A1626" s="94"/>
      <c r="B1626" s="95"/>
      <c r="C1626" s="94"/>
      <c r="D1626" s="95"/>
      <c r="E1626" s="97"/>
    </row>
    <row r="1627" spans="1:5" ht="15.75" customHeight="1">
      <c r="A1627" s="94"/>
      <c r="B1627" s="95"/>
      <c r="C1627" s="94"/>
      <c r="D1627" s="95"/>
      <c r="E1627" s="97"/>
    </row>
    <row r="1628" spans="1:5" ht="15.75" customHeight="1">
      <c r="A1628" s="94"/>
      <c r="B1628" s="95"/>
      <c r="C1628" s="94"/>
      <c r="D1628" s="95"/>
      <c r="E1628" s="97"/>
    </row>
    <row r="1629" spans="1:5" ht="15.75" customHeight="1">
      <c r="A1629" s="94"/>
      <c r="B1629" s="95"/>
      <c r="C1629" s="94"/>
      <c r="D1629" s="95"/>
      <c r="E1629" s="97"/>
    </row>
    <row r="1630" spans="1:5" ht="15.75" customHeight="1">
      <c r="A1630" s="94"/>
      <c r="B1630" s="95"/>
      <c r="C1630" s="94"/>
      <c r="D1630" s="95"/>
      <c r="E1630" s="97"/>
    </row>
    <row r="1631" spans="1:5" ht="15.75" customHeight="1">
      <c r="A1631" s="94"/>
      <c r="B1631" s="95"/>
      <c r="C1631" s="94"/>
      <c r="D1631" s="95"/>
      <c r="E1631" s="97"/>
    </row>
    <row r="1632" spans="1:5" ht="15.75" customHeight="1">
      <c r="A1632" s="94"/>
      <c r="B1632" s="95"/>
      <c r="C1632" s="94"/>
      <c r="D1632" s="95"/>
      <c r="E1632" s="97"/>
    </row>
    <row r="1633" spans="1:5" ht="15.75" customHeight="1">
      <c r="A1633" s="94"/>
      <c r="B1633" s="95"/>
      <c r="C1633" s="94"/>
      <c r="D1633" s="95"/>
      <c r="E1633" s="97"/>
    </row>
    <row r="1634" spans="1:5" ht="15.75" customHeight="1">
      <c r="A1634" s="94"/>
      <c r="B1634" s="95"/>
      <c r="C1634" s="94"/>
      <c r="D1634" s="95"/>
      <c r="E1634" s="97"/>
    </row>
    <row r="1635" spans="1:5" ht="15.75" customHeight="1">
      <c r="A1635" s="94"/>
      <c r="B1635" s="95"/>
      <c r="C1635" s="94"/>
      <c r="D1635" s="95"/>
      <c r="E1635" s="97"/>
    </row>
    <row r="1636" spans="1:5" ht="15.75" customHeight="1">
      <c r="A1636" s="94"/>
      <c r="B1636" s="95"/>
      <c r="C1636" s="94"/>
      <c r="D1636" s="95"/>
      <c r="E1636" s="97"/>
    </row>
    <row r="1637" spans="1:5" ht="15.75" customHeight="1">
      <c r="A1637" s="94"/>
      <c r="B1637" s="95"/>
      <c r="C1637" s="94"/>
      <c r="D1637" s="95"/>
      <c r="E1637" s="97"/>
    </row>
    <row r="1638" spans="1:5" ht="15.75" customHeight="1">
      <c r="A1638" s="94"/>
      <c r="B1638" s="95"/>
      <c r="C1638" s="94"/>
      <c r="D1638" s="95"/>
      <c r="E1638" s="97"/>
    </row>
    <row r="1639" spans="1:5" ht="15.75" customHeight="1">
      <c r="A1639" s="94"/>
      <c r="B1639" s="95"/>
      <c r="C1639" s="94"/>
      <c r="D1639" s="95"/>
      <c r="E1639" s="97"/>
    </row>
    <row r="1640" spans="1:5" ht="15.75" customHeight="1">
      <c r="A1640" s="94"/>
      <c r="B1640" s="95"/>
      <c r="C1640" s="94"/>
      <c r="D1640" s="95"/>
      <c r="E1640" s="97"/>
    </row>
    <row r="1641" spans="1:5" ht="15.75" customHeight="1">
      <c r="A1641" s="94"/>
      <c r="B1641" s="95"/>
      <c r="C1641" s="94"/>
      <c r="D1641" s="95"/>
      <c r="E1641" s="97"/>
    </row>
    <row r="1642" spans="1:5" ht="15.75" customHeight="1">
      <c r="A1642" s="94"/>
      <c r="B1642" s="95"/>
      <c r="C1642" s="94"/>
      <c r="D1642" s="95"/>
      <c r="E1642" s="97"/>
    </row>
    <row r="1643" spans="1:5" ht="15.75" customHeight="1">
      <c r="A1643" s="94"/>
      <c r="B1643" s="95"/>
      <c r="C1643" s="94"/>
      <c r="D1643" s="95"/>
      <c r="E1643" s="97"/>
    </row>
    <row r="1644" spans="1:5" ht="15.75" customHeight="1">
      <c r="A1644" s="94"/>
      <c r="B1644" s="95"/>
      <c r="C1644" s="94"/>
      <c r="D1644" s="95"/>
      <c r="E1644" s="97"/>
    </row>
    <row r="1645" spans="1:5" ht="15.75" customHeight="1">
      <c r="A1645" s="94"/>
      <c r="B1645" s="95"/>
      <c r="C1645" s="94"/>
      <c r="D1645" s="95"/>
      <c r="E1645" s="97"/>
    </row>
    <row r="1646" spans="1:5" ht="15.75" customHeight="1">
      <c r="A1646" s="94"/>
      <c r="B1646" s="95"/>
      <c r="C1646" s="94"/>
      <c r="D1646" s="95"/>
      <c r="E1646" s="97"/>
    </row>
    <row r="1647" spans="1:5" ht="15.75" customHeight="1">
      <c r="A1647" s="94"/>
      <c r="B1647" s="95"/>
      <c r="C1647" s="94"/>
      <c r="D1647" s="95"/>
      <c r="E1647" s="97"/>
    </row>
    <row r="1648" spans="1:5" ht="15.75" customHeight="1">
      <c r="A1648" s="94"/>
      <c r="B1648" s="95"/>
      <c r="C1648" s="94"/>
      <c r="D1648" s="95"/>
      <c r="E1648" s="97"/>
    </row>
    <row r="1649" spans="1:5" ht="15.75" customHeight="1">
      <c r="A1649" s="94"/>
      <c r="B1649" s="95"/>
      <c r="C1649" s="94"/>
      <c r="D1649" s="95"/>
      <c r="E1649" s="97"/>
    </row>
    <row r="1650" spans="1:5" ht="15.75" customHeight="1">
      <c r="A1650" s="94"/>
      <c r="B1650" s="95"/>
      <c r="C1650" s="94"/>
      <c r="D1650" s="95"/>
      <c r="E1650" s="97"/>
    </row>
    <row r="1651" spans="1:5" ht="15.75" customHeight="1">
      <c r="A1651" s="94"/>
      <c r="B1651" s="95"/>
      <c r="C1651" s="94"/>
      <c r="D1651" s="95"/>
      <c r="E1651" s="97"/>
    </row>
    <row r="1652" spans="1:5" ht="15.75" customHeight="1">
      <c r="A1652" s="94"/>
      <c r="B1652" s="95"/>
      <c r="C1652" s="94"/>
      <c r="D1652" s="95"/>
      <c r="E1652" s="97"/>
    </row>
    <row r="1653" spans="1:5" ht="15.75" customHeight="1">
      <c r="A1653" s="94"/>
      <c r="B1653" s="95"/>
      <c r="C1653" s="94"/>
      <c r="D1653" s="95"/>
      <c r="E1653" s="97"/>
    </row>
    <row r="1654" spans="1:5" ht="15.75" customHeight="1">
      <c r="A1654" s="94"/>
      <c r="B1654" s="95"/>
      <c r="C1654" s="94"/>
      <c r="D1654" s="95"/>
      <c r="E1654" s="97"/>
    </row>
    <row r="1655" spans="1:5" ht="15.75" customHeight="1">
      <c r="A1655" s="94"/>
      <c r="B1655" s="95"/>
      <c r="C1655" s="94"/>
      <c r="D1655" s="95"/>
      <c r="E1655" s="97"/>
    </row>
    <row r="1656" spans="1:5" ht="15.75" customHeight="1">
      <c r="A1656" s="94"/>
      <c r="B1656" s="95"/>
      <c r="C1656" s="94"/>
      <c r="D1656" s="95"/>
      <c r="E1656" s="97"/>
    </row>
    <row r="1657" spans="1:5" ht="15.75" customHeight="1">
      <c r="A1657" s="94"/>
      <c r="B1657" s="95"/>
      <c r="C1657" s="94"/>
      <c r="D1657" s="95"/>
      <c r="E1657" s="97"/>
    </row>
    <row r="1658" spans="1:5" ht="15.75" customHeight="1">
      <c r="A1658" s="94"/>
      <c r="B1658" s="95"/>
      <c r="C1658" s="94"/>
      <c r="D1658" s="95"/>
      <c r="E1658" s="97"/>
    </row>
    <row r="1659" spans="1:5" ht="15.75" customHeight="1">
      <c r="A1659" s="94"/>
      <c r="B1659" s="95"/>
      <c r="C1659" s="94"/>
      <c r="D1659" s="95"/>
      <c r="E1659" s="97"/>
    </row>
    <row r="1660" spans="1:5" ht="15.75" customHeight="1">
      <c r="A1660" s="94"/>
      <c r="B1660" s="95"/>
      <c r="C1660" s="94"/>
      <c r="D1660" s="95"/>
      <c r="E1660" s="97"/>
    </row>
    <row r="1661" spans="1:5" ht="15.75" customHeight="1">
      <c r="A1661" s="94"/>
      <c r="B1661" s="95"/>
      <c r="C1661" s="94"/>
      <c r="D1661" s="95"/>
      <c r="E1661" s="97"/>
    </row>
    <row r="1662" spans="1:5" ht="15.75" customHeight="1">
      <c r="A1662" s="94"/>
      <c r="B1662" s="95"/>
      <c r="C1662" s="94"/>
      <c r="D1662" s="95"/>
      <c r="E1662" s="97"/>
    </row>
    <row r="1663" spans="1:5" ht="15.75" customHeight="1">
      <c r="A1663" s="94"/>
      <c r="B1663" s="95"/>
      <c r="C1663" s="94"/>
      <c r="D1663" s="95"/>
      <c r="E1663" s="97"/>
    </row>
    <row r="1664" spans="1:5" ht="15.75" customHeight="1">
      <c r="A1664" s="94"/>
      <c r="B1664" s="95"/>
      <c r="C1664" s="94"/>
      <c r="D1664" s="95"/>
      <c r="E1664" s="97"/>
    </row>
    <row r="1665" spans="1:5" ht="15.75" customHeight="1">
      <c r="A1665" s="94"/>
      <c r="B1665" s="95"/>
      <c r="C1665" s="94"/>
      <c r="D1665" s="95"/>
      <c r="E1665" s="97"/>
    </row>
    <row r="1666" spans="1:5" ht="15.75" customHeight="1">
      <c r="A1666" s="94"/>
      <c r="B1666" s="95"/>
      <c r="C1666" s="94"/>
      <c r="D1666" s="95"/>
      <c r="E1666" s="97"/>
    </row>
    <row r="1667" spans="1:5" ht="15.75" customHeight="1">
      <c r="A1667" s="94"/>
      <c r="B1667" s="95"/>
      <c r="C1667" s="94"/>
      <c r="D1667" s="95"/>
      <c r="E1667" s="97"/>
    </row>
    <row r="1668" spans="1:5" ht="15.75" customHeight="1">
      <c r="A1668" s="94"/>
      <c r="B1668" s="95"/>
      <c r="C1668" s="94"/>
      <c r="D1668" s="95"/>
      <c r="E1668" s="97"/>
    </row>
    <row r="1669" spans="1:5" ht="15.75" customHeight="1">
      <c r="A1669" s="94"/>
      <c r="B1669" s="95"/>
      <c r="C1669" s="94"/>
      <c r="D1669" s="95"/>
      <c r="E1669" s="97"/>
    </row>
    <row r="1670" spans="1:5" ht="15.75" customHeight="1">
      <c r="A1670" s="94"/>
      <c r="B1670" s="95"/>
      <c r="C1670" s="94"/>
      <c r="D1670" s="95"/>
      <c r="E1670" s="97"/>
    </row>
    <row r="1671" spans="1:5" ht="15.75" customHeight="1">
      <c r="A1671" s="94"/>
      <c r="B1671" s="95"/>
      <c r="C1671" s="94"/>
      <c r="D1671" s="95"/>
      <c r="E1671" s="97"/>
    </row>
    <row r="1672" spans="1:5" ht="15.75" customHeight="1">
      <c r="A1672" s="94"/>
      <c r="B1672" s="95"/>
      <c r="C1672" s="94"/>
      <c r="D1672" s="95"/>
      <c r="E1672" s="97"/>
    </row>
    <row r="1673" spans="1:5" ht="15.75" customHeight="1">
      <c r="A1673" s="94"/>
      <c r="B1673" s="95"/>
      <c r="C1673" s="94"/>
      <c r="D1673" s="95"/>
      <c r="E1673" s="97"/>
    </row>
    <row r="1674" spans="1:5" ht="15.75" customHeight="1">
      <c r="A1674" s="94"/>
      <c r="B1674" s="95"/>
      <c r="C1674" s="94"/>
      <c r="D1674" s="95"/>
      <c r="E1674" s="97"/>
    </row>
    <row r="1675" spans="1:5" ht="15.75" customHeight="1">
      <c r="A1675" s="94"/>
      <c r="B1675" s="95"/>
      <c r="C1675" s="94"/>
      <c r="D1675" s="95"/>
      <c r="E1675" s="97"/>
    </row>
    <row r="1676" spans="1:5" ht="15.75" customHeight="1">
      <c r="A1676" s="94"/>
      <c r="B1676" s="95"/>
      <c r="C1676" s="94"/>
      <c r="D1676" s="95"/>
      <c r="E1676" s="97"/>
    </row>
    <row r="1677" spans="1:5" ht="15.75" customHeight="1">
      <c r="A1677" s="94"/>
      <c r="B1677" s="95"/>
      <c r="C1677" s="94"/>
      <c r="D1677" s="95"/>
      <c r="E1677" s="97"/>
    </row>
    <row r="1678" spans="1:5" ht="15.75" customHeight="1">
      <c r="A1678" s="94"/>
      <c r="B1678" s="95"/>
      <c r="C1678" s="94"/>
      <c r="D1678" s="95"/>
      <c r="E1678" s="97"/>
    </row>
    <row r="1679" spans="1:5" ht="15.75" customHeight="1">
      <c r="A1679" s="94"/>
      <c r="B1679" s="95"/>
      <c r="C1679" s="94"/>
      <c r="D1679" s="95"/>
      <c r="E1679" s="97"/>
    </row>
    <row r="1680" spans="1:5" ht="15.75" customHeight="1">
      <c r="A1680" s="94"/>
      <c r="B1680" s="95"/>
      <c r="C1680" s="94"/>
      <c r="D1680" s="95"/>
      <c r="E1680" s="97"/>
    </row>
    <row r="1681" spans="1:5" ht="15.75" customHeight="1">
      <c r="A1681" s="94"/>
      <c r="B1681" s="95"/>
      <c r="C1681" s="94"/>
      <c r="D1681" s="95"/>
      <c r="E1681" s="97"/>
    </row>
    <row r="1682" spans="1:5" ht="15.75" customHeight="1">
      <c r="A1682" s="94"/>
      <c r="B1682" s="95"/>
      <c r="C1682" s="94"/>
      <c r="D1682" s="95"/>
      <c r="E1682" s="97"/>
    </row>
    <row r="1683" spans="1:5" ht="15.75" customHeight="1">
      <c r="A1683" s="94"/>
      <c r="B1683" s="95"/>
      <c r="C1683" s="94"/>
      <c r="D1683" s="95"/>
      <c r="E1683" s="97"/>
    </row>
    <row r="1684" spans="1:5" ht="15.75" customHeight="1">
      <c r="A1684" s="94"/>
      <c r="B1684" s="95"/>
      <c r="C1684" s="94"/>
      <c r="D1684" s="95"/>
      <c r="E1684" s="97"/>
    </row>
    <row r="1685" spans="1:5" ht="15.75" customHeight="1">
      <c r="A1685" s="94"/>
      <c r="B1685" s="95"/>
      <c r="C1685" s="94"/>
      <c r="D1685" s="95"/>
      <c r="E1685" s="97"/>
    </row>
    <row r="1686" spans="1:5" ht="15.75" customHeight="1">
      <c r="A1686" s="94"/>
      <c r="B1686" s="95"/>
      <c r="C1686" s="94"/>
      <c r="D1686" s="95"/>
      <c r="E1686" s="97"/>
    </row>
    <row r="1687" spans="1:5" ht="15.75" customHeight="1">
      <c r="A1687" s="94"/>
      <c r="B1687" s="95"/>
      <c r="C1687" s="94"/>
      <c r="D1687" s="95"/>
      <c r="E1687" s="97"/>
    </row>
    <row r="1688" spans="1:5" ht="15.75" customHeight="1">
      <c r="A1688" s="94"/>
      <c r="B1688" s="95"/>
      <c r="C1688" s="94"/>
      <c r="D1688" s="95"/>
      <c r="E1688" s="97"/>
    </row>
    <row r="1689" spans="1:5" ht="15.75" customHeight="1">
      <c r="A1689" s="94"/>
      <c r="B1689" s="95"/>
      <c r="C1689" s="94"/>
      <c r="D1689" s="95"/>
      <c r="E1689" s="97"/>
    </row>
    <row r="1690" spans="1:5" ht="15.75" customHeight="1">
      <c r="A1690" s="94"/>
      <c r="B1690" s="95"/>
      <c r="C1690" s="94"/>
      <c r="D1690" s="95"/>
      <c r="E1690" s="97"/>
    </row>
    <row r="1691" spans="1:5" ht="15.75" customHeight="1">
      <c r="A1691" s="94"/>
      <c r="B1691" s="95"/>
      <c r="C1691" s="94"/>
      <c r="D1691" s="95"/>
      <c r="E1691" s="97"/>
    </row>
    <row r="1692" spans="1:5" ht="15.75" customHeight="1">
      <c r="A1692" s="94"/>
      <c r="B1692" s="95"/>
      <c r="C1692" s="94"/>
      <c r="D1692" s="95"/>
      <c r="E1692" s="97"/>
    </row>
    <row r="1693" spans="1:5" ht="15.75" customHeight="1">
      <c r="A1693" s="94"/>
      <c r="B1693" s="95"/>
      <c r="C1693" s="94"/>
      <c r="D1693" s="95"/>
      <c r="E1693" s="97"/>
    </row>
    <row r="1694" spans="1:5" ht="15.75" customHeight="1">
      <c r="A1694" s="94"/>
      <c r="B1694" s="95"/>
      <c r="C1694" s="94"/>
      <c r="D1694" s="95"/>
      <c r="E1694" s="97"/>
    </row>
    <row r="1695" spans="1:5" ht="15.75" customHeight="1">
      <c r="A1695" s="94"/>
      <c r="B1695" s="95"/>
      <c r="C1695" s="94"/>
      <c r="D1695" s="95"/>
      <c r="E1695" s="97"/>
    </row>
    <row r="1696" spans="1:5" ht="15.75" customHeight="1">
      <c r="A1696" s="94"/>
      <c r="B1696" s="95"/>
      <c r="C1696" s="94"/>
      <c r="D1696" s="95"/>
      <c r="E1696" s="97"/>
    </row>
    <row r="1697" spans="1:5" ht="15.75" customHeight="1">
      <c r="A1697" s="94"/>
      <c r="B1697" s="95"/>
      <c r="C1697" s="94"/>
      <c r="D1697" s="95"/>
      <c r="E1697" s="97"/>
    </row>
    <row r="1698" spans="1:5" ht="15.75" customHeight="1">
      <c r="A1698" s="94"/>
      <c r="B1698" s="95"/>
      <c r="C1698" s="94"/>
      <c r="D1698" s="95"/>
      <c r="E1698" s="97"/>
    </row>
    <row r="1699" spans="1:5" ht="15.75" customHeight="1">
      <c r="A1699" s="94"/>
      <c r="B1699" s="95"/>
      <c r="C1699" s="94"/>
      <c r="D1699" s="95"/>
      <c r="E1699" s="97"/>
    </row>
    <row r="1700" spans="1:5" ht="15.75" customHeight="1">
      <c r="A1700" s="94"/>
      <c r="B1700" s="95"/>
      <c r="C1700" s="94"/>
      <c r="D1700" s="95"/>
      <c r="E1700" s="97"/>
    </row>
    <row r="1701" spans="1:5" ht="15.75" customHeight="1">
      <c r="A1701" s="94"/>
      <c r="B1701" s="95"/>
      <c r="C1701" s="94"/>
      <c r="D1701" s="95"/>
      <c r="E1701" s="97"/>
    </row>
    <row r="1702" spans="1:5" ht="15.75" customHeight="1">
      <c r="A1702" s="94"/>
      <c r="B1702" s="95"/>
      <c r="C1702" s="94"/>
      <c r="D1702" s="95"/>
      <c r="E1702" s="97"/>
    </row>
    <row r="1703" spans="1:5" ht="15.75" customHeight="1">
      <c r="A1703" s="94"/>
      <c r="B1703" s="95"/>
      <c r="C1703" s="94"/>
      <c r="D1703" s="95"/>
      <c r="E1703" s="97"/>
    </row>
    <row r="1704" spans="1:5" ht="15.75" customHeight="1">
      <c r="A1704" s="94"/>
      <c r="B1704" s="95"/>
      <c r="C1704" s="94"/>
      <c r="D1704" s="95"/>
      <c r="E1704" s="97"/>
    </row>
    <row r="1705" spans="1:5" ht="15.75" customHeight="1">
      <c r="A1705" s="94"/>
      <c r="B1705" s="95"/>
      <c r="C1705" s="94"/>
      <c r="D1705" s="95"/>
      <c r="E1705" s="97"/>
    </row>
    <row r="1706" spans="1:5" ht="15.75" customHeight="1">
      <c r="A1706" s="94"/>
      <c r="B1706" s="95"/>
      <c r="C1706" s="94"/>
      <c r="D1706" s="95"/>
      <c r="E1706" s="97"/>
    </row>
    <row r="1707" spans="1:5" ht="15.75" customHeight="1">
      <c r="A1707" s="94"/>
      <c r="B1707" s="95"/>
      <c r="C1707" s="94"/>
      <c r="D1707" s="95"/>
      <c r="E1707" s="97"/>
    </row>
    <row r="1708" spans="1:5" ht="15.75" customHeight="1">
      <c r="A1708" s="94"/>
      <c r="B1708" s="95"/>
      <c r="C1708" s="94"/>
      <c r="D1708" s="95"/>
      <c r="E1708" s="97"/>
    </row>
    <row r="1709" spans="1:5" ht="15.75" customHeight="1">
      <c r="A1709" s="94"/>
      <c r="B1709" s="95"/>
      <c r="C1709" s="94"/>
      <c r="D1709" s="95"/>
      <c r="E1709" s="97"/>
    </row>
    <row r="1710" spans="1:5" ht="15.75" customHeight="1">
      <c r="A1710" s="94"/>
      <c r="B1710" s="95"/>
      <c r="C1710" s="94"/>
      <c r="D1710" s="95"/>
      <c r="E1710" s="97"/>
    </row>
    <row r="1711" spans="1:5" ht="15.75" customHeight="1">
      <c r="A1711" s="94"/>
      <c r="B1711" s="95"/>
      <c r="C1711" s="94"/>
      <c r="D1711" s="95"/>
      <c r="E1711" s="97"/>
    </row>
    <row r="1712" spans="1:5" ht="15.75" customHeight="1">
      <c r="A1712" s="94"/>
      <c r="B1712" s="95"/>
      <c r="C1712" s="94"/>
      <c r="D1712" s="95"/>
      <c r="E1712" s="97"/>
    </row>
    <row r="1713" spans="1:5" ht="15.75" customHeight="1">
      <c r="A1713" s="94"/>
      <c r="B1713" s="95"/>
      <c r="C1713" s="94"/>
      <c r="D1713" s="95"/>
      <c r="E1713" s="97"/>
    </row>
    <row r="1714" spans="1:5" ht="15.75" customHeight="1">
      <c r="A1714" s="94"/>
      <c r="B1714" s="95"/>
      <c r="C1714" s="94"/>
      <c r="D1714" s="95"/>
      <c r="E1714" s="97"/>
    </row>
    <row r="1715" spans="1:5" ht="15.75" customHeight="1">
      <c r="A1715" s="94"/>
      <c r="B1715" s="95"/>
      <c r="C1715" s="94"/>
      <c r="D1715" s="95"/>
      <c r="E1715" s="97"/>
    </row>
    <row r="1716" spans="1:5" ht="15.75" customHeight="1">
      <c r="A1716" s="94"/>
      <c r="B1716" s="95"/>
      <c r="C1716" s="94"/>
      <c r="D1716" s="95"/>
      <c r="E1716" s="97"/>
    </row>
    <row r="1717" spans="1:5" ht="15.75" customHeight="1">
      <c r="A1717" s="94"/>
      <c r="B1717" s="95"/>
      <c r="C1717" s="94"/>
      <c r="D1717" s="95"/>
      <c r="E1717" s="97"/>
    </row>
    <row r="1718" spans="1:5" ht="15.75" customHeight="1">
      <c r="A1718" s="94"/>
      <c r="B1718" s="95"/>
      <c r="C1718" s="94"/>
      <c r="D1718" s="95"/>
      <c r="E1718" s="97"/>
    </row>
    <row r="1719" spans="1:5" ht="15.75" customHeight="1">
      <c r="A1719" s="94"/>
      <c r="B1719" s="95"/>
      <c r="C1719" s="94"/>
      <c r="D1719" s="95"/>
      <c r="E1719" s="97"/>
    </row>
    <row r="1720" spans="1:5" ht="15.75" customHeight="1">
      <c r="A1720" s="94"/>
      <c r="B1720" s="95"/>
      <c r="C1720" s="94"/>
      <c r="D1720" s="95"/>
      <c r="E1720" s="97"/>
    </row>
    <row r="1721" spans="1:5" ht="15.75" customHeight="1">
      <c r="A1721" s="94"/>
      <c r="B1721" s="95"/>
      <c r="C1721" s="94"/>
      <c r="D1721" s="95"/>
      <c r="E1721" s="97"/>
    </row>
    <row r="1722" spans="1:5" ht="15.75" customHeight="1">
      <c r="A1722" s="94"/>
      <c r="B1722" s="95"/>
      <c r="C1722" s="94"/>
      <c r="D1722" s="95"/>
      <c r="E1722" s="97"/>
    </row>
    <row r="1723" spans="1:5" ht="15.75" customHeight="1">
      <c r="A1723" s="94"/>
      <c r="B1723" s="95"/>
      <c r="C1723" s="94"/>
      <c r="D1723" s="95"/>
      <c r="E1723" s="97"/>
    </row>
    <row r="1724" spans="1:5" ht="15.75" customHeight="1">
      <c r="A1724" s="94"/>
      <c r="B1724" s="95"/>
      <c r="C1724" s="94"/>
      <c r="D1724" s="95"/>
      <c r="E1724" s="97"/>
    </row>
    <row r="1725" spans="1:5" ht="15.75" customHeight="1">
      <c r="A1725" s="94"/>
      <c r="B1725" s="95"/>
      <c r="C1725" s="94"/>
      <c r="D1725" s="95"/>
      <c r="E1725" s="97"/>
    </row>
    <row r="1726" spans="1:5" ht="15.75" customHeight="1">
      <c r="A1726" s="94"/>
      <c r="B1726" s="95"/>
      <c r="C1726" s="94"/>
      <c r="D1726" s="95"/>
      <c r="E1726" s="97"/>
    </row>
    <row r="1727" spans="1:5" ht="15.75" customHeight="1">
      <c r="A1727" s="94"/>
      <c r="B1727" s="95"/>
      <c r="C1727" s="94"/>
      <c r="D1727" s="95"/>
      <c r="E1727" s="97"/>
    </row>
    <row r="1728" spans="1:5" ht="15.75" customHeight="1">
      <c r="A1728" s="94"/>
      <c r="B1728" s="95"/>
      <c r="C1728" s="94"/>
      <c r="D1728" s="95"/>
      <c r="E1728" s="97"/>
    </row>
    <row r="1729" spans="1:5" ht="15.75" customHeight="1">
      <c r="A1729" s="94"/>
      <c r="B1729" s="95"/>
      <c r="C1729" s="94"/>
      <c r="D1729" s="95"/>
      <c r="E1729" s="97"/>
    </row>
    <row r="1730" spans="1:5" ht="15.75" customHeight="1">
      <c r="A1730" s="94"/>
      <c r="B1730" s="95"/>
      <c r="C1730" s="94"/>
      <c r="D1730" s="95"/>
      <c r="E1730" s="97"/>
    </row>
    <row r="1731" spans="1:5" ht="15.75" customHeight="1">
      <c r="A1731" s="94"/>
      <c r="B1731" s="95"/>
      <c r="C1731" s="94"/>
      <c r="D1731" s="95"/>
      <c r="E1731" s="97"/>
    </row>
    <row r="1732" spans="1:5" ht="15.75" customHeight="1">
      <c r="A1732" s="94"/>
      <c r="B1732" s="95"/>
      <c r="C1732" s="94"/>
      <c r="D1732" s="95"/>
      <c r="E1732" s="97"/>
    </row>
    <row r="1733" spans="1:5" ht="15.75" customHeight="1">
      <c r="A1733" s="94"/>
      <c r="B1733" s="95"/>
      <c r="C1733" s="94"/>
      <c r="D1733" s="95"/>
      <c r="E1733" s="97"/>
    </row>
    <row r="1734" spans="1:5" ht="15.75" customHeight="1">
      <c r="A1734" s="94"/>
      <c r="B1734" s="95"/>
      <c r="C1734" s="94"/>
      <c r="D1734" s="95"/>
      <c r="E1734" s="97"/>
    </row>
    <row r="1735" spans="1:5" ht="15.75" customHeight="1">
      <c r="A1735" s="94"/>
      <c r="B1735" s="95"/>
      <c r="C1735" s="94"/>
      <c r="D1735" s="95"/>
      <c r="E1735" s="97"/>
    </row>
    <row r="1736" spans="1:5" ht="15.75" customHeight="1">
      <c r="A1736" s="94"/>
      <c r="B1736" s="95"/>
      <c r="C1736" s="94"/>
      <c r="D1736" s="95"/>
      <c r="E1736" s="97"/>
    </row>
    <row r="1737" spans="1:5" ht="15.75" customHeight="1">
      <c r="A1737" s="94"/>
      <c r="B1737" s="95"/>
      <c r="C1737" s="94"/>
      <c r="D1737" s="95"/>
      <c r="E1737" s="97"/>
    </row>
    <row r="1738" spans="1:5" ht="15.75" customHeight="1">
      <c r="A1738" s="94"/>
      <c r="B1738" s="95"/>
      <c r="C1738" s="94"/>
      <c r="D1738" s="95"/>
      <c r="E1738" s="97"/>
    </row>
    <row r="1739" spans="1:5" ht="15.75" customHeight="1">
      <c r="A1739" s="94"/>
      <c r="B1739" s="95"/>
      <c r="C1739" s="94"/>
      <c r="D1739" s="95"/>
      <c r="E1739" s="97"/>
    </row>
    <row r="1740" spans="1:5" ht="15.75" customHeight="1">
      <c r="A1740" s="94"/>
      <c r="B1740" s="95"/>
      <c r="C1740" s="94"/>
      <c r="D1740" s="95"/>
      <c r="E1740" s="97"/>
    </row>
    <row r="1741" spans="1:5" ht="15.75" customHeight="1">
      <c r="A1741" s="94"/>
      <c r="B1741" s="95"/>
      <c r="C1741" s="94"/>
      <c r="D1741" s="95"/>
      <c r="E1741" s="97"/>
    </row>
    <row r="1742" spans="1:5" ht="15.75" customHeight="1">
      <c r="A1742" s="94"/>
      <c r="B1742" s="95"/>
      <c r="C1742" s="94"/>
      <c r="D1742" s="95"/>
      <c r="E1742" s="97"/>
    </row>
    <row r="1743" spans="1:5" ht="15.75" customHeight="1">
      <c r="A1743" s="94"/>
      <c r="B1743" s="95"/>
      <c r="C1743" s="94"/>
      <c r="D1743" s="95"/>
      <c r="E1743" s="97"/>
    </row>
    <row r="1744" spans="1:5" ht="15.75" customHeight="1">
      <c r="A1744" s="94"/>
      <c r="B1744" s="95"/>
      <c r="C1744" s="94"/>
      <c r="D1744" s="95"/>
      <c r="E1744" s="97"/>
    </row>
    <row r="1745" spans="1:5" ht="15.75" customHeight="1">
      <c r="A1745" s="94"/>
      <c r="B1745" s="95"/>
      <c r="C1745" s="94"/>
      <c r="D1745" s="95"/>
      <c r="E1745" s="97"/>
    </row>
    <row r="1746" spans="1:5" ht="15.75" customHeight="1">
      <c r="A1746" s="94"/>
      <c r="B1746" s="95"/>
      <c r="C1746" s="94"/>
      <c r="D1746" s="95"/>
      <c r="E1746" s="97"/>
    </row>
    <row r="1747" spans="1:5" ht="15.75" customHeight="1">
      <c r="A1747" s="94"/>
      <c r="B1747" s="95"/>
      <c r="C1747" s="94"/>
      <c r="D1747" s="95"/>
      <c r="E1747" s="97"/>
    </row>
    <row r="1748" spans="1:5" ht="15.75" customHeight="1">
      <c r="A1748" s="94"/>
      <c r="B1748" s="95"/>
      <c r="C1748" s="94"/>
      <c r="D1748" s="95"/>
      <c r="E1748" s="97"/>
    </row>
    <row r="1749" spans="1:5" ht="15.75" customHeight="1">
      <c r="A1749" s="94"/>
      <c r="B1749" s="95"/>
      <c r="C1749" s="94"/>
      <c r="D1749" s="95"/>
      <c r="E1749" s="97"/>
    </row>
    <row r="1750" spans="1:5" ht="15.75" customHeight="1">
      <c r="A1750" s="94"/>
      <c r="B1750" s="95"/>
      <c r="C1750" s="94"/>
      <c r="D1750" s="95"/>
      <c r="E1750" s="97"/>
    </row>
    <row r="1751" spans="1:5" ht="15.75" customHeight="1">
      <c r="A1751" s="94"/>
      <c r="B1751" s="95"/>
      <c r="C1751" s="94"/>
      <c r="D1751" s="95"/>
      <c r="E1751" s="97"/>
    </row>
    <row r="1752" spans="1:5" ht="15.75" customHeight="1">
      <c r="A1752" s="94"/>
      <c r="B1752" s="95"/>
      <c r="C1752" s="94"/>
      <c r="D1752" s="95"/>
      <c r="E1752" s="97"/>
    </row>
    <row r="1753" spans="1:5" ht="15.75" customHeight="1">
      <c r="A1753" s="94"/>
      <c r="B1753" s="95"/>
      <c r="C1753" s="94"/>
      <c r="D1753" s="95"/>
      <c r="E1753" s="97"/>
    </row>
    <row r="1754" spans="1:5" ht="15.75" customHeight="1">
      <c r="A1754" s="94"/>
      <c r="B1754" s="95"/>
      <c r="C1754" s="94"/>
      <c r="D1754" s="95"/>
      <c r="E1754" s="97"/>
    </row>
    <row r="1755" spans="1:5" ht="15.75" customHeight="1">
      <c r="A1755" s="94"/>
      <c r="B1755" s="95"/>
      <c r="C1755" s="94"/>
      <c r="D1755" s="95"/>
      <c r="E1755" s="97"/>
    </row>
    <row r="1756" spans="1:5" ht="15.75" customHeight="1">
      <c r="A1756" s="94"/>
      <c r="B1756" s="95"/>
      <c r="C1756" s="94"/>
      <c r="D1756" s="95"/>
      <c r="E1756" s="97"/>
    </row>
    <row r="1757" spans="1:5" ht="15.75" customHeight="1">
      <c r="A1757" s="94"/>
      <c r="B1757" s="95"/>
      <c r="C1757" s="94"/>
      <c r="D1757" s="95"/>
      <c r="E1757" s="97"/>
    </row>
    <row r="1758" spans="1:5" ht="15.75" customHeight="1">
      <c r="A1758" s="94"/>
      <c r="B1758" s="95"/>
      <c r="C1758" s="94"/>
      <c r="D1758" s="95"/>
      <c r="E1758" s="97"/>
    </row>
    <row r="1759" spans="1:5" ht="15.75" customHeight="1">
      <c r="A1759" s="94"/>
      <c r="B1759" s="95"/>
      <c r="C1759" s="94"/>
      <c r="D1759" s="95"/>
      <c r="E1759" s="97"/>
    </row>
    <row r="1760" spans="1:5" ht="15.75" customHeight="1">
      <c r="A1760" s="94"/>
      <c r="B1760" s="95"/>
      <c r="C1760" s="94"/>
      <c r="D1760" s="95"/>
      <c r="E1760" s="97"/>
    </row>
    <row r="1761" spans="1:5" ht="15.75" customHeight="1">
      <c r="A1761" s="94"/>
      <c r="B1761" s="95"/>
      <c r="C1761" s="94"/>
      <c r="D1761" s="95"/>
      <c r="E1761" s="97"/>
    </row>
    <row r="1762" spans="1:5" ht="15.75" customHeight="1">
      <c r="A1762" s="94"/>
      <c r="B1762" s="95"/>
      <c r="C1762" s="94"/>
      <c r="D1762" s="95"/>
      <c r="E1762" s="97"/>
    </row>
    <row r="1763" spans="1:5" ht="15.75" customHeight="1">
      <c r="A1763" s="94"/>
      <c r="B1763" s="95"/>
      <c r="C1763" s="94"/>
      <c r="D1763" s="95"/>
      <c r="E1763" s="97"/>
    </row>
    <row r="1764" spans="1:5" ht="15.75" customHeight="1">
      <c r="A1764" s="94"/>
      <c r="B1764" s="95"/>
      <c r="C1764" s="94"/>
      <c r="D1764" s="95"/>
      <c r="E1764" s="97"/>
    </row>
    <row r="1765" spans="1:5" ht="15.75" customHeight="1">
      <c r="A1765" s="94"/>
      <c r="B1765" s="95"/>
      <c r="C1765" s="94"/>
      <c r="D1765" s="95"/>
      <c r="E1765" s="97"/>
    </row>
    <row r="1766" spans="1:5" ht="15.75" customHeight="1">
      <c r="A1766" s="94"/>
      <c r="B1766" s="95"/>
      <c r="C1766" s="94"/>
      <c r="D1766" s="95"/>
      <c r="E1766" s="97"/>
    </row>
    <row r="1767" spans="1:5" ht="15.75" customHeight="1">
      <c r="A1767" s="94"/>
      <c r="B1767" s="95"/>
      <c r="C1767" s="94"/>
      <c r="D1767" s="95"/>
      <c r="E1767" s="97"/>
    </row>
    <row r="1768" spans="1:5" ht="15.75" customHeight="1">
      <c r="A1768" s="94"/>
      <c r="B1768" s="95"/>
      <c r="C1768" s="94"/>
      <c r="D1768" s="95"/>
      <c r="E1768" s="97"/>
    </row>
    <row r="1769" spans="1:5" ht="15.75" customHeight="1">
      <c r="A1769" s="94"/>
      <c r="B1769" s="95"/>
      <c r="C1769" s="94"/>
      <c r="D1769" s="95"/>
      <c r="E1769" s="97"/>
    </row>
    <row r="1770" spans="1:5" ht="15.75" customHeight="1">
      <c r="A1770" s="94"/>
      <c r="B1770" s="95"/>
      <c r="C1770" s="94"/>
      <c r="D1770" s="95"/>
      <c r="E1770" s="97"/>
    </row>
    <row r="1771" spans="1:5" ht="15.75" customHeight="1">
      <c r="A1771" s="94"/>
      <c r="B1771" s="95"/>
      <c r="C1771" s="94"/>
      <c r="D1771" s="95"/>
      <c r="E1771" s="97"/>
    </row>
    <row r="1772" spans="1:5" ht="15.75" customHeight="1">
      <c r="A1772" s="94"/>
      <c r="B1772" s="95"/>
      <c r="C1772" s="94"/>
      <c r="D1772" s="95"/>
      <c r="E1772" s="97"/>
    </row>
    <row r="1773" spans="1:5" ht="15.75" customHeight="1">
      <c r="A1773" s="94"/>
      <c r="B1773" s="95"/>
      <c r="C1773" s="94"/>
      <c r="D1773" s="95"/>
      <c r="E1773" s="97"/>
    </row>
    <row r="1774" spans="1:5" ht="15.75" customHeight="1">
      <c r="A1774" s="94"/>
      <c r="B1774" s="95"/>
      <c r="C1774" s="94"/>
      <c r="D1774" s="95"/>
      <c r="E1774" s="97"/>
    </row>
    <row r="1775" spans="1:5" ht="15.75" customHeight="1">
      <c r="A1775" s="94"/>
      <c r="B1775" s="95"/>
      <c r="C1775" s="94"/>
      <c r="D1775" s="95"/>
      <c r="E1775" s="97"/>
    </row>
    <row r="1776" spans="1:5" ht="15.75" customHeight="1">
      <c r="A1776" s="94"/>
      <c r="B1776" s="95"/>
      <c r="C1776" s="94"/>
      <c r="D1776" s="95"/>
      <c r="E1776" s="97"/>
    </row>
    <row r="1777" spans="1:5" ht="15.75" customHeight="1">
      <c r="A1777" s="94"/>
      <c r="B1777" s="95"/>
      <c r="C1777" s="94"/>
      <c r="D1777" s="95"/>
      <c r="E1777" s="97"/>
    </row>
    <row r="1778" spans="1:5" ht="15.75" customHeight="1">
      <c r="A1778" s="94"/>
      <c r="B1778" s="95"/>
      <c r="C1778" s="94"/>
      <c r="D1778" s="95"/>
      <c r="E1778" s="97"/>
    </row>
    <row r="1779" spans="1:5" ht="15.75" customHeight="1">
      <c r="A1779" s="94"/>
      <c r="B1779" s="95"/>
      <c r="C1779" s="94"/>
      <c r="D1779" s="95"/>
      <c r="E1779" s="97"/>
    </row>
    <row r="1780" spans="1:5" ht="15.75" customHeight="1">
      <c r="A1780" s="94"/>
      <c r="B1780" s="95"/>
      <c r="C1780" s="94"/>
      <c r="D1780" s="95"/>
      <c r="E1780" s="97"/>
    </row>
    <row r="1781" spans="1:5" ht="15.75" customHeight="1">
      <c r="A1781" s="94"/>
      <c r="B1781" s="95"/>
      <c r="C1781" s="94"/>
      <c r="D1781" s="95"/>
      <c r="E1781" s="97"/>
    </row>
    <row r="1782" spans="1:5" ht="15.75" customHeight="1">
      <c r="A1782" s="94"/>
      <c r="B1782" s="95"/>
      <c r="C1782" s="94"/>
      <c r="D1782" s="95"/>
      <c r="E1782" s="97"/>
    </row>
    <row r="1783" spans="1:5" ht="15.75" customHeight="1">
      <c r="A1783" s="94"/>
      <c r="B1783" s="95"/>
      <c r="C1783" s="94"/>
      <c r="D1783" s="95"/>
      <c r="E1783" s="97"/>
    </row>
    <row r="1784" spans="1:5" ht="15.75" customHeight="1">
      <c r="A1784" s="94"/>
      <c r="B1784" s="95"/>
      <c r="C1784" s="94"/>
      <c r="D1784" s="95"/>
      <c r="E1784" s="97"/>
    </row>
    <row r="1785" spans="1:5" ht="15.75" customHeight="1">
      <c r="A1785" s="94"/>
      <c r="B1785" s="95"/>
      <c r="C1785" s="94"/>
      <c r="D1785" s="95"/>
      <c r="E1785" s="97"/>
    </row>
    <row r="1786" spans="1:5" ht="15.75" customHeight="1">
      <c r="A1786" s="94"/>
      <c r="B1786" s="95"/>
      <c r="C1786" s="94"/>
      <c r="D1786" s="95"/>
      <c r="E1786" s="97"/>
    </row>
    <row r="1787" spans="1:5" ht="15.75" customHeight="1">
      <c r="A1787" s="94"/>
      <c r="B1787" s="95"/>
      <c r="C1787" s="94"/>
      <c r="D1787" s="95"/>
      <c r="E1787" s="97"/>
    </row>
    <row r="1788" spans="1:5" ht="15.75" customHeight="1">
      <c r="A1788" s="94"/>
      <c r="B1788" s="95"/>
      <c r="C1788" s="94"/>
      <c r="D1788" s="95"/>
      <c r="E1788" s="97"/>
    </row>
    <row r="1789" spans="1:5" ht="15.75" customHeight="1">
      <c r="A1789" s="94"/>
      <c r="B1789" s="95"/>
      <c r="C1789" s="94"/>
      <c r="D1789" s="95"/>
      <c r="E1789" s="97"/>
    </row>
    <row r="1790" spans="1:5" ht="15.75" customHeight="1">
      <c r="A1790" s="94"/>
      <c r="B1790" s="95"/>
      <c r="C1790" s="94"/>
      <c r="D1790" s="95"/>
      <c r="E1790" s="97"/>
    </row>
    <row r="1791" spans="1:5" ht="15.75" customHeight="1">
      <c r="A1791" s="94"/>
      <c r="B1791" s="95"/>
      <c r="C1791" s="94"/>
      <c r="D1791" s="95"/>
      <c r="E1791" s="97"/>
    </row>
    <row r="1792" spans="1:5" ht="15.75" customHeight="1">
      <c r="A1792" s="94"/>
      <c r="B1792" s="95"/>
      <c r="C1792" s="94"/>
      <c r="D1792" s="95"/>
      <c r="E1792" s="97"/>
    </row>
    <row r="1793" spans="1:5" ht="15.75" customHeight="1">
      <c r="A1793" s="94"/>
      <c r="B1793" s="95"/>
      <c r="C1793" s="94"/>
      <c r="D1793" s="95"/>
      <c r="E1793" s="97"/>
    </row>
    <row r="1794" spans="1:5" ht="15.75" customHeight="1">
      <c r="A1794" s="94"/>
      <c r="B1794" s="95"/>
      <c r="C1794" s="94"/>
      <c r="D1794" s="95"/>
      <c r="E1794" s="97"/>
    </row>
    <row r="1795" spans="1:5" ht="15.75" customHeight="1">
      <c r="A1795" s="94"/>
      <c r="B1795" s="95"/>
      <c r="C1795" s="94"/>
      <c r="D1795" s="95"/>
      <c r="E1795" s="97"/>
    </row>
    <row r="1796" spans="1:5" ht="15.75" customHeight="1">
      <c r="A1796" s="94"/>
      <c r="B1796" s="95"/>
      <c r="C1796" s="94"/>
      <c r="D1796" s="95"/>
      <c r="E1796" s="97"/>
    </row>
    <row r="1797" spans="1:5" ht="15.75" customHeight="1">
      <c r="A1797" s="94"/>
      <c r="B1797" s="95"/>
      <c r="C1797" s="94"/>
      <c r="D1797" s="95"/>
      <c r="E1797" s="97"/>
    </row>
    <row r="1798" spans="1:5" ht="15.75" customHeight="1">
      <c r="A1798" s="94"/>
      <c r="B1798" s="95"/>
      <c r="C1798" s="94"/>
      <c r="D1798" s="95"/>
      <c r="E1798" s="97"/>
    </row>
    <row r="1799" spans="1:5" ht="15.75" customHeight="1">
      <c r="A1799" s="94"/>
      <c r="B1799" s="95"/>
      <c r="C1799" s="94"/>
      <c r="D1799" s="95"/>
      <c r="E1799" s="97"/>
    </row>
    <row r="1800" spans="1:5" ht="15.75" customHeight="1">
      <c r="A1800" s="94"/>
      <c r="B1800" s="95"/>
      <c r="C1800" s="94"/>
      <c r="D1800" s="95"/>
      <c r="E1800" s="97"/>
    </row>
    <row r="1801" spans="1:5" ht="15.75" customHeight="1">
      <c r="A1801" s="94"/>
      <c r="B1801" s="95"/>
      <c r="C1801" s="94"/>
      <c r="D1801" s="95"/>
      <c r="E1801" s="97"/>
    </row>
    <row r="1802" spans="1:5" ht="15.75" customHeight="1">
      <c r="A1802" s="94"/>
      <c r="B1802" s="95"/>
      <c r="C1802" s="94"/>
      <c r="D1802" s="95"/>
      <c r="E1802" s="97"/>
    </row>
    <row r="1803" spans="1:5" ht="15.75" customHeight="1">
      <c r="A1803" s="94"/>
      <c r="B1803" s="95"/>
      <c r="C1803" s="94"/>
      <c r="D1803" s="95"/>
      <c r="E1803" s="97"/>
    </row>
    <row r="1804" spans="1:5" ht="15.75" customHeight="1">
      <c r="A1804" s="94"/>
      <c r="B1804" s="95"/>
      <c r="C1804" s="94"/>
      <c r="D1804" s="95"/>
      <c r="E1804" s="97"/>
    </row>
    <row r="1805" spans="1:5" ht="15.75" customHeight="1">
      <c r="A1805" s="94"/>
      <c r="B1805" s="95"/>
      <c r="C1805" s="94"/>
      <c r="D1805" s="95"/>
      <c r="E1805" s="97"/>
    </row>
    <row r="1806" spans="1:5" ht="15.75" customHeight="1">
      <c r="A1806" s="94"/>
      <c r="B1806" s="95"/>
      <c r="C1806" s="94"/>
      <c r="D1806" s="95"/>
      <c r="E1806" s="97"/>
    </row>
    <row r="1807" spans="1:5" ht="15.75" customHeight="1">
      <c r="A1807" s="94"/>
      <c r="B1807" s="95"/>
      <c r="C1807" s="94"/>
      <c r="D1807" s="95"/>
      <c r="E1807" s="97"/>
    </row>
    <row r="1808" spans="1:5" ht="15.75" customHeight="1">
      <c r="A1808" s="94"/>
      <c r="B1808" s="95"/>
      <c r="C1808" s="94"/>
      <c r="D1808" s="95"/>
      <c r="E1808" s="97"/>
    </row>
    <row r="1809" spans="1:5" ht="15.75" customHeight="1">
      <c r="A1809" s="94"/>
      <c r="B1809" s="95"/>
      <c r="C1809" s="94"/>
      <c r="D1809" s="95"/>
      <c r="E1809" s="97"/>
    </row>
    <row r="1810" spans="1:5" ht="15.75" customHeight="1">
      <c r="A1810" s="94"/>
      <c r="B1810" s="95"/>
      <c r="C1810" s="94"/>
      <c r="D1810" s="95"/>
      <c r="E1810" s="97"/>
    </row>
    <row r="1811" spans="1:5" ht="15.75" customHeight="1">
      <c r="A1811" s="94"/>
      <c r="B1811" s="95"/>
      <c r="C1811" s="94"/>
      <c r="D1811" s="95"/>
      <c r="E1811" s="97"/>
    </row>
    <row r="1812" spans="1:5" ht="15.75" customHeight="1">
      <c r="A1812" s="94"/>
      <c r="B1812" s="95"/>
      <c r="C1812" s="94"/>
      <c r="D1812" s="95"/>
      <c r="E1812" s="97"/>
    </row>
    <row r="1813" spans="1:5" ht="15.75" customHeight="1">
      <c r="A1813" s="94"/>
      <c r="B1813" s="95"/>
      <c r="C1813" s="94"/>
      <c r="D1813" s="95"/>
      <c r="E1813" s="97"/>
    </row>
    <row r="1814" spans="1:5" ht="15.75" customHeight="1">
      <c r="A1814" s="94"/>
      <c r="B1814" s="95"/>
      <c r="C1814" s="94"/>
      <c r="D1814" s="95"/>
      <c r="E1814" s="97"/>
    </row>
    <row r="1815" spans="1:5" ht="15.75" customHeight="1">
      <c r="A1815" s="94"/>
      <c r="B1815" s="95"/>
      <c r="C1815" s="94"/>
      <c r="D1815" s="95"/>
      <c r="E1815" s="97"/>
    </row>
    <row r="1816" spans="1:5" ht="15.75" customHeight="1">
      <c r="A1816" s="94"/>
      <c r="B1816" s="95"/>
      <c r="C1816" s="94"/>
      <c r="D1816" s="95"/>
      <c r="E1816" s="97"/>
    </row>
    <row r="1817" spans="1:5" ht="15.75" customHeight="1">
      <c r="A1817" s="94"/>
      <c r="B1817" s="95"/>
      <c r="C1817" s="94"/>
      <c r="D1817" s="95"/>
      <c r="E1817" s="97"/>
    </row>
    <row r="1818" spans="1:5" ht="15.75" customHeight="1">
      <c r="A1818" s="94"/>
      <c r="B1818" s="95"/>
      <c r="C1818" s="94"/>
      <c r="D1818" s="95"/>
      <c r="E1818" s="97"/>
    </row>
    <row r="1819" spans="1:5" ht="15.75" customHeight="1">
      <c r="A1819" s="94"/>
      <c r="B1819" s="95"/>
      <c r="C1819" s="94"/>
      <c r="D1819" s="95"/>
      <c r="E1819" s="97"/>
    </row>
    <row r="1820" spans="1:5" ht="15.75" customHeight="1">
      <c r="A1820" s="94"/>
      <c r="B1820" s="95"/>
      <c r="C1820" s="94"/>
      <c r="D1820" s="95"/>
      <c r="E1820" s="97"/>
    </row>
    <row r="1821" spans="1:5" ht="15.75" customHeight="1">
      <c r="A1821" s="94"/>
      <c r="B1821" s="95"/>
      <c r="C1821" s="94"/>
      <c r="D1821" s="95"/>
      <c r="E1821" s="97"/>
    </row>
    <row r="1822" spans="1:5" ht="15.75" customHeight="1">
      <c r="A1822" s="94"/>
      <c r="B1822" s="95"/>
      <c r="C1822" s="94"/>
      <c r="D1822" s="95"/>
      <c r="E1822" s="97"/>
    </row>
    <row r="1823" spans="1:5" ht="15.75" customHeight="1">
      <c r="A1823" s="94"/>
      <c r="B1823" s="95"/>
      <c r="C1823" s="94"/>
      <c r="D1823" s="95"/>
      <c r="E1823" s="97"/>
    </row>
    <row r="1824" spans="1:5" ht="15.75" customHeight="1">
      <c r="A1824" s="94"/>
      <c r="B1824" s="95"/>
      <c r="C1824" s="94"/>
      <c r="D1824" s="95"/>
      <c r="E1824" s="97"/>
    </row>
    <row r="1825" spans="1:5" ht="15.75" customHeight="1">
      <c r="A1825" s="94"/>
      <c r="B1825" s="95"/>
      <c r="C1825" s="94"/>
      <c r="D1825" s="95"/>
      <c r="E1825" s="97"/>
    </row>
    <row r="1826" spans="1:5" ht="15.75" customHeight="1">
      <c r="A1826" s="94"/>
      <c r="B1826" s="95"/>
      <c r="C1826" s="94"/>
      <c r="D1826" s="95"/>
      <c r="E1826" s="97"/>
    </row>
    <row r="1827" spans="1:5" ht="15.75" customHeight="1">
      <c r="A1827" s="94"/>
      <c r="B1827" s="95"/>
      <c r="C1827" s="94"/>
      <c r="D1827" s="95"/>
      <c r="E1827" s="97"/>
    </row>
    <row r="1828" spans="1:5" ht="15.75" customHeight="1">
      <c r="A1828" s="94"/>
      <c r="B1828" s="95"/>
      <c r="C1828" s="94"/>
      <c r="D1828" s="95"/>
      <c r="E1828" s="97"/>
    </row>
    <row r="1829" spans="1:5" ht="15.75" customHeight="1">
      <c r="A1829" s="94"/>
      <c r="B1829" s="95"/>
      <c r="C1829" s="94"/>
      <c r="D1829" s="95"/>
      <c r="E1829" s="97"/>
    </row>
    <row r="1830" spans="1:5" ht="15.75" customHeight="1">
      <c r="A1830" s="94"/>
      <c r="B1830" s="95"/>
      <c r="C1830" s="94"/>
      <c r="D1830" s="95"/>
      <c r="E1830" s="97"/>
    </row>
    <row r="1831" spans="1:5" ht="15.75" customHeight="1">
      <c r="A1831" s="94"/>
      <c r="B1831" s="95"/>
      <c r="C1831" s="94"/>
      <c r="D1831" s="95"/>
      <c r="E1831" s="97"/>
    </row>
    <row r="1832" spans="1:5" ht="15.75" customHeight="1">
      <c r="A1832" s="94"/>
      <c r="B1832" s="95"/>
      <c r="C1832" s="94"/>
      <c r="D1832" s="95"/>
      <c r="E1832" s="97"/>
    </row>
    <row r="1833" spans="1:5" ht="15.75" customHeight="1">
      <c r="A1833" s="94"/>
      <c r="B1833" s="95"/>
      <c r="C1833" s="94"/>
      <c r="D1833" s="95"/>
      <c r="E1833" s="97"/>
    </row>
    <row r="1834" spans="1:5" ht="15.75" customHeight="1">
      <c r="A1834" s="94"/>
      <c r="B1834" s="95"/>
      <c r="C1834" s="94"/>
      <c r="D1834" s="95"/>
      <c r="E1834" s="97"/>
    </row>
    <row r="1835" spans="1:5" ht="15.75" customHeight="1">
      <c r="A1835" s="94"/>
      <c r="B1835" s="95"/>
      <c r="C1835" s="94"/>
      <c r="D1835" s="95"/>
      <c r="E1835" s="97"/>
    </row>
    <row r="1836" spans="1:5" ht="15.75" customHeight="1">
      <c r="A1836" s="94"/>
      <c r="B1836" s="95"/>
      <c r="C1836" s="94"/>
      <c r="D1836" s="95"/>
      <c r="E1836" s="97"/>
    </row>
    <row r="1837" spans="1:5" ht="15.75" customHeight="1">
      <c r="A1837" s="94"/>
      <c r="B1837" s="95"/>
      <c r="C1837" s="94"/>
      <c r="D1837" s="95"/>
      <c r="E1837" s="97"/>
    </row>
    <row r="1838" spans="1:5" ht="15.75" customHeight="1">
      <c r="A1838" s="94"/>
      <c r="B1838" s="95"/>
      <c r="C1838" s="94"/>
      <c r="D1838" s="95"/>
      <c r="E1838" s="97"/>
    </row>
    <row r="1839" spans="1:5" ht="15.75" customHeight="1">
      <c r="A1839" s="94"/>
      <c r="B1839" s="95"/>
      <c r="C1839" s="94"/>
      <c r="D1839" s="95"/>
      <c r="E1839" s="97"/>
    </row>
    <row r="1840" spans="1:5" ht="15.75" customHeight="1">
      <c r="A1840" s="94"/>
      <c r="B1840" s="95"/>
      <c r="C1840" s="94"/>
      <c r="D1840" s="95"/>
      <c r="E1840" s="97"/>
    </row>
    <row r="1841" spans="1:5" ht="15.75" customHeight="1">
      <c r="A1841" s="94"/>
      <c r="B1841" s="95"/>
      <c r="C1841" s="94"/>
      <c r="D1841" s="95"/>
      <c r="E1841" s="97"/>
    </row>
    <row r="1842" spans="1:5" ht="15.75" customHeight="1">
      <c r="A1842" s="94"/>
      <c r="B1842" s="95"/>
      <c r="C1842" s="94"/>
      <c r="D1842" s="95"/>
      <c r="E1842" s="97"/>
    </row>
    <row r="1843" spans="1:5" ht="15.75" customHeight="1">
      <c r="A1843" s="94"/>
      <c r="B1843" s="95"/>
      <c r="C1843" s="94"/>
      <c r="D1843" s="95"/>
      <c r="E1843" s="97"/>
    </row>
    <row r="1844" spans="1:5" ht="15.75" customHeight="1">
      <c r="A1844" s="94"/>
      <c r="B1844" s="95"/>
      <c r="C1844" s="94"/>
      <c r="D1844" s="95"/>
      <c r="E1844" s="97"/>
    </row>
    <row r="1845" spans="1:5" ht="15.75" customHeight="1">
      <c r="A1845" s="94"/>
      <c r="B1845" s="95"/>
      <c r="C1845" s="94"/>
      <c r="D1845" s="95"/>
      <c r="E1845" s="97"/>
    </row>
    <row r="1846" spans="1:5" ht="15.75" customHeight="1">
      <c r="A1846" s="94"/>
      <c r="B1846" s="95"/>
      <c r="C1846" s="94"/>
      <c r="D1846" s="95"/>
      <c r="E1846" s="97"/>
    </row>
    <row r="1847" spans="1:5" ht="15.75" customHeight="1">
      <c r="A1847" s="94"/>
      <c r="B1847" s="95"/>
      <c r="C1847" s="94"/>
      <c r="D1847" s="95"/>
      <c r="E1847" s="97"/>
    </row>
    <row r="1848" spans="1:5" ht="15.75" customHeight="1">
      <c r="A1848" s="94"/>
      <c r="B1848" s="95"/>
      <c r="C1848" s="94"/>
      <c r="D1848" s="95"/>
      <c r="E1848" s="97"/>
    </row>
    <row r="1849" spans="1:5" ht="15.75" customHeight="1">
      <c r="A1849" s="94"/>
      <c r="B1849" s="95"/>
      <c r="C1849" s="94"/>
      <c r="D1849" s="95"/>
      <c r="E1849" s="97"/>
    </row>
    <row r="1850" spans="1:5" ht="15.75" customHeight="1">
      <c r="A1850" s="94"/>
      <c r="B1850" s="95"/>
      <c r="C1850" s="94"/>
      <c r="D1850" s="95"/>
      <c r="E1850" s="97"/>
    </row>
    <row r="1851" spans="1:5" ht="15.75" customHeight="1">
      <c r="A1851" s="94"/>
      <c r="B1851" s="95"/>
      <c r="C1851" s="94"/>
      <c r="D1851" s="95"/>
      <c r="E1851" s="97"/>
    </row>
    <row r="1852" spans="1:5" ht="15.75" customHeight="1">
      <c r="A1852" s="94"/>
      <c r="B1852" s="95"/>
      <c r="C1852" s="94"/>
      <c r="D1852" s="95"/>
      <c r="E1852" s="97"/>
    </row>
    <row r="1853" spans="1:5" ht="15.75" customHeight="1">
      <c r="A1853" s="94"/>
      <c r="B1853" s="95"/>
      <c r="C1853" s="94"/>
      <c r="D1853" s="95"/>
      <c r="E1853" s="97"/>
    </row>
    <row r="1854" spans="1:5" ht="15.75" customHeight="1">
      <c r="A1854" s="94"/>
      <c r="B1854" s="95"/>
      <c r="C1854" s="94"/>
      <c r="D1854" s="95"/>
      <c r="E1854" s="97"/>
    </row>
    <row r="1855" spans="1:5" ht="15.75" customHeight="1">
      <c r="A1855" s="94"/>
      <c r="B1855" s="95"/>
      <c r="C1855" s="94"/>
      <c r="D1855" s="95"/>
      <c r="E1855" s="97"/>
    </row>
    <row r="1856" spans="1:5" ht="15.75" customHeight="1">
      <c r="A1856" s="94"/>
      <c r="B1856" s="95"/>
      <c r="C1856" s="94"/>
      <c r="D1856" s="95"/>
      <c r="E1856" s="97"/>
    </row>
    <row r="1857" spans="1:5" ht="15.75" customHeight="1">
      <c r="A1857" s="94"/>
      <c r="B1857" s="95"/>
      <c r="C1857" s="94"/>
      <c r="D1857" s="95"/>
      <c r="E1857" s="97"/>
    </row>
    <row r="1858" spans="1:5" ht="15.75" customHeight="1">
      <c r="A1858" s="94"/>
      <c r="B1858" s="95"/>
      <c r="C1858" s="94"/>
      <c r="D1858" s="95"/>
      <c r="E1858" s="97"/>
    </row>
    <row r="1859" spans="1:5" ht="15.75" customHeight="1">
      <c r="A1859" s="94"/>
      <c r="B1859" s="95"/>
      <c r="C1859" s="94"/>
      <c r="D1859" s="95"/>
      <c r="E1859" s="97"/>
    </row>
    <row r="1860" spans="1:5" ht="15.75" customHeight="1">
      <c r="A1860" s="94"/>
      <c r="B1860" s="95"/>
      <c r="C1860" s="94"/>
      <c r="D1860" s="95"/>
      <c r="E1860" s="97"/>
    </row>
    <row r="1861" spans="1:5" ht="15.75" customHeight="1">
      <c r="A1861" s="94"/>
      <c r="B1861" s="95"/>
      <c r="C1861" s="94"/>
      <c r="D1861" s="95"/>
      <c r="E1861" s="97"/>
    </row>
    <row r="1862" spans="1:5" ht="15.75" customHeight="1">
      <c r="A1862" s="94"/>
      <c r="B1862" s="95"/>
      <c r="C1862" s="94"/>
      <c r="D1862" s="95"/>
      <c r="E1862" s="97"/>
    </row>
    <row r="1863" spans="1:5" ht="15.75" customHeight="1">
      <c r="A1863" s="94"/>
      <c r="B1863" s="95"/>
      <c r="C1863" s="94"/>
      <c r="D1863" s="95"/>
      <c r="E1863" s="97"/>
    </row>
    <row r="1864" spans="1:5" ht="15.75" customHeight="1">
      <c r="A1864" s="94"/>
      <c r="B1864" s="95"/>
      <c r="C1864" s="94"/>
      <c r="D1864" s="95"/>
      <c r="E1864" s="97"/>
    </row>
    <row r="1865" spans="1:5" ht="15.75" customHeight="1">
      <c r="A1865" s="94"/>
      <c r="B1865" s="95"/>
      <c r="C1865" s="94"/>
      <c r="D1865" s="95"/>
      <c r="E1865" s="97"/>
    </row>
    <row r="1866" spans="1:5" ht="15.75" customHeight="1">
      <c r="A1866" s="94"/>
      <c r="B1866" s="95"/>
      <c r="C1866" s="94"/>
      <c r="D1866" s="95"/>
      <c r="E1866" s="97"/>
    </row>
    <row r="1867" spans="1:5" ht="15.75" customHeight="1">
      <c r="A1867" s="94"/>
      <c r="B1867" s="95"/>
      <c r="C1867" s="94"/>
      <c r="D1867" s="95"/>
      <c r="E1867" s="97"/>
    </row>
    <row r="1868" spans="1:5" ht="15.75" customHeight="1">
      <c r="A1868" s="94"/>
      <c r="B1868" s="95"/>
      <c r="C1868" s="94"/>
      <c r="D1868" s="95"/>
      <c r="E1868" s="97"/>
    </row>
    <row r="1869" spans="1:5" ht="15.75" customHeight="1">
      <c r="A1869" s="94"/>
      <c r="B1869" s="95"/>
      <c r="C1869" s="94"/>
      <c r="D1869" s="95"/>
      <c r="E1869" s="97"/>
    </row>
    <row r="1870" spans="1:5" ht="15.75" customHeight="1">
      <c r="A1870" s="94"/>
      <c r="B1870" s="95"/>
      <c r="C1870" s="94"/>
      <c r="D1870" s="95"/>
      <c r="E1870" s="97"/>
    </row>
    <row r="1871" spans="1:5" ht="15.75" customHeight="1">
      <c r="A1871" s="94"/>
      <c r="B1871" s="95"/>
      <c r="C1871" s="94"/>
      <c r="D1871" s="95"/>
      <c r="E1871" s="97"/>
    </row>
    <row r="1872" spans="1:5" ht="15.75" customHeight="1">
      <c r="A1872" s="94"/>
      <c r="B1872" s="95"/>
      <c r="C1872" s="94"/>
      <c r="D1872" s="95"/>
      <c r="E1872" s="97"/>
    </row>
    <row r="1873" spans="1:5" ht="15.75" customHeight="1">
      <c r="A1873" s="94"/>
      <c r="B1873" s="95"/>
      <c r="C1873" s="94"/>
      <c r="D1873" s="95"/>
      <c r="E1873" s="97"/>
    </row>
    <row r="1874" spans="1:5" ht="15.75" customHeight="1">
      <c r="A1874" s="94"/>
      <c r="B1874" s="95"/>
      <c r="C1874" s="94"/>
      <c r="D1874" s="95"/>
      <c r="E1874" s="97"/>
    </row>
    <row r="1875" spans="1:5" ht="15.75" customHeight="1">
      <c r="A1875" s="94"/>
      <c r="B1875" s="95"/>
      <c r="C1875" s="94"/>
      <c r="D1875" s="95"/>
      <c r="E1875" s="97"/>
    </row>
    <row r="1876" spans="1:5" ht="15.75" customHeight="1">
      <c r="A1876" s="94"/>
      <c r="B1876" s="95"/>
      <c r="C1876" s="94"/>
      <c r="D1876" s="95"/>
      <c r="E1876" s="97"/>
    </row>
    <row r="1877" spans="1:5" ht="15.75" customHeight="1">
      <c r="A1877" s="94"/>
      <c r="B1877" s="95"/>
      <c r="C1877" s="94"/>
      <c r="D1877" s="95"/>
      <c r="E1877" s="97"/>
    </row>
    <row r="1878" spans="1:5" ht="15.75" customHeight="1">
      <c r="A1878" s="94"/>
      <c r="B1878" s="95"/>
      <c r="C1878" s="94"/>
      <c r="D1878" s="95"/>
      <c r="E1878" s="97"/>
    </row>
    <row r="1879" spans="1:5" ht="15.75" customHeight="1">
      <c r="A1879" s="94"/>
      <c r="B1879" s="95"/>
      <c r="C1879" s="94"/>
      <c r="D1879" s="95"/>
      <c r="E1879" s="97"/>
    </row>
    <row r="1880" spans="1:5" ht="15.75" customHeight="1">
      <c r="A1880" s="94"/>
      <c r="B1880" s="95"/>
      <c r="C1880" s="94"/>
      <c r="D1880" s="95"/>
      <c r="E1880" s="97"/>
    </row>
    <row r="1881" spans="1:5" ht="15.75" customHeight="1">
      <c r="A1881" s="94"/>
      <c r="B1881" s="95"/>
      <c r="C1881" s="94"/>
      <c r="D1881" s="95"/>
      <c r="E1881" s="97"/>
    </row>
    <row r="1882" spans="1:5" ht="15.75" customHeight="1">
      <c r="A1882" s="94"/>
      <c r="B1882" s="95"/>
      <c r="C1882" s="94"/>
      <c r="D1882" s="95"/>
      <c r="E1882" s="97"/>
    </row>
    <row r="1883" spans="1:5" ht="15.75" customHeight="1">
      <c r="A1883" s="94"/>
      <c r="B1883" s="95"/>
      <c r="C1883" s="94"/>
      <c r="D1883" s="95"/>
      <c r="E1883" s="97"/>
    </row>
    <row r="1884" spans="1:5" ht="15.75" customHeight="1">
      <c r="A1884" s="94"/>
      <c r="B1884" s="95"/>
      <c r="C1884" s="94"/>
      <c r="D1884" s="95"/>
      <c r="E1884" s="97"/>
    </row>
    <row r="1885" spans="1:5" ht="15.75" customHeight="1">
      <c r="A1885" s="94"/>
      <c r="B1885" s="95"/>
      <c r="C1885" s="94"/>
      <c r="D1885" s="95"/>
      <c r="E1885" s="97"/>
    </row>
    <row r="1886" spans="1:5" ht="15.75" customHeight="1">
      <c r="A1886" s="94"/>
      <c r="B1886" s="95"/>
      <c r="C1886" s="94"/>
      <c r="D1886" s="95"/>
      <c r="E1886" s="97"/>
    </row>
    <row r="1887" spans="1:5" ht="15.75" customHeight="1">
      <c r="A1887" s="94"/>
      <c r="B1887" s="95"/>
      <c r="C1887" s="94"/>
      <c r="D1887" s="95"/>
      <c r="E1887" s="97"/>
    </row>
    <row r="1888" spans="1:5" ht="15.75" customHeight="1">
      <c r="A1888" s="94"/>
      <c r="B1888" s="95"/>
      <c r="C1888" s="94"/>
      <c r="D1888" s="95"/>
      <c r="E1888" s="97"/>
    </row>
    <row r="1889" spans="1:5" ht="15.75" customHeight="1">
      <c r="A1889" s="94"/>
      <c r="B1889" s="95"/>
      <c r="C1889" s="94"/>
      <c r="D1889" s="95"/>
      <c r="E1889" s="97"/>
    </row>
    <row r="1890" spans="1:5" ht="15.75" customHeight="1">
      <c r="A1890" s="94"/>
      <c r="B1890" s="95"/>
      <c r="C1890" s="94"/>
      <c r="D1890" s="95"/>
      <c r="E1890" s="97"/>
    </row>
    <row r="1891" spans="1:5" ht="15.75" customHeight="1">
      <c r="A1891" s="94"/>
      <c r="B1891" s="95"/>
      <c r="C1891" s="94"/>
      <c r="D1891" s="95"/>
      <c r="E1891" s="97"/>
    </row>
    <row r="1892" spans="1:5" ht="15.75" customHeight="1">
      <c r="A1892" s="94"/>
      <c r="B1892" s="95"/>
      <c r="C1892" s="94"/>
      <c r="D1892" s="95"/>
      <c r="E1892" s="97"/>
    </row>
    <row r="1893" spans="1:5" ht="15.75" customHeight="1">
      <c r="A1893" s="94"/>
      <c r="B1893" s="95"/>
      <c r="C1893" s="94"/>
      <c r="D1893" s="95"/>
      <c r="E1893" s="97"/>
    </row>
    <row r="1894" spans="1:5" ht="15.75" customHeight="1">
      <c r="A1894" s="94"/>
      <c r="B1894" s="95"/>
      <c r="C1894" s="94"/>
      <c r="D1894" s="95"/>
      <c r="E1894" s="97"/>
    </row>
    <row r="1895" spans="1:5" ht="15.75" customHeight="1">
      <c r="A1895" s="94"/>
      <c r="B1895" s="95"/>
      <c r="C1895" s="94"/>
      <c r="D1895" s="95"/>
      <c r="E1895" s="97"/>
    </row>
    <row r="1896" spans="1:5" ht="15.75" customHeight="1">
      <c r="A1896" s="94"/>
      <c r="B1896" s="95"/>
      <c r="C1896" s="94"/>
      <c r="D1896" s="95"/>
      <c r="E1896" s="97"/>
    </row>
    <row r="1897" spans="1:5" ht="15.75" customHeight="1">
      <c r="A1897" s="94"/>
      <c r="B1897" s="95"/>
      <c r="C1897" s="94"/>
      <c r="D1897" s="95"/>
      <c r="E1897" s="97"/>
    </row>
    <row r="1898" spans="1:5" ht="15.75" customHeight="1">
      <c r="A1898" s="94"/>
      <c r="B1898" s="95"/>
      <c r="C1898" s="94"/>
      <c r="D1898" s="95"/>
      <c r="E1898" s="97"/>
    </row>
    <row r="1899" spans="1:5" ht="15.75" customHeight="1">
      <c r="A1899" s="94"/>
      <c r="B1899" s="95"/>
      <c r="C1899" s="94"/>
      <c r="D1899" s="95"/>
      <c r="E1899" s="97"/>
    </row>
    <row r="1900" spans="1:5" ht="15.75" customHeight="1">
      <c r="A1900" s="94"/>
      <c r="B1900" s="95"/>
      <c r="C1900" s="94"/>
      <c r="D1900" s="95"/>
      <c r="E1900" s="97"/>
    </row>
    <row r="1901" spans="1:5" ht="15.75" customHeight="1">
      <c r="A1901" s="94"/>
      <c r="B1901" s="95"/>
      <c r="C1901" s="94"/>
      <c r="D1901" s="95"/>
      <c r="E1901" s="97"/>
    </row>
    <row r="1902" spans="1:5" ht="15.75" customHeight="1">
      <c r="A1902" s="94"/>
      <c r="B1902" s="95"/>
      <c r="C1902" s="94"/>
      <c r="D1902" s="95"/>
      <c r="E1902" s="97"/>
    </row>
    <row r="1903" spans="1:5" ht="15.75" customHeight="1">
      <c r="A1903" s="94"/>
      <c r="B1903" s="95"/>
      <c r="C1903" s="94"/>
      <c r="D1903" s="95"/>
      <c r="E1903" s="97"/>
    </row>
    <row r="1904" spans="1:5" ht="15.75" customHeight="1">
      <c r="A1904" s="94"/>
      <c r="B1904" s="95"/>
      <c r="C1904" s="94"/>
      <c r="D1904" s="95"/>
      <c r="E1904" s="97"/>
    </row>
    <row r="1905" spans="1:5" ht="15.75" customHeight="1">
      <c r="A1905" s="94"/>
      <c r="B1905" s="95"/>
      <c r="C1905" s="94"/>
      <c r="D1905" s="95"/>
      <c r="E1905" s="97"/>
    </row>
    <row r="1906" spans="1:5" ht="15.75" customHeight="1">
      <c r="A1906" s="94"/>
      <c r="B1906" s="95"/>
      <c r="C1906" s="94"/>
      <c r="D1906" s="95"/>
      <c r="E1906" s="97"/>
    </row>
    <row r="1907" spans="1:5" ht="15.75" customHeight="1">
      <c r="A1907" s="94"/>
      <c r="B1907" s="95"/>
      <c r="C1907" s="94"/>
      <c r="D1907" s="95"/>
      <c r="E1907" s="97"/>
    </row>
    <row r="1908" spans="1:5" ht="15.75" customHeight="1">
      <c r="A1908" s="94"/>
      <c r="B1908" s="95"/>
      <c r="C1908" s="94"/>
      <c r="D1908" s="95"/>
      <c r="E1908" s="97"/>
    </row>
    <row r="1909" spans="1:5" ht="15.75" customHeight="1">
      <c r="A1909" s="94"/>
      <c r="B1909" s="95"/>
      <c r="C1909" s="94"/>
      <c r="D1909" s="95"/>
      <c r="E1909" s="97"/>
    </row>
    <row r="1910" spans="1:5" ht="15.75" customHeight="1">
      <c r="A1910" s="94"/>
      <c r="B1910" s="95"/>
      <c r="C1910" s="94"/>
      <c r="D1910" s="95"/>
      <c r="E1910" s="97"/>
    </row>
    <row r="1911" spans="1:5" ht="15.75" customHeight="1">
      <c r="A1911" s="94"/>
      <c r="B1911" s="95"/>
      <c r="C1911" s="94"/>
      <c r="D1911" s="95"/>
      <c r="E1911" s="97"/>
    </row>
    <row r="1912" spans="1:5" ht="15.75" customHeight="1">
      <c r="A1912" s="94"/>
      <c r="B1912" s="95"/>
      <c r="C1912" s="94"/>
      <c r="D1912" s="95"/>
      <c r="E1912" s="97"/>
    </row>
    <row r="1913" spans="1:5" ht="15.75" customHeight="1">
      <c r="A1913" s="94"/>
      <c r="B1913" s="95"/>
      <c r="C1913" s="94"/>
      <c r="D1913" s="95"/>
      <c r="E1913" s="97"/>
    </row>
    <row r="1914" spans="1:5" ht="15.75" customHeight="1">
      <c r="A1914" s="94"/>
      <c r="B1914" s="95"/>
      <c r="C1914" s="94"/>
      <c r="D1914" s="95"/>
      <c r="E1914" s="97"/>
    </row>
    <row r="1915" spans="1:5" ht="15.75" customHeight="1">
      <c r="A1915" s="94"/>
      <c r="B1915" s="95"/>
      <c r="C1915" s="94"/>
      <c r="D1915" s="95"/>
      <c r="E1915" s="97"/>
    </row>
    <row r="1916" spans="1:5" ht="15.75" customHeight="1">
      <c r="A1916" s="94"/>
      <c r="B1916" s="95"/>
      <c r="C1916" s="94"/>
      <c r="D1916" s="95"/>
      <c r="E1916" s="97"/>
    </row>
    <row r="1917" spans="1:5" ht="15.75" customHeight="1">
      <c r="A1917" s="94"/>
      <c r="B1917" s="95"/>
      <c r="C1917" s="94"/>
      <c r="D1917" s="95"/>
      <c r="E1917" s="97"/>
    </row>
    <row r="1918" spans="1:5" ht="15.75" customHeight="1">
      <c r="A1918" s="94"/>
      <c r="B1918" s="95"/>
      <c r="C1918" s="94"/>
      <c r="D1918" s="95"/>
      <c r="E1918" s="97"/>
    </row>
    <row r="1919" spans="1:5" ht="15.75" customHeight="1">
      <c r="A1919" s="94"/>
      <c r="B1919" s="95"/>
      <c r="C1919" s="94"/>
      <c r="D1919" s="95"/>
      <c r="E1919" s="97"/>
    </row>
    <row r="1920" spans="1:5" ht="15.75" customHeight="1">
      <c r="A1920" s="94"/>
      <c r="B1920" s="95"/>
      <c r="C1920" s="94"/>
      <c r="D1920" s="95"/>
      <c r="E1920" s="97"/>
    </row>
    <row r="1921" spans="1:5" ht="15.75" customHeight="1">
      <c r="A1921" s="94"/>
      <c r="B1921" s="95"/>
      <c r="C1921" s="94"/>
      <c r="D1921" s="95"/>
      <c r="E1921" s="97"/>
    </row>
    <row r="1922" spans="1:5" ht="15.75" customHeight="1">
      <c r="A1922" s="94"/>
      <c r="B1922" s="95"/>
      <c r="C1922" s="94"/>
      <c r="D1922" s="95"/>
      <c r="E1922" s="97"/>
    </row>
    <row r="1923" spans="1:5" ht="15.75" customHeight="1">
      <c r="A1923" s="94"/>
      <c r="B1923" s="95"/>
      <c r="C1923" s="94"/>
      <c r="D1923" s="95"/>
      <c r="E1923" s="97"/>
    </row>
    <row r="1924" spans="1:5" ht="15.75" customHeight="1">
      <c r="A1924" s="94"/>
      <c r="B1924" s="95"/>
      <c r="C1924" s="94"/>
      <c r="D1924" s="95"/>
      <c r="E1924" s="97"/>
    </row>
    <row r="1925" spans="1:5" ht="15.75" customHeight="1">
      <c r="A1925" s="94"/>
      <c r="B1925" s="95"/>
      <c r="C1925" s="94"/>
      <c r="D1925" s="95"/>
      <c r="E1925" s="97"/>
    </row>
    <row r="1926" spans="1:5" ht="15.75" customHeight="1">
      <c r="A1926" s="94"/>
      <c r="B1926" s="95"/>
      <c r="C1926" s="94"/>
      <c r="D1926" s="95"/>
      <c r="E1926" s="97"/>
    </row>
    <row r="1927" spans="1:5" ht="15.75" customHeight="1">
      <c r="A1927" s="94"/>
      <c r="B1927" s="95"/>
      <c r="C1927" s="94"/>
      <c r="D1927" s="95"/>
      <c r="E1927" s="97"/>
    </row>
    <row r="1928" spans="1:5" ht="15.75" customHeight="1">
      <c r="A1928" s="94"/>
      <c r="B1928" s="95"/>
      <c r="C1928" s="94"/>
      <c r="D1928" s="95"/>
      <c r="E1928" s="97"/>
    </row>
    <row r="1929" spans="1:5" ht="15.75" customHeight="1">
      <c r="A1929" s="94"/>
      <c r="B1929" s="95"/>
      <c r="C1929" s="94"/>
      <c r="D1929" s="95"/>
      <c r="E1929" s="97"/>
    </row>
    <row r="1930" spans="1:5" ht="15.75" customHeight="1">
      <c r="A1930" s="94"/>
      <c r="B1930" s="95"/>
      <c r="C1930" s="94"/>
      <c r="D1930" s="95"/>
      <c r="E1930" s="97"/>
    </row>
    <row r="1931" spans="1:5" ht="15.75" customHeight="1">
      <c r="A1931" s="94"/>
      <c r="B1931" s="95"/>
      <c r="C1931" s="94"/>
      <c r="D1931" s="95"/>
      <c r="E1931" s="97"/>
    </row>
    <row r="1932" spans="1:5" ht="15.75" customHeight="1">
      <c r="A1932" s="94"/>
      <c r="B1932" s="95"/>
      <c r="C1932" s="94"/>
      <c r="D1932" s="95"/>
      <c r="E1932" s="97"/>
    </row>
    <row r="1933" spans="1:5" ht="15.75" customHeight="1">
      <c r="A1933" s="94"/>
      <c r="B1933" s="95"/>
      <c r="C1933" s="94"/>
      <c r="D1933" s="95"/>
      <c r="E1933" s="97"/>
    </row>
    <row r="1934" spans="1:5" ht="15.75" customHeight="1">
      <c r="A1934" s="94"/>
      <c r="B1934" s="95"/>
      <c r="C1934" s="94"/>
      <c r="D1934" s="95"/>
      <c r="E1934" s="97"/>
    </row>
    <row r="1935" spans="1:5" ht="15.75" customHeight="1">
      <c r="A1935" s="94"/>
      <c r="B1935" s="95"/>
      <c r="C1935" s="94"/>
      <c r="D1935" s="95"/>
      <c r="E1935" s="97"/>
    </row>
    <row r="1936" spans="1:5" ht="15.75" customHeight="1">
      <c r="A1936" s="94"/>
      <c r="B1936" s="95"/>
      <c r="C1936" s="94"/>
      <c r="D1936" s="95"/>
      <c r="E1936" s="97"/>
    </row>
    <row r="1937" spans="1:5" ht="15.75" customHeight="1">
      <c r="A1937" s="94"/>
      <c r="B1937" s="95"/>
      <c r="C1937" s="94"/>
      <c r="D1937" s="95"/>
      <c r="E1937" s="97"/>
    </row>
    <row r="1938" spans="1:5" ht="15.75" customHeight="1">
      <c r="A1938" s="94"/>
      <c r="B1938" s="95"/>
      <c r="C1938" s="94"/>
      <c r="D1938" s="95"/>
      <c r="E1938" s="97"/>
    </row>
    <row r="1939" spans="1:5" ht="15.75" customHeight="1">
      <c r="A1939" s="94"/>
      <c r="B1939" s="95"/>
      <c r="C1939" s="94"/>
      <c r="D1939" s="95"/>
      <c r="E1939" s="97"/>
    </row>
    <row r="1940" spans="1:5" ht="15.75" customHeight="1">
      <c r="A1940" s="94"/>
      <c r="B1940" s="95"/>
      <c r="C1940" s="94"/>
      <c r="D1940" s="95"/>
      <c r="E1940" s="97"/>
    </row>
    <row r="1941" spans="1:5" ht="15.75" customHeight="1">
      <c r="A1941" s="94"/>
      <c r="B1941" s="95"/>
      <c r="C1941" s="94"/>
      <c r="D1941" s="95"/>
      <c r="E1941" s="97"/>
    </row>
    <row r="1942" spans="1:5" ht="15.75" customHeight="1">
      <c r="A1942" s="94"/>
      <c r="B1942" s="95"/>
      <c r="C1942" s="94"/>
      <c r="D1942" s="95"/>
      <c r="E1942" s="97"/>
    </row>
    <row r="1943" spans="1:5" ht="15.75" customHeight="1">
      <c r="A1943" s="94"/>
      <c r="B1943" s="95"/>
      <c r="C1943" s="94"/>
      <c r="D1943" s="95"/>
      <c r="E1943" s="97"/>
    </row>
    <row r="1944" spans="1:5" ht="15.75" customHeight="1">
      <c r="A1944" s="94"/>
      <c r="B1944" s="95"/>
      <c r="C1944" s="94"/>
      <c r="D1944" s="95"/>
      <c r="E1944" s="97"/>
    </row>
    <row r="1945" spans="1:5" ht="15.75" customHeight="1">
      <c r="A1945" s="94"/>
      <c r="B1945" s="95"/>
      <c r="C1945" s="94"/>
      <c r="D1945" s="95"/>
      <c r="E1945" s="97"/>
    </row>
    <row r="1946" spans="1:5" ht="15.75" customHeight="1">
      <c r="A1946" s="94"/>
      <c r="B1946" s="95"/>
      <c r="C1946" s="94"/>
      <c r="D1946" s="95"/>
      <c r="E1946" s="97"/>
    </row>
    <row r="1947" spans="1:5" ht="15.75" customHeight="1">
      <c r="A1947" s="94"/>
      <c r="B1947" s="95"/>
      <c r="C1947" s="94"/>
      <c r="D1947" s="95"/>
      <c r="E1947" s="97"/>
    </row>
    <row r="1948" spans="1:5" ht="15.75" customHeight="1">
      <c r="A1948" s="94"/>
      <c r="B1948" s="95"/>
      <c r="C1948" s="94"/>
      <c r="D1948" s="95"/>
      <c r="E1948" s="97"/>
    </row>
    <row r="1949" spans="1:5" ht="15.75" customHeight="1">
      <c r="A1949" s="94"/>
      <c r="B1949" s="95"/>
      <c r="C1949" s="94"/>
      <c r="D1949" s="95"/>
      <c r="E1949" s="97"/>
    </row>
    <row r="1950" spans="1:5" ht="15.75" customHeight="1">
      <c r="A1950" s="94"/>
      <c r="B1950" s="95"/>
      <c r="C1950" s="94"/>
      <c r="D1950" s="95"/>
      <c r="E1950" s="97"/>
    </row>
    <row r="1951" spans="1:5" ht="15.75" customHeight="1">
      <c r="A1951" s="94"/>
      <c r="B1951" s="95"/>
      <c r="C1951" s="94"/>
      <c r="D1951" s="95"/>
      <c r="E1951" s="97"/>
    </row>
    <row r="1952" spans="1:5" ht="15.75" customHeight="1">
      <c r="A1952" s="94"/>
      <c r="B1952" s="95"/>
      <c r="C1952" s="94"/>
      <c r="D1952" s="95"/>
      <c r="E1952" s="97"/>
    </row>
    <row r="1953" spans="1:5" ht="15.75" customHeight="1">
      <c r="A1953" s="94"/>
      <c r="B1953" s="95"/>
      <c r="C1953" s="94"/>
      <c r="D1953" s="95"/>
      <c r="E1953" s="97"/>
    </row>
    <row r="1954" spans="1:5" ht="15.75" customHeight="1">
      <c r="A1954" s="94"/>
      <c r="B1954" s="95"/>
      <c r="C1954" s="94"/>
      <c r="D1954" s="95"/>
      <c r="E1954" s="97"/>
    </row>
    <row r="1955" spans="1:5" ht="15.75" customHeight="1">
      <c r="A1955" s="94"/>
      <c r="B1955" s="95"/>
      <c r="C1955" s="94"/>
      <c r="D1955" s="95"/>
      <c r="E1955" s="97"/>
    </row>
    <row r="1956" spans="1:5" ht="15.75" customHeight="1">
      <c r="A1956" s="94"/>
      <c r="B1956" s="95"/>
      <c r="C1956" s="94"/>
      <c r="D1956" s="95"/>
      <c r="E1956" s="97"/>
    </row>
    <row r="1957" spans="1:5" ht="15.75" customHeight="1">
      <c r="A1957" s="94"/>
      <c r="B1957" s="95"/>
      <c r="C1957" s="94"/>
      <c r="D1957" s="95"/>
      <c r="E1957" s="97"/>
    </row>
    <row r="1958" spans="1:5" ht="15.75" customHeight="1">
      <c r="A1958" s="94"/>
      <c r="B1958" s="95"/>
      <c r="C1958" s="94"/>
      <c r="D1958" s="95"/>
      <c r="E1958" s="97"/>
    </row>
    <row r="1959" spans="1:5" ht="15.75" customHeight="1">
      <c r="A1959" s="94"/>
      <c r="B1959" s="95"/>
      <c r="C1959" s="94"/>
      <c r="D1959" s="95"/>
      <c r="E1959" s="97"/>
    </row>
    <row r="1960" spans="1:5" ht="15.75" customHeight="1">
      <c r="A1960" s="94"/>
      <c r="B1960" s="95"/>
      <c r="C1960" s="94"/>
      <c r="D1960" s="95"/>
      <c r="E1960" s="97"/>
    </row>
    <row r="1961" spans="1:5" ht="15.75" customHeight="1">
      <c r="A1961" s="94"/>
      <c r="B1961" s="95"/>
      <c r="C1961" s="94"/>
      <c r="D1961" s="95"/>
      <c r="E1961" s="97"/>
    </row>
    <row r="1962" spans="1:5" ht="15.75" customHeight="1">
      <c r="A1962" s="94"/>
      <c r="B1962" s="95"/>
      <c r="C1962" s="94"/>
      <c r="D1962" s="95"/>
      <c r="E1962" s="97"/>
    </row>
    <row r="1963" spans="1:5" ht="15.75" customHeight="1">
      <c r="A1963" s="94"/>
      <c r="B1963" s="95"/>
      <c r="C1963" s="94"/>
      <c r="D1963" s="95"/>
      <c r="E1963" s="97"/>
    </row>
    <row r="1964" spans="1:5" ht="15.75" customHeight="1">
      <c r="A1964" s="94"/>
      <c r="B1964" s="95"/>
      <c r="C1964" s="94"/>
      <c r="D1964" s="95"/>
      <c r="E1964" s="97"/>
    </row>
    <row r="1965" spans="1:5" ht="15.75" customHeight="1">
      <c r="A1965" s="94"/>
      <c r="B1965" s="95"/>
      <c r="C1965" s="94"/>
      <c r="D1965" s="95"/>
      <c r="E1965" s="97"/>
    </row>
    <row r="1966" spans="1:5" ht="15.75" customHeight="1">
      <c r="A1966" s="94"/>
      <c r="B1966" s="95"/>
      <c r="C1966" s="94"/>
      <c r="D1966" s="95"/>
      <c r="E1966" s="97"/>
    </row>
    <row r="1967" spans="1:5" ht="15.75" customHeight="1">
      <c r="A1967" s="94"/>
      <c r="B1967" s="95"/>
      <c r="C1967" s="94"/>
      <c r="D1967" s="95"/>
      <c r="E1967" s="97"/>
    </row>
    <row r="1968" spans="1:5" ht="15.75" customHeight="1">
      <c r="A1968" s="94"/>
      <c r="B1968" s="95"/>
      <c r="C1968" s="94"/>
      <c r="D1968" s="95"/>
      <c r="E1968" s="97"/>
    </row>
    <row r="1969" spans="1:5" ht="15.75" customHeight="1">
      <c r="A1969" s="94"/>
      <c r="B1969" s="95"/>
      <c r="C1969" s="94"/>
      <c r="D1969" s="95"/>
      <c r="E1969" s="97"/>
    </row>
    <row r="1970" spans="1:5" ht="15.75" customHeight="1">
      <c r="A1970" s="94"/>
      <c r="B1970" s="95"/>
      <c r="C1970" s="94"/>
      <c r="D1970" s="95"/>
      <c r="E1970" s="97"/>
    </row>
    <row r="1971" spans="1:5" ht="15.75" customHeight="1">
      <c r="A1971" s="94"/>
      <c r="B1971" s="95"/>
      <c r="C1971" s="94"/>
      <c r="D1971" s="95"/>
      <c r="E1971" s="97"/>
    </row>
    <row r="1972" spans="1:5" ht="15.75" customHeight="1">
      <c r="A1972" s="94"/>
      <c r="B1972" s="95"/>
      <c r="C1972" s="94"/>
      <c r="D1972" s="95"/>
      <c r="E1972" s="97"/>
    </row>
    <row r="1973" spans="1:5" ht="15.75" customHeight="1">
      <c r="A1973" s="94"/>
      <c r="B1973" s="95"/>
      <c r="C1973" s="94"/>
      <c r="D1973" s="95"/>
      <c r="E1973" s="97"/>
    </row>
    <row r="1974" spans="1:5" ht="15.75" customHeight="1">
      <c r="A1974" s="94"/>
      <c r="B1974" s="95"/>
      <c r="C1974" s="94"/>
      <c r="D1974" s="95"/>
      <c r="E1974" s="97"/>
    </row>
    <row r="1975" spans="1:5" ht="15.75" customHeight="1">
      <c r="A1975" s="94"/>
      <c r="B1975" s="95"/>
      <c r="C1975" s="94"/>
      <c r="D1975" s="95"/>
      <c r="E1975" s="97"/>
    </row>
    <row r="1976" spans="1:5" ht="15.75" customHeight="1">
      <c r="A1976" s="94"/>
      <c r="B1976" s="95"/>
      <c r="C1976" s="94"/>
      <c r="D1976" s="95"/>
      <c r="E1976" s="97"/>
    </row>
    <row r="1977" spans="1:5" ht="15.75" customHeight="1">
      <c r="A1977" s="94"/>
      <c r="B1977" s="95"/>
      <c r="C1977" s="94"/>
      <c r="D1977" s="95"/>
      <c r="E1977" s="97"/>
    </row>
    <row r="1978" spans="1:5" ht="15.75" customHeight="1">
      <c r="A1978" s="94"/>
      <c r="B1978" s="95"/>
      <c r="C1978" s="94"/>
      <c r="D1978" s="95"/>
      <c r="E1978" s="97"/>
    </row>
    <row r="1979" spans="1:5" ht="15.75" customHeight="1">
      <c r="A1979" s="94"/>
      <c r="B1979" s="95"/>
      <c r="C1979" s="94"/>
      <c r="D1979" s="95"/>
      <c r="E1979" s="97"/>
    </row>
    <row r="1980" spans="1:5" ht="15.75" customHeight="1">
      <c r="A1980" s="94"/>
      <c r="B1980" s="95"/>
      <c r="C1980" s="94"/>
      <c r="D1980" s="95"/>
      <c r="E1980" s="97"/>
    </row>
    <row r="1981" spans="1:5" ht="15.75" customHeight="1">
      <c r="A1981" s="94"/>
      <c r="B1981" s="95"/>
      <c r="C1981" s="94"/>
      <c r="D1981" s="95"/>
      <c r="E1981" s="97"/>
    </row>
    <row r="1982" spans="1:5" ht="15.75" customHeight="1">
      <c r="A1982" s="94"/>
      <c r="B1982" s="95"/>
      <c r="C1982" s="94"/>
      <c r="D1982" s="95"/>
      <c r="E1982" s="97"/>
    </row>
    <row r="1983" spans="1:5" ht="15.75" customHeight="1">
      <c r="A1983" s="94"/>
      <c r="B1983" s="95"/>
      <c r="C1983" s="94"/>
      <c r="D1983" s="95"/>
      <c r="E1983" s="97"/>
    </row>
    <row r="1984" spans="1:5" ht="15.75" customHeight="1">
      <c r="A1984" s="94"/>
      <c r="B1984" s="95"/>
      <c r="C1984" s="94"/>
      <c r="D1984" s="95"/>
      <c r="E1984" s="97"/>
    </row>
    <row r="1985" spans="1:5" ht="15.75" customHeight="1">
      <c r="A1985" s="94"/>
      <c r="B1985" s="95"/>
      <c r="C1985" s="94"/>
      <c r="D1985" s="95"/>
      <c r="E1985" s="97"/>
    </row>
    <row r="1986" spans="1:5" ht="15.75" customHeight="1">
      <c r="A1986" s="94"/>
      <c r="B1986" s="95"/>
      <c r="C1986" s="94"/>
      <c r="D1986" s="95"/>
      <c r="E1986" s="97"/>
    </row>
    <row r="1987" spans="1:5" ht="15.75" customHeight="1">
      <c r="A1987" s="94"/>
      <c r="B1987" s="95"/>
      <c r="C1987" s="94"/>
      <c r="D1987" s="95"/>
      <c r="E1987" s="97"/>
    </row>
    <row r="1988" spans="1:5" ht="15.75" customHeight="1">
      <c r="A1988" s="94"/>
      <c r="B1988" s="95"/>
      <c r="C1988" s="94"/>
      <c r="D1988" s="95"/>
      <c r="E1988" s="97"/>
    </row>
    <row r="1989" spans="1:5" ht="15.75" customHeight="1">
      <c r="A1989" s="94"/>
      <c r="B1989" s="95"/>
      <c r="C1989" s="94"/>
      <c r="D1989" s="95"/>
      <c r="E1989" s="97"/>
    </row>
    <row r="1990" spans="1:5" ht="15.75" customHeight="1">
      <c r="A1990" s="94"/>
      <c r="B1990" s="95"/>
      <c r="C1990" s="94"/>
      <c r="D1990" s="95"/>
      <c r="E1990" s="97"/>
    </row>
    <row r="1991" spans="1:5" ht="15.75" customHeight="1">
      <c r="A1991" s="94"/>
      <c r="B1991" s="95"/>
      <c r="C1991" s="94"/>
      <c r="D1991" s="95"/>
      <c r="E1991" s="97"/>
    </row>
    <row r="1992" spans="1:5" ht="15.75" customHeight="1">
      <c r="A1992" s="94"/>
      <c r="B1992" s="95"/>
      <c r="C1992" s="94"/>
      <c r="D1992" s="95"/>
      <c r="E1992" s="97"/>
    </row>
    <row r="1993" spans="1:5" ht="15.75" customHeight="1">
      <c r="A1993" s="94"/>
      <c r="B1993" s="95"/>
      <c r="C1993" s="94"/>
      <c r="D1993" s="95"/>
      <c r="E1993" s="97"/>
    </row>
    <row r="1994" spans="1:5" ht="15.75" customHeight="1">
      <c r="A1994" s="94"/>
      <c r="B1994" s="95"/>
      <c r="C1994" s="94"/>
      <c r="D1994" s="95"/>
      <c r="E1994" s="97"/>
    </row>
    <row r="1995" spans="1:5" ht="15.75" customHeight="1">
      <c r="A1995" s="94"/>
      <c r="B1995" s="95"/>
      <c r="C1995" s="94"/>
      <c r="D1995" s="95"/>
      <c r="E1995" s="97"/>
    </row>
    <row r="1996" spans="1:5" ht="15.75" customHeight="1">
      <c r="A1996" s="94"/>
      <c r="B1996" s="95"/>
      <c r="C1996" s="94"/>
      <c r="D1996" s="95"/>
      <c r="E1996" s="97"/>
    </row>
    <row r="1997" spans="1:5" ht="15.75" customHeight="1">
      <c r="A1997" s="94"/>
      <c r="B1997" s="95"/>
      <c r="C1997" s="94"/>
      <c r="D1997" s="95"/>
      <c r="E1997" s="97"/>
    </row>
    <row r="1998" spans="1:5" ht="15.75" customHeight="1">
      <c r="A1998" s="94"/>
      <c r="B1998" s="95"/>
      <c r="C1998" s="94"/>
      <c r="D1998" s="95"/>
      <c r="E1998" s="97"/>
    </row>
    <row r="1999" spans="1:5" ht="15.75" customHeight="1">
      <c r="A1999" s="94"/>
      <c r="B1999" s="95"/>
      <c r="C1999" s="94"/>
      <c r="D1999" s="95"/>
      <c r="E1999" s="97"/>
    </row>
    <row r="2000" spans="1:5" ht="15.75" customHeight="1">
      <c r="A2000" s="94"/>
      <c r="B2000" s="95"/>
      <c r="C2000" s="94"/>
      <c r="D2000" s="95"/>
      <c r="E2000" s="97"/>
    </row>
    <row r="2001" spans="1:5" ht="15.75" customHeight="1">
      <c r="A2001" s="94"/>
      <c r="B2001" s="95"/>
      <c r="C2001" s="94"/>
      <c r="D2001" s="95"/>
      <c r="E2001" s="97"/>
    </row>
    <row r="2002" spans="1:5" ht="15.75" customHeight="1">
      <c r="A2002" s="94"/>
      <c r="B2002" s="95"/>
      <c r="C2002" s="94"/>
      <c r="D2002" s="95"/>
      <c r="E2002" s="97"/>
    </row>
    <row r="2003" spans="1:5" ht="15.75" customHeight="1">
      <c r="A2003" s="94"/>
      <c r="B2003" s="95"/>
      <c r="C2003" s="94"/>
      <c r="D2003" s="95"/>
      <c r="E2003" s="97"/>
    </row>
    <row r="2004" spans="1:5" ht="15.75" customHeight="1">
      <c r="A2004" s="94"/>
      <c r="B2004" s="95"/>
      <c r="C2004" s="94"/>
      <c r="D2004" s="95"/>
      <c r="E2004" s="97"/>
    </row>
    <row r="2005" spans="1:5" ht="15.75" customHeight="1">
      <c r="A2005" s="94"/>
      <c r="B2005" s="95"/>
      <c r="C2005" s="94"/>
      <c r="D2005" s="95"/>
      <c r="E2005" s="97"/>
    </row>
    <row r="2006" spans="1:5" ht="15.75" customHeight="1">
      <c r="A2006" s="94"/>
      <c r="B2006" s="95"/>
      <c r="C2006" s="94"/>
      <c r="D2006" s="95"/>
      <c r="E2006" s="97"/>
    </row>
    <row r="2007" spans="1:5" ht="15.75" customHeight="1">
      <c r="A2007" s="94"/>
      <c r="B2007" s="95"/>
      <c r="C2007" s="94"/>
      <c r="D2007" s="95"/>
      <c r="E2007" s="97"/>
    </row>
    <row r="2008" spans="1:5" ht="15.75" customHeight="1">
      <c r="A2008" s="94"/>
      <c r="B2008" s="95"/>
      <c r="C2008" s="94"/>
      <c r="D2008" s="95"/>
      <c r="E2008" s="97"/>
    </row>
    <row r="2009" spans="1:5" ht="15.75" customHeight="1">
      <c r="A2009" s="94"/>
      <c r="B2009" s="95"/>
      <c r="C2009" s="94"/>
      <c r="D2009" s="95"/>
      <c r="E2009" s="97"/>
    </row>
    <row r="2010" spans="1:5" ht="15.75" customHeight="1">
      <c r="A2010" s="94"/>
      <c r="B2010" s="95"/>
      <c r="C2010" s="94"/>
      <c r="D2010" s="95"/>
      <c r="E2010" s="97"/>
    </row>
    <row r="2011" spans="1:5" ht="15.75" customHeight="1">
      <c r="A2011" s="94"/>
      <c r="B2011" s="95"/>
      <c r="C2011" s="94"/>
      <c r="D2011" s="95"/>
      <c r="E2011" s="97"/>
    </row>
    <row r="2012" spans="1:5" ht="15.75" customHeight="1">
      <c r="A2012" s="94"/>
      <c r="B2012" s="95"/>
      <c r="C2012" s="94"/>
      <c r="D2012" s="95"/>
      <c r="E2012" s="97"/>
    </row>
    <row r="2013" spans="1:5" ht="15.75" customHeight="1">
      <c r="A2013" s="94"/>
      <c r="B2013" s="95"/>
      <c r="C2013" s="94"/>
      <c r="D2013" s="95"/>
      <c r="E2013" s="97"/>
    </row>
    <row r="2014" spans="1:5" ht="15.75" customHeight="1">
      <c r="A2014" s="94"/>
      <c r="B2014" s="95"/>
      <c r="C2014" s="94"/>
      <c r="D2014" s="95"/>
      <c r="E2014" s="97"/>
    </row>
    <row r="2015" spans="1:5" ht="15.75" customHeight="1">
      <c r="A2015" s="94"/>
      <c r="B2015" s="95"/>
      <c r="C2015" s="94"/>
      <c r="D2015" s="95"/>
      <c r="E2015" s="97"/>
    </row>
    <row r="2016" spans="1:5" ht="15.75" customHeight="1">
      <c r="A2016" s="94"/>
      <c r="B2016" s="95"/>
      <c r="C2016" s="94"/>
      <c r="D2016" s="95"/>
      <c r="E2016" s="97"/>
    </row>
    <row r="2017" spans="1:5" ht="15.75" customHeight="1">
      <c r="A2017" s="94"/>
      <c r="B2017" s="95"/>
      <c r="C2017" s="94"/>
      <c r="D2017" s="95"/>
      <c r="E2017" s="97"/>
    </row>
    <row r="2018" spans="1:5" ht="15.75" customHeight="1">
      <c r="A2018" s="94"/>
      <c r="B2018" s="95"/>
      <c r="C2018" s="94"/>
      <c r="D2018" s="95"/>
      <c r="E2018" s="97"/>
    </row>
    <row r="2019" spans="1:5" ht="15.75" customHeight="1">
      <c r="A2019" s="94"/>
      <c r="B2019" s="95"/>
      <c r="C2019" s="94"/>
      <c r="D2019" s="95"/>
      <c r="E2019" s="97"/>
    </row>
    <row r="2020" spans="1:5" ht="15.75" customHeight="1">
      <c r="A2020" s="94"/>
      <c r="B2020" s="95"/>
      <c r="C2020" s="94"/>
      <c r="D2020" s="95"/>
      <c r="E2020" s="97"/>
    </row>
    <row r="2021" spans="1:5" ht="15.75" customHeight="1">
      <c r="A2021" s="94"/>
      <c r="B2021" s="95"/>
      <c r="C2021" s="94"/>
      <c r="D2021" s="95"/>
      <c r="E2021" s="97"/>
    </row>
    <row r="2022" spans="1:5" ht="15.75" customHeight="1">
      <c r="A2022" s="94"/>
      <c r="B2022" s="95"/>
      <c r="C2022" s="94"/>
      <c r="D2022" s="95"/>
      <c r="E2022" s="97"/>
    </row>
    <row r="2023" spans="1:5" ht="15.75" customHeight="1">
      <c r="A2023" s="94"/>
      <c r="B2023" s="95"/>
      <c r="C2023" s="94"/>
      <c r="D2023" s="95"/>
      <c r="E2023" s="97"/>
    </row>
    <row r="2024" spans="1:5" ht="15.75" customHeight="1">
      <c r="A2024" s="94"/>
      <c r="B2024" s="95"/>
      <c r="C2024" s="94"/>
      <c r="D2024" s="95"/>
      <c r="E2024" s="97"/>
    </row>
    <row r="2025" spans="1:5" ht="15.75" customHeight="1">
      <c r="A2025" s="94"/>
      <c r="B2025" s="95"/>
      <c r="C2025" s="94"/>
      <c r="D2025" s="95"/>
      <c r="E2025" s="97"/>
    </row>
    <row r="2026" spans="1:5" ht="15.75" customHeight="1">
      <c r="A2026" s="94"/>
      <c r="B2026" s="95"/>
      <c r="C2026" s="94"/>
      <c r="D2026" s="95"/>
      <c r="E2026" s="97"/>
    </row>
    <row r="2027" spans="1:5" ht="15.75" customHeight="1">
      <c r="A2027" s="94"/>
      <c r="B2027" s="95"/>
      <c r="C2027" s="94"/>
      <c r="D2027" s="95"/>
      <c r="E2027" s="97"/>
    </row>
    <row r="2028" spans="1:5" ht="15.75" customHeight="1">
      <c r="A2028" s="94"/>
      <c r="B2028" s="95"/>
      <c r="C2028" s="94"/>
      <c r="D2028" s="95"/>
      <c r="E2028" s="97"/>
    </row>
    <row r="2029" spans="1:5" ht="15.75" customHeight="1">
      <c r="A2029" s="94"/>
      <c r="B2029" s="95"/>
      <c r="C2029" s="94"/>
      <c r="D2029" s="95"/>
      <c r="E2029" s="97"/>
    </row>
    <row r="2030" spans="1:5" ht="15.75" customHeight="1">
      <c r="A2030" s="94"/>
      <c r="B2030" s="95"/>
      <c r="C2030" s="94"/>
      <c r="D2030" s="95"/>
      <c r="E2030" s="97"/>
    </row>
    <row r="2031" spans="1:5" ht="15.75" customHeight="1">
      <c r="A2031" s="94"/>
      <c r="B2031" s="95"/>
      <c r="C2031" s="94"/>
      <c r="D2031" s="95"/>
      <c r="E2031" s="97"/>
    </row>
    <row r="2032" spans="1:5" ht="15.75" customHeight="1">
      <c r="A2032" s="94"/>
      <c r="B2032" s="95"/>
      <c r="C2032" s="94"/>
      <c r="D2032" s="95"/>
      <c r="E2032" s="97"/>
    </row>
    <row r="2033" spans="1:5" ht="15.75" customHeight="1">
      <c r="A2033" s="94"/>
      <c r="B2033" s="95"/>
      <c r="C2033" s="94"/>
      <c r="D2033" s="95"/>
      <c r="E2033" s="97"/>
    </row>
    <row r="2034" spans="1:5" ht="15.75" customHeight="1">
      <c r="A2034" s="94"/>
      <c r="B2034" s="95"/>
      <c r="C2034" s="94"/>
      <c r="D2034" s="95"/>
      <c r="E2034" s="97"/>
    </row>
    <row r="2035" spans="1:5" ht="15.75" customHeight="1">
      <c r="A2035" s="94"/>
      <c r="B2035" s="95"/>
      <c r="C2035" s="94"/>
      <c r="D2035" s="95"/>
      <c r="E2035" s="97"/>
    </row>
    <row r="2036" spans="1:5" ht="15.75" customHeight="1">
      <c r="A2036" s="94"/>
      <c r="B2036" s="95"/>
      <c r="C2036" s="94"/>
      <c r="D2036" s="95"/>
      <c r="E2036" s="97"/>
    </row>
    <row r="2037" spans="1:5" ht="15.75" customHeight="1">
      <c r="A2037" s="94"/>
      <c r="B2037" s="95"/>
      <c r="C2037" s="94"/>
      <c r="D2037" s="95"/>
      <c r="E2037" s="97"/>
    </row>
    <row r="2038" spans="1:5" ht="15.75" customHeight="1">
      <c r="A2038" s="94"/>
      <c r="B2038" s="95"/>
      <c r="C2038" s="94"/>
      <c r="D2038" s="95"/>
      <c r="E2038" s="97"/>
    </row>
    <row r="2039" spans="1:5" ht="15.75" customHeight="1">
      <c r="A2039" s="94"/>
      <c r="B2039" s="95"/>
      <c r="C2039" s="94"/>
      <c r="D2039" s="95"/>
      <c r="E2039" s="97"/>
    </row>
    <row r="2040" spans="1:5" ht="15.75" customHeight="1">
      <c r="A2040" s="94"/>
      <c r="B2040" s="95"/>
      <c r="C2040" s="94"/>
      <c r="D2040" s="95"/>
      <c r="E2040" s="97"/>
    </row>
    <row r="2041" spans="1:5" ht="15.75" customHeight="1">
      <c r="A2041" s="94"/>
      <c r="B2041" s="95"/>
      <c r="C2041" s="94"/>
      <c r="D2041" s="95"/>
      <c r="E2041" s="97"/>
    </row>
    <row r="2042" spans="1:5" ht="15.75" customHeight="1">
      <c r="A2042" s="94"/>
      <c r="B2042" s="95"/>
      <c r="C2042" s="94"/>
      <c r="D2042" s="95"/>
      <c r="E2042" s="97"/>
    </row>
    <row r="2043" spans="1:5" ht="15.75" customHeight="1">
      <c r="A2043" s="94"/>
      <c r="B2043" s="95"/>
      <c r="C2043" s="94"/>
      <c r="D2043" s="95"/>
      <c r="E2043" s="97"/>
    </row>
    <row r="2044" spans="1:5" ht="15.75" customHeight="1">
      <c r="A2044" s="94"/>
      <c r="B2044" s="95"/>
      <c r="C2044" s="94"/>
      <c r="D2044" s="95"/>
      <c r="E2044" s="97"/>
    </row>
    <row r="2045" spans="1:5" ht="15.75" customHeight="1">
      <c r="A2045" s="94"/>
      <c r="B2045" s="95"/>
      <c r="C2045" s="94"/>
      <c r="D2045" s="95"/>
      <c r="E2045" s="97"/>
    </row>
    <row r="2046" spans="1:5" ht="15.75" customHeight="1">
      <c r="A2046" s="94"/>
      <c r="B2046" s="95"/>
      <c r="C2046" s="94"/>
      <c r="D2046" s="95"/>
      <c r="E2046" s="97"/>
    </row>
    <row r="2047" spans="1:5" ht="15.75" customHeight="1">
      <c r="A2047" s="94"/>
      <c r="B2047" s="95"/>
      <c r="C2047" s="94"/>
      <c r="D2047" s="95"/>
      <c r="E2047" s="97"/>
    </row>
    <row r="2048" spans="1:5" ht="15.75" customHeight="1">
      <c r="A2048" s="94"/>
      <c r="B2048" s="95"/>
      <c r="C2048" s="94"/>
      <c r="D2048" s="95"/>
      <c r="E2048" s="97"/>
    </row>
    <row r="2049" spans="1:5" ht="15.75" customHeight="1">
      <c r="A2049" s="94"/>
      <c r="B2049" s="95"/>
      <c r="C2049" s="94"/>
      <c r="D2049" s="95"/>
      <c r="E2049" s="97"/>
    </row>
    <row r="2050" spans="1:5" ht="15.75" customHeight="1">
      <c r="A2050" s="94"/>
      <c r="B2050" s="95"/>
      <c r="C2050" s="94"/>
      <c r="D2050" s="95"/>
      <c r="E2050" s="97"/>
    </row>
    <row r="2051" spans="1:5" ht="15.75" customHeight="1">
      <c r="A2051" s="94"/>
      <c r="B2051" s="95"/>
      <c r="C2051" s="94"/>
      <c r="D2051" s="95"/>
      <c r="E2051" s="97"/>
    </row>
    <row r="2052" spans="1:5" ht="15.75" customHeight="1">
      <c r="A2052" s="94"/>
      <c r="B2052" s="95"/>
      <c r="C2052" s="94"/>
      <c r="D2052" s="95"/>
      <c r="E2052" s="97"/>
    </row>
    <row r="2053" spans="1:5" ht="15.75" customHeight="1">
      <c r="A2053" s="94"/>
      <c r="B2053" s="95"/>
      <c r="C2053" s="94"/>
      <c r="D2053" s="95"/>
      <c r="E2053" s="97"/>
    </row>
    <row r="2054" spans="1:5" ht="15.75" customHeight="1">
      <c r="A2054" s="94"/>
      <c r="B2054" s="95"/>
      <c r="C2054" s="94"/>
      <c r="D2054" s="95"/>
      <c r="E2054" s="97"/>
    </row>
    <row r="2055" spans="1:5" ht="15.75" customHeight="1">
      <c r="A2055" s="94"/>
      <c r="B2055" s="95"/>
      <c r="C2055" s="94"/>
      <c r="D2055" s="95"/>
      <c r="E2055" s="97"/>
    </row>
    <row r="2056" spans="1:5" ht="15.75" customHeight="1">
      <c r="A2056" s="94"/>
      <c r="B2056" s="95"/>
      <c r="C2056" s="94"/>
      <c r="D2056" s="95"/>
      <c r="E2056" s="97"/>
    </row>
    <row r="2057" spans="1:5" ht="15.75" customHeight="1">
      <c r="A2057" s="94"/>
      <c r="B2057" s="95"/>
      <c r="C2057" s="94"/>
      <c r="D2057" s="95"/>
      <c r="E2057" s="97"/>
    </row>
    <row r="2058" spans="1:5" ht="15.75" customHeight="1">
      <c r="A2058" s="94"/>
      <c r="B2058" s="95"/>
      <c r="C2058" s="94"/>
      <c r="D2058" s="95"/>
      <c r="E2058" s="97"/>
    </row>
    <row r="2059" spans="1:5" ht="15.75" customHeight="1">
      <c r="A2059" s="94"/>
      <c r="B2059" s="95"/>
      <c r="C2059" s="94"/>
      <c r="D2059" s="95"/>
      <c r="E2059" s="97"/>
    </row>
    <row r="2060" spans="1:5" ht="15.75" customHeight="1">
      <c r="A2060" s="94"/>
      <c r="B2060" s="95"/>
      <c r="C2060" s="94"/>
      <c r="D2060" s="95"/>
      <c r="E2060" s="97"/>
    </row>
    <row r="2061" spans="1:5" ht="15.75" customHeight="1">
      <c r="A2061" s="94"/>
      <c r="B2061" s="95"/>
      <c r="C2061" s="94"/>
      <c r="D2061" s="95"/>
      <c r="E2061" s="97"/>
    </row>
    <row r="2062" spans="1:5" ht="15.75" customHeight="1">
      <c r="A2062" s="94"/>
      <c r="B2062" s="95"/>
      <c r="C2062" s="94"/>
      <c r="D2062" s="95"/>
      <c r="E2062" s="97"/>
    </row>
    <row r="2063" spans="1:5" ht="15.75" customHeight="1">
      <c r="A2063" s="94"/>
      <c r="B2063" s="95"/>
      <c r="C2063" s="94"/>
      <c r="D2063" s="95"/>
      <c r="E2063" s="97"/>
    </row>
    <row r="2064" spans="1:5" ht="15.75" customHeight="1">
      <c r="A2064" s="94"/>
      <c r="B2064" s="95"/>
      <c r="C2064" s="94"/>
      <c r="D2064" s="95"/>
      <c r="E2064" s="97"/>
    </row>
    <row r="2065" spans="1:5" ht="15.75" customHeight="1">
      <c r="A2065" s="94"/>
      <c r="B2065" s="95"/>
      <c r="C2065" s="94"/>
      <c r="D2065" s="95"/>
      <c r="E2065" s="97"/>
    </row>
    <row r="2066" spans="1:5" ht="15.75" customHeight="1">
      <c r="A2066" s="94"/>
      <c r="B2066" s="95"/>
      <c r="C2066" s="94"/>
      <c r="D2066" s="95"/>
      <c r="E2066" s="97"/>
    </row>
    <row r="2067" spans="1:5" ht="15.75" customHeight="1">
      <c r="A2067" s="94"/>
      <c r="B2067" s="95"/>
      <c r="C2067" s="94"/>
      <c r="D2067" s="95"/>
      <c r="E2067" s="97"/>
    </row>
    <row r="2068" spans="1:5" ht="15.75" customHeight="1">
      <c r="A2068" s="94"/>
      <c r="B2068" s="95"/>
      <c r="C2068" s="94"/>
      <c r="D2068" s="95"/>
      <c r="E2068" s="97"/>
    </row>
    <row r="2069" spans="1:5" ht="15.75" customHeight="1">
      <c r="A2069" s="94"/>
      <c r="B2069" s="95"/>
      <c r="C2069" s="94"/>
      <c r="D2069" s="95"/>
      <c r="E2069" s="97"/>
    </row>
    <row r="2070" spans="1:5" ht="15.75" customHeight="1">
      <c r="A2070" s="94"/>
      <c r="B2070" s="95"/>
      <c r="C2070" s="94"/>
      <c r="D2070" s="95"/>
      <c r="E2070" s="97"/>
    </row>
    <row r="2071" spans="1:5" ht="15.75" customHeight="1">
      <c r="A2071" s="94"/>
      <c r="B2071" s="95"/>
      <c r="C2071" s="94"/>
      <c r="D2071" s="95"/>
      <c r="E2071" s="97"/>
    </row>
    <row r="2072" spans="1:5" ht="15.75" customHeight="1">
      <c r="A2072" s="94"/>
      <c r="B2072" s="95"/>
      <c r="C2072" s="94"/>
      <c r="D2072" s="95"/>
      <c r="E2072" s="97"/>
    </row>
    <row r="2073" spans="1:5" ht="15.75" customHeight="1">
      <c r="A2073" s="94"/>
      <c r="B2073" s="95"/>
      <c r="C2073" s="94"/>
      <c r="D2073" s="95"/>
      <c r="E2073" s="97"/>
    </row>
    <row r="2074" spans="1:5" ht="15.75" customHeight="1">
      <c r="A2074" s="94"/>
      <c r="B2074" s="95"/>
      <c r="C2074" s="94"/>
      <c r="D2074" s="95"/>
      <c r="E2074" s="97"/>
    </row>
    <row r="2075" spans="1:5" ht="15.75" customHeight="1">
      <c r="A2075" s="94"/>
      <c r="B2075" s="95"/>
      <c r="C2075" s="94"/>
      <c r="D2075" s="95"/>
      <c r="E2075" s="97"/>
    </row>
    <row r="2076" spans="1:5" ht="15.75" customHeight="1">
      <c r="A2076" s="94"/>
      <c r="B2076" s="95"/>
      <c r="C2076" s="94"/>
      <c r="D2076" s="95"/>
      <c r="E2076" s="97"/>
    </row>
    <row r="2077" spans="1:5" ht="15.75" customHeight="1">
      <c r="A2077" s="94"/>
      <c r="B2077" s="95"/>
      <c r="C2077" s="94"/>
      <c r="D2077" s="95"/>
      <c r="E2077" s="97"/>
    </row>
    <row r="2078" spans="1:5" ht="15.75" customHeight="1">
      <c r="A2078" s="94"/>
      <c r="B2078" s="95"/>
      <c r="C2078" s="94"/>
      <c r="D2078" s="95"/>
      <c r="E2078" s="97"/>
    </row>
    <row r="2079" spans="1:5" ht="15.75" customHeight="1">
      <c r="A2079" s="94"/>
      <c r="B2079" s="95"/>
      <c r="C2079" s="94"/>
      <c r="D2079" s="95"/>
      <c r="E2079" s="97"/>
    </row>
    <row r="2080" spans="1:5" ht="15.75" customHeight="1">
      <c r="A2080" s="94"/>
      <c r="B2080" s="95"/>
      <c r="C2080" s="94"/>
      <c r="D2080" s="95"/>
      <c r="E2080" s="97"/>
    </row>
    <row r="2081" spans="1:5" ht="15.75" customHeight="1">
      <c r="A2081" s="94"/>
      <c r="B2081" s="95"/>
      <c r="C2081" s="94"/>
      <c r="D2081" s="95"/>
      <c r="E2081" s="97"/>
    </row>
    <row r="2082" spans="1:5" ht="15.75" customHeight="1">
      <c r="A2082" s="94"/>
      <c r="B2082" s="95"/>
      <c r="C2082" s="94"/>
      <c r="D2082" s="95"/>
      <c r="E2082" s="97"/>
    </row>
    <row r="2083" spans="1:5" ht="15.75" customHeight="1">
      <c r="A2083" s="94"/>
      <c r="B2083" s="95"/>
      <c r="C2083" s="94"/>
      <c r="D2083" s="95"/>
      <c r="E2083" s="97"/>
    </row>
    <row r="2084" spans="1:5" ht="15.75" customHeight="1">
      <c r="A2084" s="94"/>
      <c r="B2084" s="95"/>
      <c r="C2084" s="94"/>
      <c r="D2084" s="95"/>
      <c r="E2084" s="97"/>
    </row>
    <row r="2085" spans="1:5" ht="15.75" customHeight="1">
      <c r="A2085" s="94"/>
      <c r="B2085" s="95"/>
      <c r="C2085" s="94"/>
      <c r="D2085" s="95"/>
      <c r="E2085" s="97"/>
    </row>
    <row r="2086" spans="1:5" ht="15.75" customHeight="1">
      <c r="A2086" s="94"/>
      <c r="B2086" s="95"/>
      <c r="C2086" s="94"/>
      <c r="D2086" s="95"/>
      <c r="E2086" s="97"/>
    </row>
    <row r="2087" spans="1:5" ht="15.75" customHeight="1">
      <c r="A2087" s="94"/>
      <c r="B2087" s="95"/>
      <c r="C2087" s="94"/>
      <c r="D2087" s="95"/>
      <c r="E2087" s="97"/>
    </row>
    <row r="2088" spans="1:5" ht="15.75" customHeight="1">
      <c r="A2088" s="94"/>
      <c r="B2088" s="95"/>
      <c r="C2088" s="94"/>
      <c r="D2088" s="95"/>
      <c r="E2088" s="97"/>
    </row>
    <row r="2089" spans="1:5" ht="15.75" customHeight="1">
      <c r="A2089" s="94"/>
      <c r="B2089" s="95"/>
      <c r="C2089" s="94"/>
      <c r="D2089" s="95"/>
      <c r="E2089" s="97"/>
    </row>
    <row r="2090" spans="1:5" ht="15.75" customHeight="1">
      <c r="A2090" s="94"/>
      <c r="B2090" s="95"/>
      <c r="C2090" s="94"/>
      <c r="D2090" s="95"/>
      <c r="E2090" s="97"/>
    </row>
    <row r="2091" spans="1:5" ht="15.75" customHeight="1">
      <c r="A2091" s="94"/>
      <c r="B2091" s="95"/>
      <c r="C2091" s="94"/>
      <c r="D2091" s="95"/>
      <c r="E2091" s="97"/>
    </row>
    <row r="2092" spans="1:5" ht="15.75" customHeight="1">
      <c r="A2092" s="94"/>
      <c r="B2092" s="95"/>
      <c r="C2092" s="94"/>
      <c r="D2092" s="95"/>
      <c r="E2092" s="97"/>
    </row>
    <row r="2093" spans="1:5" ht="15.75" customHeight="1">
      <c r="A2093" s="94"/>
      <c r="B2093" s="95"/>
      <c r="C2093" s="94"/>
      <c r="D2093" s="95"/>
      <c r="E2093" s="97"/>
    </row>
    <row r="2094" spans="1:5" ht="15.75" customHeight="1">
      <c r="A2094" s="94"/>
      <c r="B2094" s="95"/>
      <c r="C2094" s="94"/>
      <c r="D2094" s="95"/>
      <c r="E2094" s="97"/>
    </row>
    <row r="2095" spans="1:5" ht="15.75" customHeight="1">
      <c r="A2095" s="94"/>
      <c r="B2095" s="95"/>
      <c r="C2095" s="94"/>
      <c r="D2095" s="95"/>
      <c r="E2095" s="97"/>
    </row>
    <row r="2096" spans="1:5" ht="15.75" customHeight="1">
      <c r="A2096" s="94"/>
      <c r="B2096" s="95"/>
      <c r="C2096" s="94"/>
      <c r="D2096" s="95"/>
      <c r="E2096" s="97"/>
    </row>
    <row r="2097" spans="1:5" ht="15.75" customHeight="1">
      <c r="A2097" s="94"/>
      <c r="B2097" s="95"/>
      <c r="C2097" s="94"/>
      <c r="D2097" s="95"/>
      <c r="E2097" s="97"/>
    </row>
    <row r="2098" spans="1:5" ht="15.75" customHeight="1">
      <c r="A2098" s="94"/>
      <c r="B2098" s="95"/>
      <c r="C2098" s="94"/>
      <c r="D2098" s="95"/>
      <c r="E2098" s="97"/>
    </row>
    <row r="2099" spans="1:5" ht="15.75" customHeight="1">
      <c r="A2099" s="94"/>
      <c r="B2099" s="95"/>
      <c r="C2099" s="94"/>
      <c r="D2099" s="95"/>
      <c r="E2099" s="97"/>
    </row>
    <row r="2100" spans="1:5" ht="15.75" customHeight="1">
      <c r="A2100" s="94"/>
      <c r="B2100" s="95"/>
      <c r="C2100" s="94"/>
      <c r="D2100" s="95"/>
      <c r="E2100" s="97"/>
    </row>
    <row r="2101" spans="1:5" ht="15.75" customHeight="1">
      <c r="A2101" s="94"/>
      <c r="B2101" s="95"/>
      <c r="C2101" s="94"/>
      <c r="D2101" s="95"/>
      <c r="E2101" s="97"/>
    </row>
    <row r="2102" spans="1:5" ht="15.75" customHeight="1">
      <c r="A2102" s="94"/>
      <c r="B2102" s="95"/>
      <c r="C2102" s="94"/>
      <c r="D2102" s="95"/>
      <c r="E2102" s="97"/>
    </row>
    <row r="2103" spans="1:5" ht="15.75" customHeight="1">
      <c r="A2103" s="94"/>
      <c r="B2103" s="95"/>
      <c r="C2103" s="94"/>
      <c r="D2103" s="95"/>
      <c r="E2103" s="97"/>
    </row>
    <row r="2104" spans="1:5" ht="15.75" customHeight="1">
      <c r="A2104" s="94"/>
      <c r="B2104" s="95"/>
      <c r="C2104" s="94"/>
      <c r="D2104" s="95"/>
      <c r="E2104" s="97"/>
    </row>
    <row r="2105" spans="1:5" ht="15.75" customHeight="1">
      <c r="A2105" s="94"/>
      <c r="B2105" s="95"/>
      <c r="C2105" s="94"/>
      <c r="D2105" s="95"/>
      <c r="E2105" s="97"/>
    </row>
    <row r="2106" spans="1:5" ht="15.75" customHeight="1">
      <c r="A2106" s="94"/>
      <c r="B2106" s="95"/>
      <c r="C2106" s="94"/>
      <c r="D2106" s="95"/>
      <c r="E2106" s="97"/>
    </row>
    <row r="2107" spans="1:5" ht="15.75" customHeight="1">
      <c r="A2107" s="94"/>
      <c r="B2107" s="95"/>
      <c r="C2107" s="94"/>
      <c r="D2107" s="95"/>
      <c r="E2107" s="97"/>
    </row>
    <row r="2108" spans="1:5" ht="15.75" customHeight="1">
      <c r="A2108" s="94"/>
      <c r="B2108" s="95"/>
      <c r="C2108" s="94"/>
      <c r="D2108" s="95"/>
      <c r="E2108" s="97"/>
    </row>
    <row r="2109" spans="1:5" ht="15.75" customHeight="1">
      <c r="A2109" s="94"/>
      <c r="B2109" s="95"/>
      <c r="C2109" s="94"/>
      <c r="D2109" s="95"/>
      <c r="E2109" s="97"/>
    </row>
    <row r="2110" spans="1:5" ht="15.75" customHeight="1">
      <c r="A2110" s="94"/>
      <c r="B2110" s="95"/>
      <c r="C2110" s="94"/>
      <c r="D2110" s="95"/>
      <c r="E2110" s="97"/>
    </row>
    <row r="2111" spans="1:5" ht="15.75" customHeight="1">
      <c r="A2111" s="94"/>
      <c r="B2111" s="95"/>
      <c r="C2111" s="94"/>
      <c r="D2111" s="95"/>
      <c r="E2111" s="97"/>
    </row>
    <row r="2112" spans="1:5" ht="15.75" customHeight="1">
      <c r="A2112" s="94"/>
      <c r="B2112" s="95"/>
      <c r="C2112" s="94"/>
      <c r="D2112" s="95"/>
      <c r="E2112" s="97"/>
    </row>
    <row r="2113" spans="1:5" ht="15.75" customHeight="1">
      <c r="A2113" s="94"/>
      <c r="B2113" s="95"/>
      <c r="C2113" s="94"/>
      <c r="D2113" s="95"/>
      <c r="E2113" s="97"/>
    </row>
    <row r="2114" spans="1:5" ht="15.75" customHeight="1">
      <c r="A2114" s="94"/>
      <c r="B2114" s="95"/>
      <c r="C2114" s="94"/>
      <c r="D2114" s="95"/>
      <c r="E2114" s="97"/>
    </row>
    <row r="2115" spans="1:5" ht="15.75" customHeight="1">
      <c r="A2115" s="94"/>
      <c r="B2115" s="95"/>
      <c r="C2115" s="94"/>
      <c r="D2115" s="95"/>
      <c r="E2115" s="97"/>
    </row>
    <row r="2116" spans="1:5" ht="15.75" customHeight="1">
      <c r="A2116" s="94"/>
      <c r="B2116" s="95"/>
      <c r="C2116" s="94"/>
      <c r="D2116" s="95"/>
      <c r="E2116" s="97"/>
    </row>
    <row r="2117" spans="1:5" ht="15.75" customHeight="1">
      <c r="A2117" s="94"/>
      <c r="B2117" s="95"/>
      <c r="C2117" s="94"/>
      <c r="D2117" s="95"/>
      <c r="E2117" s="97"/>
    </row>
    <row r="2118" spans="1:5" ht="15.75" customHeight="1">
      <c r="A2118" s="94"/>
      <c r="B2118" s="95"/>
      <c r="C2118" s="94"/>
      <c r="D2118" s="95"/>
      <c r="E2118" s="97"/>
    </row>
    <row r="2119" spans="1:5" ht="15.75" customHeight="1">
      <c r="A2119" s="94"/>
      <c r="B2119" s="95"/>
      <c r="C2119" s="94"/>
      <c r="D2119" s="95"/>
      <c r="E2119" s="97"/>
    </row>
    <row r="2120" spans="1:5" ht="15.75" customHeight="1">
      <c r="A2120" s="94"/>
      <c r="B2120" s="95"/>
      <c r="C2120" s="94"/>
      <c r="D2120" s="95"/>
      <c r="E2120" s="97"/>
    </row>
    <row r="2121" spans="1:5" ht="15.75" customHeight="1">
      <c r="A2121" s="94"/>
      <c r="B2121" s="95"/>
      <c r="C2121" s="94"/>
      <c r="D2121" s="95"/>
      <c r="E2121" s="97"/>
    </row>
    <row r="2122" spans="1:5" ht="15.75" customHeight="1">
      <c r="A2122" s="94"/>
      <c r="B2122" s="95"/>
      <c r="C2122" s="94"/>
      <c r="D2122" s="95"/>
      <c r="E2122" s="97"/>
    </row>
    <row r="2123" spans="1:5" ht="15.75" customHeight="1">
      <c r="A2123" s="94"/>
      <c r="B2123" s="95"/>
      <c r="C2123" s="94"/>
      <c r="D2123" s="95"/>
      <c r="E2123" s="97"/>
    </row>
    <row r="2124" spans="1:5" ht="15.75" customHeight="1">
      <c r="A2124" s="94"/>
      <c r="B2124" s="95"/>
      <c r="C2124" s="94"/>
      <c r="D2124" s="95"/>
      <c r="E2124" s="97"/>
    </row>
    <row r="2125" spans="1:5" ht="15.75" customHeight="1">
      <c r="A2125" s="94"/>
      <c r="B2125" s="95"/>
      <c r="C2125" s="94"/>
      <c r="D2125" s="95"/>
      <c r="E2125" s="97"/>
    </row>
    <row r="2126" spans="1:5" ht="15.75" customHeight="1">
      <c r="A2126" s="94"/>
      <c r="B2126" s="95"/>
      <c r="C2126" s="94"/>
      <c r="D2126" s="95"/>
      <c r="E2126" s="97"/>
    </row>
    <row r="2127" spans="1:5" ht="15.75" customHeight="1">
      <c r="A2127" s="94"/>
      <c r="B2127" s="95"/>
      <c r="C2127" s="94"/>
      <c r="D2127" s="95"/>
      <c r="E2127" s="97"/>
    </row>
    <row r="2128" spans="1:5" ht="15.75" customHeight="1">
      <c r="A2128" s="94"/>
      <c r="B2128" s="95"/>
      <c r="C2128" s="94"/>
      <c r="D2128" s="95"/>
      <c r="E2128" s="97"/>
    </row>
    <row r="2129" spans="1:5" ht="15.75" customHeight="1">
      <c r="A2129" s="94"/>
      <c r="B2129" s="95"/>
      <c r="C2129" s="94"/>
      <c r="D2129" s="95"/>
      <c r="E2129" s="97"/>
    </row>
    <row r="2130" spans="1:5" ht="15.75" customHeight="1">
      <c r="A2130" s="94"/>
      <c r="B2130" s="95"/>
      <c r="C2130" s="94"/>
      <c r="D2130" s="95"/>
      <c r="E2130" s="97"/>
    </row>
    <row r="2131" spans="1:5" ht="15.75" customHeight="1">
      <c r="A2131" s="94"/>
      <c r="B2131" s="95"/>
      <c r="C2131" s="94"/>
      <c r="D2131" s="95"/>
      <c r="E2131" s="97"/>
    </row>
    <row r="2132" spans="1:5" ht="15.75" customHeight="1">
      <c r="A2132" s="94"/>
      <c r="B2132" s="95"/>
      <c r="C2132" s="94"/>
      <c r="D2132" s="95"/>
      <c r="E2132" s="97"/>
    </row>
    <row r="2133" spans="1:5" ht="15.75" customHeight="1">
      <c r="A2133" s="94"/>
      <c r="B2133" s="95"/>
      <c r="C2133" s="94"/>
      <c r="D2133" s="95"/>
      <c r="E2133" s="97"/>
    </row>
    <row r="2134" spans="1:5" ht="15.75" customHeight="1">
      <c r="A2134" s="94"/>
      <c r="B2134" s="95"/>
      <c r="C2134" s="94"/>
      <c r="D2134" s="95"/>
      <c r="E2134" s="97"/>
    </row>
    <row r="2135" spans="1:5" ht="15.75" customHeight="1">
      <c r="A2135" s="94"/>
      <c r="B2135" s="95"/>
      <c r="C2135" s="94"/>
      <c r="D2135" s="95"/>
      <c r="E2135" s="97"/>
    </row>
    <row r="2136" spans="1:5" ht="15.75" customHeight="1">
      <c r="A2136" s="94"/>
      <c r="B2136" s="95"/>
      <c r="C2136" s="94"/>
      <c r="D2136" s="95"/>
      <c r="E2136" s="97"/>
    </row>
    <row r="2137" spans="1:5" ht="15.75" customHeight="1">
      <c r="A2137" s="94"/>
      <c r="B2137" s="95"/>
      <c r="C2137" s="94"/>
      <c r="D2137" s="95"/>
      <c r="E2137" s="97"/>
    </row>
    <row r="2138" spans="1:5" ht="15.75" customHeight="1">
      <c r="A2138" s="94"/>
      <c r="B2138" s="95"/>
      <c r="C2138" s="94"/>
      <c r="D2138" s="95"/>
      <c r="E2138" s="97"/>
    </row>
    <row r="2139" spans="1:5" ht="15.75" customHeight="1">
      <c r="A2139" s="94"/>
      <c r="B2139" s="95"/>
      <c r="C2139" s="94"/>
      <c r="D2139" s="95"/>
      <c r="E2139" s="97"/>
    </row>
    <row r="2140" spans="1:5" ht="15.75" customHeight="1">
      <c r="A2140" s="94"/>
      <c r="B2140" s="95"/>
      <c r="C2140" s="94"/>
      <c r="D2140" s="95"/>
      <c r="E2140" s="97"/>
    </row>
    <row r="2141" spans="1:5" ht="15.75" customHeight="1">
      <c r="A2141" s="94"/>
      <c r="B2141" s="95"/>
      <c r="C2141" s="94"/>
      <c r="D2141" s="95"/>
      <c r="E2141" s="97"/>
    </row>
    <row r="2142" spans="1:5" ht="15.75" customHeight="1">
      <c r="A2142" s="94"/>
      <c r="B2142" s="95"/>
      <c r="C2142" s="94"/>
      <c r="D2142" s="95"/>
      <c r="E2142" s="97"/>
    </row>
    <row r="2143" spans="1:5" ht="15.75" customHeight="1">
      <c r="A2143" s="94"/>
      <c r="B2143" s="95"/>
      <c r="C2143" s="94"/>
      <c r="D2143" s="95"/>
      <c r="E2143" s="97"/>
    </row>
    <row r="2144" spans="1:5" ht="15.75" customHeight="1">
      <c r="A2144" s="94"/>
      <c r="B2144" s="95"/>
      <c r="C2144" s="94"/>
      <c r="D2144" s="95"/>
      <c r="E2144" s="97"/>
    </row>
    <row r="2145" spans="1:5" ht="15.75" customHeight="1">
      <c r="A2145" s="94"/>
      <c r="B2145" s="95"/>
      <c r="C2145" s="94"/>
      <c r="D2145" s="95"/>
      <c r="E2145" s="97"/>
    </row>
    <row r="2146" spans="1:5" ht="15.75" customHeight="1">
      <c r="A2146" s="94"/>
      <c r="B2146" s="95"/>
      <c r="C2146" s="94"/>
      <c r="D2146" s="95"/>
      <c r="E2146" s="97"/>
    </row>
    <row r="2147" spans="1:5" ht="15.75" customHeight="1">
      <c r="A2147" s="94"/>
      <c r="B2147" s="95"/>
      <c r="C2147" s="94"/>
      <c r="D2147" s="95"/>
      <c r="E2147" s="97"/>
    </row>
    <row r="2148" spans="1:5" ht="15.75" customHeight="1">
      <c r="A2148" s="94"/>
      <c r="B2148" s="95"/>
      <c r="C2148" s="94"/>
      <c r="D2148" s="95"/>
      <c r="E2148" s="97"/>
    </row>
    <row r="2149" spans="1:5" ht="15.75" customHeight="1">
      <c r="A2149" s="94"/>
      <c r="B2149" s="95"/>
      <c r="C2149" s="94"/>
      <c r="D2149" s="95"/>
      <c r="E2149" s="97"/>
    </row>
    <row r="2150" spans="1:5" ht="15.75" customHeight="1">
      <c r="A2150" s="94"/>
      <c r="B2150" s="95"/>
      <c r="C2150" s="94"/>
      <c r="D2150" s="95"/>
      <c r="E2150" s="97"/>
    </row>
    <row r="2151" spans="1:5" ht="15.75" customHeight="1">
      <c r="A2151" s="94"/>
      <c r="B2151" s="95"/>
      <c r="C2151" s="94"/>
      <c r="D2151" s="95"/>
      <c r="E2151" s="97"/>
    </row>
    <row r="2152" spans="1:5" ht="15.75" customHeight="1">
      <c r="A2152" s="94"/>
      <c r="B2152" s="95"/>
      <c r="C2152" s="94"/>
      <c r="D2152" s="95"/>
      <c r="E2152" s="97"/>
    </row>
    <row r="2153" spans="1:5" ht="15.75" customHeight="1">
      <c r="A2153" s="94"/>
      <c r="B2153" s="95"/>
      <c r="C2153" s="94"/>
      <c r="D2153" s="95"/>
      <c r="E2153" s="97"/>
    </row>
    <row r="2154" spans="1:5" ht="15.75" customHeight="1">
      <c r="A2154" s="94"/>
      <c r="B2154" s="95"/>
      <c r="C2154" s="94"/>
      <c r="D2154" s="95"/>
      <c r="E2154" s="97"/>
    </row>
    <row r="2155" spans="1:5" ht="15.75" customHeight="1">
      <c r="A2155" s="94"/>
      <c r="B2155" s="95"/>
      <c r="C2155" s="94"/>
      <c r="D2155" s="95"/>
      <c r="E2155" s="97"/>
    </row>
    <row r="2156" spans="1:5" ht="15.75" customHeight="1">
      <c r="A2156" s="94"/>
      <c r="B2156" s="95"/>
      <c r="C2156" s="94"/>
      <c r="D2156" s="95"/>
      <c r="E2156" s="97"/>
    </row>
    <row r="2157" spans="1:5" ht="15.75" customHeight="1">
      <c r="A2157" s="94"/>
      <c r="B2157" s="95"/>
      <c r="C2157" s="94"/>
      <c r="D2157" s="95"/>
      <c r="E2157" s="97"/>
    </row>
    <row r="2158" spans="1:5" ht="15.75" customHeight="1">
      <c r="A2158" s="94"/>
      <c r="B2158" s="95"/>
      <c r="C2158" s="94"/>
      <c r="D2158" s="95"/>
      <c r="E2158" s="97"/>
    </row>
    <row r="2159" spans="1:5" ht="15.75" customHeight="1">
      <c r="A2159" s="94"/>
      <c r="B2159" s="95"/>
      <c r="C2159" s="94"/>
      <c r="D2159" s="95"/>
      <c r="E2159" s="97"/>
    </row>
    <row r="2160" spans="1:5" ht="15.75" customHeight="1">
      <c r="A2160" s="94"/>
      <c r="B2160" s="95"/>
      <c r="C2160" s="94"/>
      <c r="D2160" s="95"/>
      <c r="E2160" s="97"/>
    </row>
    <row r="2161" spans="1:5" ht="15.75" customHeight="1">
      <c r="A2161" s="94"/>
      <c r="B2161" s="95"/>
      <c r="C2161" s="94"/>
      <c r="D2161" s="95"/>
      <c r="E2161" s="97"/>
    </row>
    <row r="2162" spans="1:5" ht="15.75" customHeight="1">
      <c r="A2162" s="94"/>
      <c r="B2162" s="95"/>
      <c r="C2162" s="94"/>
      <c r="D2162" s="95"/>
      <c r="E2162" s="97"/>
    </row>
    <row r="2163" spans="1:5" ht="15.75" customHeight="1">
      <c r="A2163" s="94"/>
      <c r="B2163" s="95"/>
      <c r="C2163" s="94"/>
      <c r="D2163" s="95"/>
      <c r="E2163" s="97"/>
    </row>
    <row r="2164" spans="1:5" ht="15.75" customHeight="1">
      <c r="A2164" s="94"/>
      <c r="B2164" s="95"/>
      <c r="C2164" s="94"/>
      <c r="D2164" s="95"/>
      <c r="E2164" s="97"/>
    </row>
    <row r="2165" spans="1:5" ht="15.75" customHeight="1">
      <c r="A2165" s="94"/>
      <c r="B2165" s="95"/>
      <c r="C2165" s="94"/>
      <c r="D2165" s="95"/>
      <c r="E2165" s="97"/>
    </row>
    <row r="2166" spans="1:5" ht="15.75" customHeight="1">
      <c r="A2166" s="94"/>
      <c r="B2166" s="95"/>
      <c r="C2166" s="94"/>
      <c r="D2166" s="95"/>
      <c r="E2166" s="97"/>
    </row>
    <row r="2167" spans="1:5" ht="15.75" customHeight="1">
      <c r="A2167" s="94"/>
      <c r="B2167" s="95"/>
      <c r="C2167" s="94"/>
      <c r="D2167" s="95"/>
      <c r="E2167" s="97"/>
    </row>
    <row r="2168" spans="1:5" ht="15.75" customHeight="1">
      <c r="A2168" s="94"/>
      <c r="B2168" s="95"/>
      <c r="C2168" s="94"/>
      <c r="D2168" s="95"/>
      <c r="E2168" s="97"/>
    </row>
    <row r="2169" spans="1:5" ht="15.75" customHeight="1">
      <c r="A2169" s="94"/>
      <c r="B2169" s="95"/>
      <c r="C2169" s="94"/>
      <c r="D2169" s="95"/>
      <c r="E2169" s="97"/>
    </row>
    <row r="2170" spans="1:5" ht="15.75" customHeight="1">
      <c r="A2170" s="94"/>
      <c r="B2170" s="95"/>
      <c r="C2170" s="94"/>
      <c r="D2170" s="95"/>
      <c r="E2170" s="97"/>
    </row>
    <row r="2171" spans="1:5" ht="15.75" customHeight="1">
      <c r="A2171" s="94"/>
      <c r="B2171" s="95"/>
      <c r="C2171" s="94"/>
      <c r="D2171" s="95"/>
      <c r="E2171" s="97"/>
    </row>
    <row r="2172" spans="1:5" ht="15.75" customHeight="1">
      <c r="A2172" s="94"/>
      <c r="B2172" s="95"/>
      <c r="C2172" s="94"/>
      <c r="D2172" s="95"/>
      <c r="E2172" s="97"/>
    </row>
    <row r="2173" spans="1:5" ht="15.75" customHeight="1">
      <c r="A2173" s="94"/>
      <c r="B2173" s="95"/>
      <c r="C2173" s="94"/>
      <c r="D2173" s="95"/>
      <c r="E2173" s="97"/>
    </row>
  </sheetData>
  <mergeCells count="783">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 ref="A1358:A1359"/>
    <mergeCell ref="D1358:D1359"/>
    <mergeCell ref="E1358:E1359"/>
    <mergeCell ref="A1363:E1363"/>
    <mergeCell ref="A1364:E1364"/>
    <mergeCell ref="A1365:B1365"/>
    <mergeCell ref="A1366:A1367"/>
    <mergeCell ref="D1366:D1367"/>
    <mergeCell ref="E1366:E1367"/>
    <mergeCell ref="A1346:E1346"/>
    <mergeCell ref="A1347:E1347"/>
    <mergeCell ref="A1348:B1348"/>
    <mergeCell ref="A1349:A1350"/>
    <mergeCell ref="D1349:D1350"/>
    <mergeCell ref="E1349:E1350"/>
    <mergeCell ref="A1355:E1355"/>
    <mergeCell ref="A1356:E1356"/>
    <mergeCell ref="A1357:B1357"/>
    <mergeCell ref="D1335:D1336"/>
    <mergeCell ref="E1335:E1336"/>
    <mergeCell ref="A1327:A1328"/>
    <mergeCell ref="D1327:D1328"/>
    <mergeCell ref="E1327:E1328"/>
    <mergeCell ref="A1332:E1332"/>
    <mergeCell ref="A1333:E1333"/>
    <mergeCell ref="A1334:B1334"/>
    <mergeCell ref="A1335:A1336"/>
    <mergeCell ref="A1196:B1196"/>
    <mergeCell ref="A1197:A1198"/>
    <mergeCell ref="B1197:C1197"/>
    <mergeCell ref="D1197:D1198"/>
    <mergeCell ref="E1197:E1198"/>
    <mergeCell ref="A1262:E1262"/>
    <mergeCell ref="A1263:B1263"/>
    <mergeCell ref="A1264:A1265"/>
    <mergeCell ref="D1264:D1265"/>
    <mergeCell ref="E1264:E1265"/>
    <mergeCell ref="A1251:E1251"/>
    <mergeCell ref="A1252:B1252"/>
    <mergeCell ref="A1253:A1254"/>
    <mergeCell ref="D1253:D1254"/>
    <mergeCell ref="E1253:E1254"/>
    <mergeCell ref="A1261:E1261"/>
    <mergeCell ref="A1202:E1202"/>
    <mergeCell ref="A1203:E1203"/>
    <mergeCell ref="A1204:B1204"/>
    <mergeCell ref="A1205:A1206"/>
    <mergeCell ref="D1205:D1206"/>
    <mergeCell ref="E1205:E1206"/>
    <mergeCell ref="A1211:E1211"/>
    <mergeCell ref="A1212:E1212"/>
    <mergeCell ref="A1084:E1084"/>
    <mergeCell ref="A1085:E1085"/>
    <mergeCell ref="A1086:B1086"/>
    <mergeCell ref="A1087:A1088"/>
    <mergeCell ref="D1087:D1088"/>
    <mergeCell ref="E1087:E1088"/>
    <mergeCell ref="A1092:E1092"/>
    <mergeCell ref="A1194:E1194"/>
    <mergeCell ref="A1195:E1195"/>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156:A1157"/>
    <mergeCell ref="B1156:C1156"/>
    <mergeCell ref="D1156:D1157"/>
    <mergeCell ref="D1076:D1077"/>
    <mergeCell ref="E1076:E1077"/>
    <mergeCell ref="A1060:A1061"/>
    <mergeCell ref="D1060:D1061"/>
    <mergeCell ref="E1060:E1061"/>
    <mergeCell ref="A1073:E1073"/>
    <mergeCell ref="A1074:E1074"/>
    <mergeCell ref="A1075:B1075"/>
    <mergeCell ref="A1076:A1077"/>
    <mergeCell ref="A1153:E1153"/>
    <mergeCell ref="A1154:E1154"/>
    <mergeCell ref="A1155:B1155"/>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435:E1435"/>
    <mergeCell ref="A1436:E1436"/>
    <mergeCell ref="A1437:B1437"/>
    <mergeCell ref="A1438:A1439"/>
    <mergeCell ref="D1438:D1439"/>
    <mergeCell ref="E1438:E1439"/>
    <mergeCell ref="A1443:E1443"/>
    <mergeCell ref="A1444:E1444"/>
    <mergeCell ref="A1445:B1445"/>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481:A1482"/>
    <mergeCell ref="D1481:D1482"/>
    <mergeCell ref="E1481:E1482"/>
    <mergeCell ref="A1487:E1487"/>
    <mergeCell ref="A1488:E1488"/>
    <mergeCell ref="A1489:B1489"/>
    <mergeCell ref="D1498:D1499"/>
    <mergeCell ref="E1498:E1499"/>
    <mergeCell ref="A1503:E1503"/>
    <mergeCell ref="A1467:E1467"/>
    <mergeCell ref="A1468:E1468"/>
    <mergeCell ref="A1469:B1469"/>
    <mergeCell ref="A1470:A1471"/>
    <mergeCell ref="D1470:D1471"/>
    <mergeCell ref="E1470:E1471"/>
    <mergeCell ref="A1478:E1478"/>
    <mergeCell ref="A1479:E1479"/>
    <mergeCell ref="A1480:B1480"/>
    <mergeCell ref="A1324:E1324"/>
    <mergeCell ref="A1325:E1325"/>
    <mergeCell ref="A1326:B1326"/>
    <mergeCell ref="A1455:E1455"/>
    <mergeCell ref="A1456:B1456"/>
    <mergeCell ref="A1457:A1458"/>
    <mergeCell ref="B1457:C1457"/>
    <mergeCell ref="D1457:D1458"/>
    <mergeCell ref="E1457:E1458"/>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311:B1311"/>
    <mergeCell ref="A1312:A1313"/>
    <mergeCell ref="D1312:D1313"/>
    <mergeCell ref="E1312:E1313"/>
    <mergeCell ref="A1269:E1269"/>
    <mergeCell ref="A1270:E1270"/>
    <mergeCell ref="A1271:B1271"/>
    <mergeCell ref="A1272:A1273"/>
    <mergeCell ref="D1272:D1273"/>
    <mergeCell ref="E1272:E1273"/>
    <mergeCell ref="A1277:E1277"/>
    <mergeCell ref="A1278:E1278"/>
    <mergeCell ref="A1279:B1279"/>
    <mergeCell ref="A1301:E1301"/>
    <mergeCell ref="A1302:E1302"/>
    <mergeCell ref="A1303:B1303"/>
    <mergeCell ref="A1304:A1305"/>
    <mergeCell ref="D1304:D1305"/>
    <mergeCell ref="E1304:E1305"/>
    <mergeCell ref="A1309:E1309"/>
    <mergeCell ref="A1310:E1310"/>
    <mergeCell ref="A1291:E1291"/>
    <mergeCell ref="A1292:E1292"/>
    <mergeCell ref="A1293:B1293"/>
    <mergeCell ref="A1213:B1213"/>
    <mergeCell ref="A1214:A1215"/>
    <mergeCell ref="D1214:D1215"/>
    <mergeCell ref="E1214:E1215"/>
    <mergeCell ref="A1222:E1222"/>
    <mergeCell ref="A1223:E1223"/>
    <mergeCell ref="A1224:B1224"/>
    <mergeCell ref="A1225:A1226"/>
    <mergeCell ref="A1133:E1133"/>
    <mergeCell ref="A1134:E1134"/>
    <mergeCell ref="A1135:E1135"/>
    <mergeCell ref="E1156:E1157"/>
    <mergeCell ref="A1163:E1163"/>
    <mergeCell ref="A1164:E1164"/>
    <mergeCell ref="A1165:B1165"/>
    <mergeCell ref="A1166:A1167"/>
    <mergeCell ref="D1166:D1167"/>
    <mergeCell ref="E1166:E1167"/>
    <mergeCell ref="A1145:E1145"/>
    <mergeCell ref="A1146:B1146"/>
    <mergeCell ref="A1147:A1148"/>
    <mergeCell ref="B1147:C1147"/>
    <mergeCell ref="D1147:D1148"/>
    <mergeCell ref="E1147:E1148"/>
    <mergeCell ref="A1294:A1295"/>
    <mergeCell ref="D1294:D1295"/>
    <mergeCell ref="E1294:E1295"/>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977:A978"/>
    <mergeCell ref="D977:D978"/>
    <mergeCell ref="E977:E978"/>
    <mergeCell ref="A987:E987"/>
    <mergeCell ref="A988:E988"/>
    <mergeCell ref="A989:B989"/>
    <mergeCell ref="A990:A991"/>
    <mergeCell ref="D990:D991"/>
    <mergeCell ref="E990:E991"/>
    <mergeCell ref="A962:E962"/>
    <mergeCell ref="A963:E963"/>
    <mergeCell ref="A964:B964"/>
    <mergeCell ref="A965:A966"/>
    <mergeCell ref="D965:D966"/>
    <mergeCell ref="E965:E966"/>
    <mergeCell ref="A974:E974"/>
    <mergeCell ref="A975:E975"/>
    <mergeCell ref="A976:B976"/>
    <mergeCell ref="A941:B941"/>
    <mergeCell ref="D951:D952"/>
    <mergeCell ref="E951:E952"/>
    <mergeCell ref="A942:A943"/>
    <mergeCell ref="D942:D943"/>
    <mergeCell ref="E942:E943"/>
    <mergeCell ref="A948:E948"/>
    <mergeCell ref="A949:E949"/>
    <mergeCell ref="A950:B950"/>
    <mergeCell ref="A951:A952"/>
    <mergeCell ref="A776:E776"/>
    <mergeCell ref="A777:E777"/>
    <mergeCell ref="A778:B778"/>
    <mergeCell ref="A933:A934"/>
    <mergeCell ref="B933:C933"/>
    <mergeCell ref="D933:D934"/>
    <mergeCell ref="E933:E934"/>
    <mergeCell ref="A939:E939"/>
    <mergeCell ref="A940:E940"/>
    <mergeCell ref="A932:B932"/>
    <mergeCell ref="A930:E930"/>
    <mergeCell ref="A931:E931"/>
    <mergeCell ref="A866:E866"/>
    <mergeCell ref="A867:E867"/>
    <mergeCell ref="A868:B868"/>
    <mergeCell ref="A869:A870"/>
    <mergeCell ref="B869:C869"/>
    <mergeCell ref="D869:D870"/>
    <mergeCell ref="E869:E870"/>
    <mergeCell ref="A875:E875"/>
    <mergeCell ref="A876:E876"/>
    <mergeCell ref="A850:A851"/>
    <mergeCell ref="B850:C850"/>
    <mergeCell ref="D850:D851"/>
    <mergeCell ref="A751:B751"/>
    <mergeCell ref="A752:A753"/>
    <mergeCell ref="D752:D753"/>
    <mergeCell ref="E752:E753"/>
    <mergeCell ref="A758:E758"/>
    <mergeCell ref="A759:E759"/>
    <mergeCell ref="A760:B760"/>
    <mergeCell ref="A761:A762"/>
    <mergeCell ref="B761:C761"/>
    <mergeCell ref="D761:D762"/>
    <mergeCell ref="E761:E762"/>
    <mergeCell ref="D717:D718"/>
    <mergeCell ref="E717:E718"/>
    <mergeCell ref="A706:A707"/>
    <mergeCell ref="D706:D707"/>
    <mergeCell ref="E706:E707"/>
    <mergeCell ref="A714:E714"/>
    <mergeCell ref="A715:E715"/>
    <mergeCell ref="A716:B716"/>
    <mergeCell ref="A717:A718"/>
    <mergeCell ref="A722:E722"/>
    <mergeCell ref="A723:E723"/>
    <mergeCell ref="A724:B724"/>
    <mergeCell ref="A725:A726"/>
    <mergeCell ref="D725:D726"/>
    <mergeCell ref="E725:E726"/>
    <mergeCell ref="A734:E734"/>
    <mergeCell ref="A735:E735"/>
    <mergeCell ref="A736:B736"/>
    <mergeCell ref="A737:A738"/>
    <mergeCell ref="D737:D738"/>
    <mergeCell ref="E737:E738"/>
    <mergeCell ref="A749:E749"/>
    <mergeCell ref="A750:E750"/>
    <mergeCell ref="A907:E907"/>
    <mergeCell ref="A908:E908"/>
    <mergeCell ref="A909:B909"/>
    <mergeCell ref="A910:A911"/>
    <mergeCell ref="B910:C910"/>
    <mergeCell ref="D910:D911"/>
    <mergeCell ref="E910:E911"/>
    <mergeCell ref="A877:B877"/>
    <mergeCell ref="A878:A879"/>
    <mergeCell ref="B878:C878"/>
    <mergeCell ref="D878:D879"/>
    <mergeCell ref="E878:E879"/>
    <mergeCell ref="A886:E886"/>
    <mergeCell ref="A887:E887"/>
    <mergeCell ref="A888:B888"/>
    <mergeCell ref="A889:A890"/>
    <mergeCell ref="B889:C889"/>
    <mergeCell ref="D889:D890"/>
    <mergeCell ref="E889:E890"/>
    <mergeCell ref="E850:E851"/>
    <mergeCell ref="A858:E858"/>
    <mergeCell ref="A859:E859"/>
    <mergeCell ref="A860:B860"/>
    <mergeCell ref="A861:A862"/>
    <mergeCell ref="B861:C861"/>
    <mergeCell ref="D861:D862"/>
    <mergeCell ref="E861:E862"/>
    <mergeCell ref="A847:E847"/>
    <mergeCell ref="A848:E848"/>
    <mergeCell ref="A849:B849"/>
    <mergeCell ref="A779:A780"/>
    <mergeCell ref="B779:C779"/>
    <mergeCell ref="D779:D780"/>
    <mergeCell ref="E779:E780"/>
    <mergeCell ref="A804:E804"/>
    <mergeCell ref="A805:E805"/>
    <mergeCell ref="A806:B806"/>
    <mergeCell ref="A807:A808"/>
    <mergeCell ref="B807:C807"/>
    <mergeCell ref="D807:D808"/>
    <mergeCell ref="E807:E808"/>
    <mergeCell ref="A822:E822"/>
    <mergeCell ref="A823:E823"/>
    <mergeCell ref="A824:B824"/>
    <mergeCell ref="A825:A826"/>
    <mergeCell ref="B825:C825"/>
    <mergeCell ref="D825:D826"/>
    <mergeCell ref="E825:E826"/>
    <mergeCell ref="A834:E834"/>
    <mergeCell ref="A835:E835"/>
    <mergeCell ref="A836:B836"/>
    <mergeCell ref="A837:A838"/>
    <mergeCell ref="B837:C837"/>
    <mergeCell ref="D837:D838"/>
    <mergeCell ref="E837:E838"/>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653:A654"/>
    <mergeCell ref="A696:B696"/>
    <mergeCell ref="A335:E335"/>
    <mergeCell ref="A336:E336"/>
    <mergeCell ref="A337:B337"/>
    <mergeCell ref="A338:A339"/>
    <mergeCell ref="B338:C338"/>
    <mergeCell ref="D338:D339"/>
    <mergeCell ref="E338:E339"/>
    <mergeCell ref="A345:E345"/>
    <mergeCell ref="A346:E346"/>
    <mergeCell ref="A322:A323"/>
    <mergeCell ref="D322:D323"/>
    <mergeCell ref="E322:E323"/>
    <mergeCell ref="A327:E327"/>
    <mergeCell ref="A328:E328"/>
    <mergeCell ref="A329:B329"/>
    <mergeCell ref="A330:A331"/>
    <mergeCell ref="D330:D331"/>
    <mergeCell ref="E330:E331"/>
    <mergeCell ref="A309:E309"/>
    <mergeCell ref="A310:E310"/>
    <mergeCell ref="A311:B311"/>
    <mergeCell ref="A312:A313"/>
    <mergeCell ref="D312:D313"/>
    <mergeCell ref="E312:E313"/>
    <mergeCell ref="A319:E319"/>
    <mergeCell ref="A320:E320"/>
    <mergeCell ref="A321:B321"/>
    <mergeCell ref="A290:E290"/>
    <mergeCell ref="A291:E291"/>
    <mergeCell ref="A292:B292"/>
    <mergeCell ref="D302:D303"/>
    <mergeCell ref="E302:E303"/>
    <mergeCell ref="A293:A294"/>
    <mergeCell ref="D293:D294"/>
    <mergeCell ref="E293:E294"/>
    <mergeCell ref="A299:E299"/>
    <mergeCell ref="A300:E300"/>
    <mergeCell ref="A301:B301"/>
    <mergeCell ref="A302:A303"/>
    <mergeCell ref="A269:A270"/>
    <mergeCell ref="D269:D270"/>
    <mergeCell ref="E269:E270"/>
    <mergeCell ref="A281:E281"/>
    <mergeCell ref="A282:E282"/>
    <mergeCell ref="A283:B283"/>
    <mergeCell ref="A284:A285"/>
    <mergeCell ref="D284:D285"/>
    <mergeCell ref="E284:E285"/>
    <mergeCell ref="A247:E247"/>
    <mergeCell ref="A248:E248"/>
    <mergeCell ref="A249:B249"/>
    <mergeCell ref="A250:A251"/>
    <mergeCell ref="D250:D251"/>
    <mergeCell ref="E250:E251"/>
    <mergeCell ref="A266:E266"/>
    <mergeCell ref="A267:E267"/>
    <mergeCell ref="A268:B268"/>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11:E211"/>
    <mergeCell ref="A212:E212"/>
    <mergeCell ref="A213:B213"/>
    <mergeCell ref="A214:A215"/>
    <mergeCell ref="D214:D215"/>
    <mergeCell ref="E214:E215"/>
    <mergeCell ref="A221:E221"/>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85:A186"/>
    <mergeCell ref="D185:D186"/>
    <mergeCell ref="E185:E186"/>
    <mergeCell ref="A196:E196"/>
    <mergeCell ref="A197:E197"/>
    <mergeCell ref="A198:B198"/>
    <mergeCell ref="A199:A200"/>
    <mergeCell ref="D199:D200"/>
    <mergeCell ref="E199:E200"/>
    <mergeCell ref="A169:E169"/>
    <mergeCell ref="A170:B170"/>
    <mergeCell ref="A171:A172"/>
    <mergeCell ref="B171:C171"/>
    <mergeCell ref="D171:D172"/>
    <mergeCell ref="E171:E172"/>
    <mergeCell ref="A182:E182"/>
    <mergeCell ref="A183:E183"/>
    <mergeCell ref="A184:B184"/>
    <mergeCell ref="A105:E105"/>
    <mergeCell ref="A106:E106"/>
    <mergeCell ref="A107:E107"/>
    <mergeCell ref="A108:B108"/>
    <mergeCell ref="A109:A110"/>
    <mergeCell ref="D109:D110"/>
    <mergeCell ref="E109:E110"/>
    <mergeCell ref="A167:E167"/>
    <mergeCell ref="A168:E16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672:E672"/>
    <mergeCell ref="A673:E673"/>
    <mergeCell ref="A674:B674"/>
    <mergeCell ref="A675:A676"/>
    <mergeCell ref="D675:D676"/>
    <mergeCell ref="E675:E676"/>
    <mergeCell ref="A694:E694"/>
    <mergeCell ref="A695:E695"/>
    <mergeCell ref="D578:D579"/>
    <mergeCell ref="E578:E579"/>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566:E566"/>
    <mergeCell ref="A567:E567"/>
    <mergeCell ref="A568:B568"/>
    <mergeCell ref="A664:E664"/>
    <mergeCell ref="A665:E665"/>
    <mergeCell ref="A666:B666"/>
    <mergeCell ref="A667:A668"/>
    <mergeCell ref="D667:D668"/>
    <mergeCell ref="E667:E668"/>
    <mergeCell ref="A569:A570"/>
    <mergeCell ref="D569:D570"/>
    <mergeCell ref="E569:E570"/>
    <mergeCell ref="A575:E575"/>
    <mergeCell ref="A576:E576"/>
    <mergeCell ref="A577:B577"/>
    <mergeCell ref="A640:E640"/>
    <mergeCell ref="D653:D654"/>
    <mergeCell ref="E653:E654"/>
    <mergeCell ref="A641:B641"/>
    <mergeCell ref="A642:A643"/>
    <mergeCell ref="D642:D643"/>
    <mergeCell ref="E642:E643"/>
    <mergeCell ref="A650:E650"/>
    <mergeCell ref="A651:E651"/>
    <mergeCell ref="A548:B548"/>
    <mergeCell ref="A549:A550"/>
    <mergeCell ref="D549:D550"/>
    <mergeCell ref="E549:E550"/>
    <mergeCell ref="A555:E555"/>
    <mergeCell ref="A556:E556"/>
    <mergeCell ref="A557:B557"/>
    <mergeCell ref="A558:A559"/>
    <mergeCell ref="D558:D559"/>
    <mergeCell ref="E558:E559"/>
    <mergeCell ref="A536:D536"/>
    <mergeCell ref="A538:E538"/>
    <mergeCell ref="A539:E539"/>
    <mergeCell ref="A540:B540"/>
    <mergeCell ref="A541:A542"/>
    <mergeCell ref="D541:D542"/>
    <mergeCell ref="E541:E542"/>
    <mergeCell ref="A546:E546"/>
    <mergeCell ref="A547:E547"/>
    <mergeCell ref="A512:B512"/>
    <mergeCell ref="A513:A514"/>
    <mergeCell ref="D513:D514"/>
    <mergeCell ref="E513:E514"/>
    <mergeCell ref="A525:E525"/>
    <mergeCell ref="A526:E526"/>
    <mergeCell ref="A527:B527"/>
    <mergeCell ref="A528:A529"/>
    <mergeCell ref="D528:D529"/>
    <mergeCell ref="E528:E529"/>
    <mergeCell ref="A499:E499"/>
    <mergeCell ref="A500:E500"/>
    <mergeCell ref="A501:B501"/>
    <mergeCell ref="A502:A503"/>
    <mergeCell ref="D502:D503"/>
    <mergeCell ref="E502:E503"/>
    <mergeCell ref="A509:E509"/>
    <mergeCell ref="A510:E510"/>
    <mergeCell ref="A511:E511"/>
    <mergeCell ref="B491:B495"/>
    <mergeCell ref="C491:C495"/>
    <mergeCell ref="A484:E484"/>
    <mergeCell ref="A485:E485"/>
    <mergeCell ref="A486:B486"/>
    <mergeCell ref="A487:A488"/>
    <mergeCell ref="D487:D488"/>
    <mergeCell ref="E487:E488"/>
    <mergeCell ref="A491:A495"/>
    <mergeCell ref="E491:E495"/>
    <mergeCell ref="A457:B457"/>
    <mergeCell ref="D479:D480"/>
    <mergeCell ref="E479:E480"/>
    <mergeCell ref="A458:A459"/>
    <mergeCell ref="D458:D459"/>
    <mergeCell ref="E458:E459"/>
    <mergeCell ref="A476:E476"/>
    <mergeCell ref="A477:E477"/>
    <mergeCell ref="A478:B478"/>
    <mergeCell ref="A479:A480"/>
    <mergeCell ref="A436:E436"/>
    <mergeCell ref="A437:E437"/>
    <mergeCell ref="A438:B438"/>
    <mergeCell ref="A439:A440"/>
    <mergeCell ref="D439:D440"/>
    <mergeCell ref="E439:E440"/>
    <mergeCell ref="B453:D453"/>
    <mergeCell ref="A455:E455"/>
    <mergeCell ref="A456:E456"/>
    <mergeCell ref="A420:A421"/>
    <mergeCell ref="D420:D421"/>
    <mergeCell ref="E420:E421"/>
    <mergeCell ref="A426:E426"/>
    <mergeCell ref="A427:E427"/>
    <mergeCell ref="A428:B428"/>
    <mergeCell ref="A429:A430"/>
    <mergeCell ref="D429:D430"/>
    <mergeCell ref="E429:E430"/>
    <mergeCell ref="A396:E396"/>
    <mergeCell ref="A397:E397"/>
    <mergeCell ref="A398:B398"/>
    <mergeCell ref="A399:A400"/>
    <mergeCell ref="D399:D400"/>
    <mergeCell ref="E399:E400"/>
    <mergeCell ref="A417:E417"/>
    <mergeCell ref="A418:E418"/>
    <mergeCell ref="A419:B419"/>
  </mergeCells>
  <printOptions verticalCentered="1"/>
  <pageMargins left="0.7" right="0.7" top="0.75" bottom="0.75" header="0" footer="0"/>
  <pageSetup paperSize="9" scale="90" pageOrder="overThenDown" orientation="landscape" cellComments="atEnd" r:id="rId1"/>
  <headerFooter>
    <oddHeader>&amp;R&amp;A</oddHeader>
    <oddFooter>&amp;L&amp;D &amp;T&amp;CPágina &amp;P de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47644-8DDE-4B47-8CB7-45BD551E05EE}">
  <ds:schemaRefs>
    <ds:schemaRef ds:uri="http://schemas.microsoft.com/sharepoint/v3/contenttype/forms"/>
  </ds:schemaRefs>
</ds:datastoreItem>
</file>

<file path=customXml/itemProps2.xml><?xml version="1.0" encoding="utf-8"?>
<ds:datastoreItem xmlns:ds="http://schemas.openxmlformats.org/officeDocument/2006/customXml" ds:itemID="{9FA5738D-4B3F-43F4-B7BF-804CB1A03180}">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customXml/itemProps3.xml><?xml version="1.0" encoding="utf-8"?>
<ds:datastoreItem xmlns:ds="http://schemas.openxmlformats.org/officeDocument/2006/customXml" ds:itemID="{96EFE30D-388E-400A-97A0-5A39BA6BA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Suprimento_fundos__NOVEMBRO_24</vt:lpstr>
      <vt:lpstr>Suprimento_fundos__FEVEREIRO_25</vt:lpstr>
      <vt:lpstr>Suprimento_fundos__OUTUBRO_24</vt:lpstr>
      <vt:lpstr>Suprimento_fundos__AGOSTO_24</vt:lpstr>
      <vt:lpstr>Suprimento_fundos__JULHO_24</vt:lpstr>
      <vt:lpstr>Cópia de Suprimento_fundos__JUN</vt:lpstr>
      <vt:lpstr>Suprimento_fundos__MAIO_24</vt:lpstr>
      <vt:lpstr>Suprimento_fundos_DEZEMBRO_23</vt:lpstr>
      <vt:lpstr>Suprimento_fundos__FEVEREIRO_25!Area_de_impressao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Elissandra Rebouças Arruda</dc:creator>
  <cp:keywords/>
  <dc:description/>
  <cp:lastModifiedBy>Arquelau Carvalho do Nascimento Neto</cp:lastModifiedBy>
  <cp:revision/>
  <cp:lastPrinted>2025-03-14T19:36:19Z</cp:lastPrinted>
  <dcterms:created xsi:type="dcterms:W3CDTF">2021-06-16T00:58:27Z</dcterms:created>
  <dcterms:modified xsi:type="dcterms:W3CDTF">2025-05-14T15:06:26Z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0x010100618534A7A0B96B4C83348FD15B6D0298</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