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helcosta\Downloads\"/>
    </mc:Choice>
  </mc:AlternateContent>
  <bookViews>
    <workbookView xWindow="0" yWindow="0" windowWidth="28800" windowHeight="11715" tabRatio="500"/>
  </bookViews>
  <sheets>
    <sheet name="RECEITA" sheetId="1" r:id="rId1"/>
    <sheet name="Plan1" sheetId="2" r:id="rId2"/>
  </sheets>
  <definedNames>
    <definedName name="_xlnm.Print_Area" localSheetId="0">RECEITA!$A$1:$O$20</definedName>
    <definedName name="g" localSheetId="0">RECEITA!$A$1:$E$7</definedName>
    <definedName name="Print_Area_0" localSheetId="0">RECEITA!$A$1:$E$20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N15" i="1"/>
  <c r="N16" i="1" s="1"/>
  <c r="M15" i="1"/>
  <c r="M11" i="1"/>
  <c r="M16" i="1" s="1"/>
  <c r="L15" i="1"/>
  <c r="L11" i="1"/>
  <c r="L16" i="1" s="1"/>
  <c r="O10" i="1"/>
  <c r="K15" i="1"/>
  <c r="K11" i="1"/>
  <c r="K16" i="1" s="1"/>
  <c r="O9" i="1"/>
  <c r="J15" i="1"/>
  <c r="J11" i="1"/>
  <c r="C4" i="2"/>
  <c r="I15" i="1"/>
  <c r="I11" i="1"/>
  <c r="H15" i="1"/>
  <c r="H11" i="1"/>
  <c r="H16" i="1"/>
  <c r="F11" i="1"/>
  <c r="O8" i="1"/>
  <c r="G5" i="2"/>
  <c r="C11" i="2"/>
  <c r="K5" i="2"/>
  <c r="D15" i="1"/>
  <c r="B15" i="1"/>
  <c r="C15" i="1"/>
  <c r="B11" i="1"/>
  <c r="B16" i="1"/>
  <c r="G11" i="1"/>
  <c r="G15" i="1"/>
  <c r="G16" i="1"/>
  <c r="F15" i="1"/>
  <c r="E15" i="1"/>
  <c r="D11" i="1"/>
  <c r="D16" i="1"/>
  <c r="O14" i="1"/>
  <c r="C11" i="1"/>
  <c r="O13" i="1"/>
  <c r="O15" i="1" s="1"/>
  <c r="C16" i="1"/>
  <c r="E11" i="1"/>
  <c r="E16" i="1" s="1"/>
  <c r="F16" i="1"/>
  <c r="I16" i="1"/>
  <c r="J16" i="1"/>
  <c r="O11" i="1" l="1"/>
  <c r="O16" i="1" s="1"/>
</calcChain>
</file>

<file path=xl/sharedStrings.xml><?xml version="1.0" encoding="utf-8"?>
<sst xmlns="http://schemas.openxmlformats.org/spreadsheetml/2006/main" count="38" uniqueCount="33">
  <si>
    <t>DEZEMBRO/2023</t>
  </si>
  <si>
    <t>FUNDOS: SALDOS E RECEITAS</t>
  </si>
  <si>
    <t>FUNDO</t>
  </si>
  <si>
    <t>SALDO DO FUNDO EM  31  DEZEMBRO/2022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</si>
  <si>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</si>
  <si>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</si>
  <si>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</si>
  <si>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</si>
  <si>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</si>
  <si>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</si>
  <si>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</si>
  <si>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</si>
  <si>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</si>
  <si>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</si>
  <si>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</si>
  <si>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</si>
  <si>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</si>
  <si>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</si>
  <si>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</si>
  <si>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</si>
  <si>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</si>
  <si>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</si>
  <si>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</si>
  <si>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</si>
  <si>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CONTA (12000)</t>
    </r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</si>
  <si>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</si>
  <si>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</si>
  <si>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</si>
  <si>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</si>
  <si>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Data da última atualização:  30/01/2024</t>
  </si>
  <si>
    <t>D</t>
  </si>
  <si>
    <t>C</t>
  </si>
  <si>
    <t>13100-13200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</si>
</sst>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5">
    <font>
      <sz val="11"/>
      <color indexed="63"/>
      <name val="Arial1"/>
      <charset val="1"/>
    </font>
    <font>
      <sz val="10"/>
      <name val="Arial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:a16="http://schemas.microsoft.com/office/drawing/2014/main" xmlns="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:a16="http://schemas.microsoft.com/office/drawing/2014/main" xmlns="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="70" zoomScaleNormal="70" zoomScaleSheetLayoutView="55" workbookViewId="0">
      <selection activeCell="N14" sqref="N14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23.625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22.375" customWidth="1"/>
    <col min="15" max="15" width="20.125" customWidth="1"/>
    <col min="17" max="17" width="13.875" bestFit="1" customWidth="1"/>
  </cols>
  <sheetData>
    <row r="1" spans="1:17" ht="102" customHeight="1">
      <c r="E1" s="1"/>
    </row>
    <row r="2" spans="1:17" ht="27.75" customHeight="1">
      <c r="K2" s="41" t="s">
        <v>0</v>
      </c>
      <c r="L2" s="41"/>
      <c r="M2" s="41"/>
      <c r="N2" s="41"/>
      <c r="O2" s="41"/>
    </row>
    <row r="3" spans="1:17" ht="28.9" customHeight="1">
      <c r="A3" s="42" t="s">
        <v>1</v>
      </c>
      <c r="B3" s="42"/>
      <c r="C3" s="42"/>
      <c r="D3" s="42"/>
      <c r="E3" s="42"/>
      <c r="J3" s="16"/>
    </row>
    <row r="5" spans="1:17" s="3" customFormat="1" ht="63" customHeight="1">
      <c r="A5" s="2" t="s">
        <v>2</v>
      </c>
      <c r="B5" s="2" t="s">
        <v>3</v>
      </c>
      <c r="C5" s="43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7" s="7" customFormat="1" ht="43.5" customHeight="1">
      <c r="A6" s="4"/>
      <c r="B6" s="5"/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6" t="s">
        <v>16</v>
      </c>
      <c r="O6" s="17" t="s">
        <v>17</v>
      </c>
    </row>
    <row r="7" spans="1:17" ht="47.25" customHeight="1">
      <c r="A7" s="22" t="s">
        <v>18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7" ht="33" customHeight="1">
      <c r="A8" s="10" t="s">
        <v>19</v>
      </c>
      <c r="B8" s="26">
        <v>2878694.5100000002</v>
      </c>
      <c r="C8" s="26">
        <v>0</v>
      </c>
      <c r="D8" s="26">
        <v>30388.44</v>
      </c>
      <c r="E8" s="26">
        <v>25332.440000000002</v>
      </c>
      <c r="F8" s="26">
        <v>32712.49</v>
      </c>
      <c r="G8" s="26">
        <v>25104.84</v>
      </c>
      <c r="H8" s="26">
        <v>32582.16</v>
      </c>
      <c r="I8" s="26">
        <v>31404.28</v>
      </c>
      <c r="J8" s="26">
        <v>30742.12</v>
      </c>
      <c r="K8" s="26">
        <v>34051.39</v>
      </c>
      <c r="L8" s="26">
        <v>29060.6</v>
      </c>
      <c r="M8" s="26">
        <v>29536.35</v>
      </c>
      <c r="N8" s="26">
        <v>53860.36</v>
      </c>
      <c r="O8" s="27">
        <f>SUM(B8:N8)</f>
        <v>3233469.9800000004</v>
      </c>
    </row>
    <row r="9" spans="1:17" ht="51.75" customHeight="1">
      <c r="A9" s="10" t="s">
        <v>20</v>
      </c>
      <c r="B9" s="26">
        <v>509989.62</v>
      </c>
      <c r="C9" s="26">
        <v>0</v>
      </c>
      <c r="D9" s="26">
        <v>5383.62</v>
      </c>
      <c r="E9" s="26">
        <v>398804.29000000004</v>
      </c>
      <c r="F9" s="26">
        <v>5795.35</v>
      </c>
      <c r="G9" s="26">
        <v>4447.57</v>
      </c>
      <c r="H9" s="26">
        <v>9490.66</v>
      </c>
      <c r="I9" s="26">
        <v>9764.27</v>
      </c>
      <c r="J9" s="26">
        <v>48291.630000000005</v>
      </c>
      <c r="K9" s="26">
        <v>10735.55</v>
      </c>
      <c r="L9" s="26">
        <v>9435.7900000000009</v>
      </c>
      <c r="M9" s="26">
        <v>9488.64</v>
      </c>
      <c r="N9" s="26">
        <v>17302.79</v>
      </c>
      <c r="O9" s="27">
        <f>SUM(B9:N9)</f>
        <v>1038929.7800000001</v>
      </c>
    </row>
    <row r="10" spans="1:17" ht="30">
      <c r="A10" s="10" t="s">
        <v>21</v>
      </c>
      <c r="B10" s="26">
        <v>594621.54999999993</v>
      </c>
      <c r="C10" s="26">
        <v>0</v>
      </c>
      <c r="D10" s="26">
        <v>6276.49</v>
      </c>
      <c r="E10" s="26">
        <v>5232.2100000000064</v>
      </c>
      <c r="F10" s="26">
        <v>6756.5</v>
      </c>
      <c r="G10" s="26">
        <v>5185.21</v>
      </c>
      <c r="H10" s="26">
        <v>6729.58</v>
      </c>
      <c r="I10" s="26">
        <v>6486.3</v>
      </c>
      <c r="J10" s="26">
        <v>1353649.5399999998</v>
      </c>
      <c r="K10" s="26">
        <v>14097.52</v>
      </c>
      <c r="L10" s="26">
        <v>18613.560000000001</v>
      </c>
      <c r="M10" s="26">
        <v>18918.28</v>
      </c>
      <c r="N10" s="26">
        <v>34498.01</v>
      </c>
      <c r="O10" s="27">
        <f>SUM(B10:N10)</f>
        <v>2071064.7499999998</v>
      </c>
    </row>
    <row r="11" spans="1:17" ht="25.5" customHeight="1">
      <c r="A11" s="21" t="s">
        <v>22</v>
      </c>
      <c r="B11" s="28">
        <f t="shared" ref="B11:H11" si="0">SUM(B8:B10)</f>
        <v>3983305.68</v>
      </c>
      <c r="C11" s="28">
        <f t="shared" si="0"/>
        <v>0</v>
      </c>
      <c r="D11" s="28">
        <f t="shared" si="0"/>
        <v>42048.549999999996</v>
      </c>
      <c r="E11" s="28">
        <f t="shared" si="0"/>
        <v>429368.94000000006</v>
      </c>
      <c r="F11" s="28">
        <f t="shared" si="0"/>
        <v>45264.340000000004</v>
      </c>
      <c r="G11" s="28">
        <f t="shared" si="0"/>
        <v>34737.620000000003</v>
      </c>
      <c r="H11" s="28">
        <f t="shared" si="0"/>
        <v>48802.400000000001</v>
      </c>
      <c r="I11" s="28">
        <f t="shared" ref="I11:N11" si="1">SUM(I8:I10)</f>
        <v>47654.850000000006</v>
      </c>
      <c r="J11" s="28">
        <f t="shared" si="1"/>
        <v>1432683.2899999998</v>
      </c>
      <c r="K11" s="28">
        <f t="shared" si="1"/>
        <v>58884.460000000006</v>
      </c>
      <c r="L11" s="28">
        <f t="shared" si="1"/>
        <v>57109.95</v>
      </c>
      <c r="M11" s="28">
        <f t="shared" si="1"/>
        <v>57943.27</v>
      </c>
      <c r="N11" s="28">
        <f t="shared" si="1"/>
        <v>105661.16</v>
      </c>
      <c r="O11" s="29">
        <f>SUM(B11:N11)</f>
        <v>6343464.5099999998</v>
      </c>
    </row>
    <row r="12" spans="1:17" ht="36" customHeight="1">
      <c r="A12" s="15" t="s">
        <v>23</v>
      </c>
      <c r="B12" s="32"/>
      <c r="C12" s="32"/>
      <c r="D12" s="32"/>
      <c r="E12" s="32"/>
      <c r="F12" s="37"/>
      <c r="G12" s="37"/>
      <c r="H12" s="37"/>
      <c r="I12" s="37"/>
      <c r="J12" s="37"/>
      <c r="K12" s="37"/>
      <c r="L12" s="37"/>
      <c r="M12" s="37"/>
      <c r="N12" s="37"/>
      <c r="O12" s="30"/>
    </row>
    <row r="13" spans="1:17" ht="33" customHeight="1">
      <c r="A13" s="33" t="s">
        <v>24</v>
      </c>
      <c r="B13" s="38">
        <v>144036.34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16273.87</v>
      </c>
      <c r="O13" s="35">
        <f>SUM(B13:N13)</f>
        <v>160310.21</v>
      </c>
    </row>
    <row r="14" spans="1:17" ht="31.5" customHeight="1">
      <c r="A14" s="33" t="s">
        <v>25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5">
        <f>SUM(B14:N14)</f>
        <v>0</v>
      </c>
      <c r="Q14" s="16"/>
    </row>
    <row r="15" spans="1:17" ht="25.5" customHeight="1">
      <c r="A15" s="34" t="s">
        <v>22</v>
      </c>
      <c r="B15" s="39">
        <f t="shared" ref="B15:G15" si="2">SUM(B13:B14)</f>
        <v>144036.34</v>
      </c>
      <c r="C15" s="39">
        <f t="shared" si="2"/>
        <v>0</v>
      </c>
      <c r="D15" s="39">
        <f t="shared" si="2"/>
        <v>0</v>
      </c>
      <c r="E15" s="39">
        <f t="shared" si="2"/>
        <v>0</v>
      </c>
      <c r="F15" s="39">
        <f t="shared" si="2"/>
        <v>0</v>
      </c>
      <c r="G15" s="39">
        <f t="shared" si="2"/>
        <v>0</v>
      </c>
      <c r="H15" s="39">
        <f t="shared" ref="H15:N15" si="3">SUM(H13:H14)</f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16273.87</v>
      </c>
      <c r="O15" s="36">
        <f>SUM(O13:O14)</f>
        <v>160310.21</v>
      </c>
    </row>
    <row r="16" spans="1:17" s="19" customFormat="1" ht="25.5" customHeight="1">
      <c r="A16" s="23" t="s">
        <v>26</v>
      </c>
      <c r="B16" s="31">
        <f t="shared" ref="B16:H16" si="4">B11+B15</f>
        <v>4127342.02</v>
      </c>
      <c r="C16" s="31">
        <f t="shared" si="4"/>
        <v>0</v>
      </c>
      <c r="D16" s="31">
        <f t="shared" si="4"/>
        <v>42048.549999999996</v>
      </c>
      <c r="E16" s="31">
        <f t="shared" si="4"/>
        <v>429368.94000000006</v>
      </c>
      <c r="F16" s="31">
        <f t="shared" si="4"/>
        <v>45264.340000000004</v>
      </c>
      <c r="G16" s="31">
        <f t="shared" si="4"/>
        <v>34737.620000000003</v>
      </c>
      <c r="H16" s="31">
        <f t="shared" si="4"/>
        <v>48802.400000000001</v>
      </c>
      <c r="I16" s="31">
        <f t="shared" ref="I16:O16" si="5">I11+I15</f>
        <v>47654.850000000006</v>
      </c>
      <c r="J16" s="31">
        <f t="shared" si="5"/>
        <v>1432683.2899999998</v>
      </c>
      <c r="K16" s="31">
        <f t="shared" si="5"/>
        <v>58884.460000000006</v>
      </c>
      <c r="L16" s="31">
        <f t="shared" si="5"/>
        <v>57109.95</v>
      </c>
      <c r="M16" s="31">
        <f t="shared" si="5"/>
        <v>57943.27</v>
      </c>
      <c r="N16" s="31">
        <f t="shared" si="5"/>
        <v>121935.03</v>
      </c>
      <c r="O16" s="31">
        <f t="shared" si="5"/>
        <v>6503774.7199999997</v>
      </c>
    </row>
    <row r="17" spans="1:15" ht="25.5" customHeight="1">
      <c r="A17" s="1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20"/>
    </row>
    <row r="18" spans="1:15" ht="66" customHeight="1">
      <c r="A18" s="25" t="s">
        <v>27</v>
      </c>
      <c r="B18" s="12"/>
      <c r="C18" s="12"/>
      <c r="D18" s="12"/>
      <c r="E18" s="12"/>
    </row>
    <row r="19" spans="1:15" ht="14.25" customHeight="1">
      <c r="A19" s="24" t="s">
        <v>28</v>
      </c>
      <c r="C19" s="14"/>
      <c r="O19" s="16"/>
    </row>
    <row r="20" spans="1:15" ht="14.25" customHeight="1">
      <c r="A20" s="19" t="s">
        <v>29</v>
      </c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7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B8" sqref="B8"/>
    </sheetView>
  </sheetViews>
  <sheetFormatPr defaultRowHeight="14.25"/>
  <cols>
    <col min="2" max="2" width="9.875" bestFit="1" customWidth="1"/>
    <col min="3" max="3" width="11.375" bestFit="1" customWidth="1"/>
    <col min="5" max="5" width="12.125" customWidth="1"/>
    <col min="6" max="6" width="9.875" bestFit="1" customWidth="1"/>
    <col min="7" max="7" width="10.5" bestFit="1" customWidth="1"/>
    <col min="10" max="10" width="12.125" customWidth="1"/>
    <col min="11" max="11" width="11.375" bestFit="1" customWidth="1"/>
  </cols>
  <sheetData>
    <row r="1" spans="1:11">
      <c r="B1" t="s">
        <v>30</v>
      </c>
      <c r="C1" t="s">
        <v>31</v>
      </c>
      <c r="F1" t="s">
        <v>30</v>
      </c>
      <c r="G1" t="s">
        <v>31</v>
      </c>
      <c r="J1" t="s">
        <v>30</v>
      </c>
      <c r="K1" t="s">
        <v>31</v>
      </c>
    </row>
    <row r="2" spans="1:11">
      <c r="A2">
        <v>13000</v>
      </c>
      <c r="B2" s="14">
        <v>53860.36</v>
      </c>
      <c r="C2" s="14"/>
      <c r="E2" t="s">
        <v>32</v>
      </c>
      <c r="F2" s="14">
        <v>7760.89</v>
      </c>
      <c r="G2" s="14"/>
      <c r="I2">
        <v>13300</v>
      </c>
      <c r="J2" s="14">
        <v>34498.01</v>
      </c>
      <c r="K2" s="14"/>
    </row>
    <row r="3" spans="1:11">
      <c r="B3" s="14"/>
      <c r="C3" s="14"/>
      <c r="F3" s="14">
        <v>9541.9</v>
      </c>
      <c r="G3" s="14"/>
      <c r="J3" s="14"/>
      <c r="K3" s="14"/>
    </row>
    <row r="4" spans="1:11" ht="15">
      <c r="C4" s="40">
        <f>SUM(B2:B3)-SUM(C2:C3)</f>
        <v>53860.36</v>
      </c>
      <c r="F4" s="14"/>
    </row>
    <row r="5" spans="1:11" ht="15">
      <c r="G5" s="40">
        <f>SUM(F2:F4)-SUM(G2:G4)</f>
        <v>17302.79</v>
      </c>
      <c r="K5" s="40">
        <f>SUM(J2:J4)-SUM(K2:K4)</f>
        <v>34498.01</v>
      </c>
    </row>
    <row r="7" spans="1:11">
      <c r="A7">
        <v>120006</v>
      </c>
      <c r="C7" s="14"/>
    </row>
    <row r="8" spans="1:11">
      <c r="B8" s="14">
        <v>16273.87</v>
      </c>
      <c r="C8" s="14"/>
    </row>
    <row r="9" spans="1:11">
      <c r="C9" s="14"/>
    </row>
    <row r="10" spans="1:11">
      <c r="C10" s="14"/>
    </row>
    <row r="11" spans="1:11" ht="15">
      <c r="C11" s="40">
        <f>SUM(B7:B10)-SUM(C7:C10)</f>
        <v>16273.87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Marchel Bruno Souza Costa</cp:lastModifiedBy>
  <cp:revision/>
  <dcterms:created xsi:type="dcterms:W3CDTF">2017-08-21T15:52:33Z</dcterms:created>
  <dcterms:modified xsi:type="dcterms:W3CDTF">2024-02-01T14:19:48Z</dcterms:modified>
  <cp:category/>
  <cp:contentStatus/>
</cp:coreProperties>
</file>