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rinabarbosa\Desktop\transparência\"/>
    </mc:Choice>
  </mc:AlternateContent>
  <bookViews>
    <workbookView xWindow="0" yWindow="0" windowWidth="24000" windowHeight="9615"/>
  </bookViews>
  <sheets>
    <sheet name="Locações" sheetId="1" r:id="rId1"/>
  </sheets>
  <externalReferences>
    <externalReference r:id="rId2"/>
  </externalReferences>
  <definedNames>
    <definedName name="_xlnm._FilterDatabase" localSheetId="0" hidden="1">Locações!$D$1:$D$26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L21" i="1"/>
  <c r="L20" i="1"/>
  <c r="L19" i="1"/>
  <c r="L17" i="1"/>
  <c r="L16" i="1"/>
  <c r="L15" i="1"/>
  <c r="L14" i="1"/>
  <c r="L10" i="1"/>
  <c r="L8" i="1"/>
  <c r="L7" i="1"/>
  <c r="A2" i="1"/>
</calcChain>
</file>

<file path=xl/sharedStrings.xml><?xml version="1.0" encoding="utf-8"?>
<sst xmlns="http://schemas.openxmlformats.org/spreadsheetml/2006/main" count="124" uniqueCount="83">
  <si>
    <t>ORDEM CRONOLÓGICA DE PAGAMENTOS – PGJ/AM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</si>
  <si>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</si>
  <si>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</si>
  <si>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</si>
  <si>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</si>
  <si>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</si>
  <si>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</si>
  <si>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</si>
  <si>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</si>
  <si>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</si>
  <si>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</si>
  <si>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</si>
  <si>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</si>
  <si>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</si>
  <si>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</si>
  <si>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ABRIL</t>
  </si>
  <si>
    <t>MEGA TECH PRODUCOES, TRANSPORTE E AGENCIAMENTO LTDA</t>
  </si>
  <si>
    <t>Liquidação da NE nº 2024NE0000477 - Serviços de locação de equipamentos audiovisuais (CA Nº 004/2024-MP/PGJ) conforme NFS-e n° 7 e demais documentos no PI-SEI 2024.006903.</t>
  </si>
  <si>
    <t>7/2024</t>
  </si>
  <si>
    <t>951/2024</t>
  </si>
  <si>
    <t>-</t>
  </si>
  <si>
    <t>2024.006903</t>
  </si>
  <si>
    <t>SENCINET BRASIL SERVICOS DE TELECOMUNICACOES LTDA</t>
  </si>
  <si>
    <t>Liquidação da NE nº 2023NE0001495 - Ref. a locação de equipamentos de Rede (C.A. N° 013/2021-MP/PGJ - 2ª TA) referente a FEVEREIRO/2024, conforme NF-e nº 18409 e demais documentos no PI-SEI 2024.006223.</t>
  </si>
  <si>
    <t>18409/2024</t>
  </si>
  <si>
    <t>953/2024</t>
  </si>
  <si>
    <t>2024.006223</t>
  </si>
  <si>
    <t>Liquidação da NE nº 2023NE0001916 - Referente a serviço locação de bens móveis à PGJ/AM, relativo a fevereiro de 2024, conforme contrato nº 022/2021/PGJ, fatura nº 18410/2024 e SEI nº 2024.006220 (complemento).</t>
  </si>
  <si>
    <t xml:space="preserve">18410/2024 </t>
  </si>
  <si>
    <t>964/2024</t>
  </si>
  <si>
    <t>2024.006220</t>
  </si>
  <si>
    <t>Liquidação da NE nº 2024NE0000047 - Referente a serviço locação de bens móveis à PGJ/AM, relativo a fevereiro de 2024, conforme contrato nº 022/2021/PGJ, fatura nº 18410/2024 e SEI nº 2024.006220.</t>
  </si>
  <si>
    <t>18410/2024</t>
  </si>
  <si>
    <t>965/2024</t>
  </si>
  <si>
    <t>JOSIELE SILVA DE SOUZA</t>
  </si>
  <si>
    <t>Liquidação da NE nº 2024NE0000024 - Referente a aluguel de imóvel em Urucurituba/AM à PGJ/AM, relativo a março de 2024, conforme contrato nº 003/2023/PGJ, recibo nº 03/2024 e SEI nº 2024.007763.</t>
  </si>
  <si>
    <t>RECIBO03/2024</t>
  </si>
  <si>
    <t>986/2024</t>
  </si>
  <si>
    <t>2024.007763</t>
  </si>
  <si>
    <t>SAMUEL MENDES DA SILVA</t>
  </si>
  <si>
    <t>Liquidação da NE nº 2024NE0000543 - Referente a aluguel de imóvel em Juruá/AM à PGJ/AM, relativo a março de 2024, conforme contrato nº 004/2021/PGJ, recibo nº 03/2024 e SEI nº 2024.007637.</t>
  </si>
  <si>
    <t>987/2024</t>
  </si>
  <si>
    <t>2024.007637</t>
  </si>
  <si>
    <t>Liquidação da NE nº 2024NE0000548 - Referente a aluguel de imóvel em Juruá/AM à PGJ/AM, relativo a março de 2024, conforme contrato nº 004/2021/PGJ, recibo nº 03/2024 e SEI nº 2024.007627.</t>
  </si>
  <si>
    <t>992/2024</t>
  </si>
  <si>
    <t>2024.007627</t>
  </si>
  <si>
    <t>COENCIL EMPREENDIMENTOS IMOBILIÁRIOS LTDA</t>
  </si>
  <si>
    <t>Liquidação da NE nº 2024NE0000012 - Locação de imóvel localizado na Rua São Luiz, 624 e Av. Jornalista Umberto Calderaro Filho, 175, Manaus/AM (CA N° 032/2018-MP/PGJ) - referente a Fevereiro/2024, conforme documentos do PI-SEI 2024.007800.</t>
  </si>
  <si>
    <t>RECIBO66/2024</t>
  </si>
  <si>
    <t>1017/2024</t>
  </si>
  <si>
    <t>2024.007800</t>
  </si>
  <si>
    <t>VANIAS BATISTA MENDONÇA</t>
  </si>
  <si>
    <t>Liquidação da NE nº 2024NE0000094 - Serv. locação de imovel na Av. André Araújo 129, Aleixo (C.A. 033/2019 - MP/PGJ) - referente a MARÇO/2024, conforme documentos no PI-SEI 2024.007776.</t>
  </si>
  <si>
    <t>1018/2024</t>
  </si>
  <si>
    <t>2024.007776</t>
  </si>
  <si>
    <t>GABRIEL AGUIAR DE LIMA</t>
  </si>
  <si>
    <t>Liquidação da NE nº 2024NE0000020 - Locação do imóvel - Manacapuru/AM (C.A. 031/2021 – MP/PGJ), referente a MARÇO/2024, conforme Recibo s/nº e SEI 2024.007820.</t>
  </si>
  <si>
    <t>1038/2024</t>
  </si>
  <si>
    <t>2024.007820</t>
  </si>
  <si>
    <t>ALVES LIRA LTDA</t>
  </si>
  <si>
    <t xml:space="preserve">Liquidação da NE nº 2024NE0000002 - Ref. a  locação de imóvel, na Rua Belo Horizonte, n° 500, Aleixo (CA n° 016/2020 - MP/PGJ) - referente a Março/2024 conforme documentos do PI-SEI 2024.008482.
</t>
  </si>
  <si>
    <t>1130/2024</t>
  </si>
  <si>
    <t>2024.008482</t>
  </si>
  <si>
    <t>MARIA DA GLORIA DA SILVA CONRADO</t>
  </si>
  <si>
    <t>Liquidação da NE nº 2024NE0000550 - Locação de imóvel (C.A  nº 012/2023-MP/PGJ) referente a MARÇO/2024, conforme documentos do PI-SEI 2024.008463.</t>
  </si>
  <si>
    <t>1137/2024</t>
  </si>
  <si>
    <t>2024.008463</t>
  </si>
  <si>
    <t xml:space="preserve">Liquidação da NE nº 2024NE0000047 - Serviço de Locação de equipamentos para links de comunicação, em março/24, conforme NF-e n° 18493 (CA 022/2021-MP/PGJ - 3ª TA) e demais documentos no PI-SEI 2024.008130.
</t>
  </si>
  <si>
    <t>18493/2024</t>
  </si>
  <si>
    <t>1140/2024</t>
  </si>
  <si>
    <t>2024.008130</t>
  </si>
  <si>
    <t>JOZIVAN DOS SANTOS SOUZA</t>
  </si>
  <si>
    <t xml:space="preserve">Liquidação da NE nº 2024NE0000025 - Ref. a locação de imóvel, instalações da PGJ Comarca Barreirinha/AM (CA 006/2023 - MP/PGJ) - referente a MARÇO/2024, conforme Atesto 45 e SEI 2024.008831.
</t>
  </si>
  <si>
    <t>1165/2024</t>
  </si>
  <si>
    <t>2024.008831</t>
  </si>
  <si>
    <t xml:space="preserve">Liquidação da NE nº 2024NE0000477 - Ref. a  locação de equipamentos audiovisuais, conforme NFS-e n° 8 (CA Nº 004/2024-MP/PGJ) e demais documentos no PI-SEI 2024.009069
</t>
  </si>
  <si>
    <t>8/2024</t>
  </si>
  <si>
    <t>1185/2024</t>
  </si>
  <si>
    <t>2024.009069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</si>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</sst>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[$-416]d/m/yyyy"/>
    <numFmt numFmtId="167" formatCode="_-&quot;R$ &quot;* #,##0.00_-;&quot;-R$ &quot;* #,##0.00_-;_-&quot;R$ &quot;* \-??_-;_-@_-"/>
  </numFmts>
  <fonts count="1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2" fillId="0" borderId="0"/>
    <xf numFmtId="0" fontId="9" fillId="0" borderId="0" applyBorder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3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left" wrapText="1"/>
    </xf>
    <xf numFmtId="0" fontId="5" fillId="0" borderId="1" xfId="2" applyFont="1" applyBorder="1" applyAlignment="1">
      <alignment horizontal="left"/>
    </xf>
    <xf numFmtId="0" fontId="5" fillId="0" borderId="1" xfId="2" applyFont="1" applyBorder="1" applyAlignment="1">
      <alignment horizontal="left" wrapText="1"/>
    </xf>
    <xf numFmtId="0" fontId="5" fillId="0" borderId="1" xfId="2" applyFont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3" applyBorder="1" applyAlignment="1" applyProtection="1">
      <alignment wrapText="1"/>
    </xf>
    <xf numFmtId="0" fontId="9" fillId="0" borderId="2" xfId="3" applyBorder="1" applyAlignment="1" applyProtection="1">
      <alignment horizontal="center" vertical="center"/>
    </xf>
    <xf numFmtId="166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67" fontId="8" fillId="0" borderId="2" xfId="1" applyFont="1" applyFill="1" applyBorder="1" applyAlignment="1" applyProtection="1">
      <alignment vertical="center"/>
    </xf>
    <xf numFmtId="16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67" fontId="8" fillId="0" borderId="2" xfId="1" applyFont="1" applyBorder="1" applyAlignment="1" applyProtection="1">
      <alignment vertical="center"/>
    </xf>
    <xf numFmtId="166" fontId="8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</cellXfs>
  <cellStyles count="4">
    <cellStyle name="Hiperlink" xfId="3" builtinId="8"/>
    <cellStyle name="Moeda" xfId="1" builtinId="4"/>
    <cellStyle name="Normal" xfId="0" builtinId="0"/>
    <cellStyle name="Normal 2" xfId="2"/>
  </cellStyles>
  <dxfs count="8"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20948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ORDEM_CRONOL&#211;GICA_%20DE_%20PAGAMENTOS_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ABRIL/2024</v>
          </cell>
        </row>
        <row r="31">
          <cell r="A31" t="str">
            <v>Data da última atualização:13/05/2024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Transpar%C3%AAncia_2024/Abril/NFs_/Loca%C3%A7%C3%B5es/RECIBO_66_2024_COENCIL_a84c6.pdf" TargetMode="External"/><Relationship Id="rId13" Type="http://schemas.openxmlformats.org/officeDocument/2006/relationships/hyperlink" Target="https://www.mpam.mp.br/images/Transpar%C3%AAncia_2024/Abril/NFs_/Loca%C3%A7%C3%B5es/FATURA_18493_2024_SENCINET_BRASIL_3beeb.pdf" TargetMode="External"/><Relationship Id="rId18" Type="http://schemas.openxmlformats.org/officeDocument/2006/relationships/hyperlink" Target="https://www.mpam.mp.br/images/3_TA_ao_CT_N%C2%BA_022-2021_-_MP-PGJ_3d457.pdf" TargetMode="External"/><Relationship Id="rId26" Type="http://schemas.openxmlformats.org/officeDocument/2006/relationships/hyperlink" Target="https://www.mpam.mp.br/images/3%C2%BA_TAP_a_CT_n%C2%BA_16-2020_-_MP-PGJ_-_2022.016682_e1fd1.pdf" TargetMode="External"/><Relationship Id="rId3" Type="http://schemas.openxmlformats.org/officeDocument/2006/relationships/hyperlink" Target="https://www.mpam.mp.br/images/Transpar%C3%AAncia_2024/Abril/NFs_/Loca%C3%A7%C3%B5es/FATURA_18410_2024_SENCINET_754ba.pdf" TargetMode="External"/><Relationship Id="rId21" Type="http://schemas.openxmlformats.org/officeDocument/2006/relationships/hyperlink" Target="https://www.mpam.mp.br/images/3%C2%BA_TA_ao_CT_004-2021_-_MP-PGJ_5168e.pdf" TargetMode="External"/><Relationship Id="rId7" Type="http://schemas.openxmlformats.org/officeDocument/2006/relationships/hyperlink" Target="https://www.mpam.mp.br/images/Transpar%C3%AAncia_2024/Abril/NFs_/Loca%C3%A7%C3%B5es/RECIBO_03_2024_SAMUEL_MENDES_8e663.pdf" TargetMode="External"/><Relationship Id="rId12" Type="http://schemas.openxmlformats.org/officeDocument/2006/relationships/hyperlink" Target="https://www.mpam.mp.br/images/Transpar%C3%AAncia_2024/Abril/NFs_/Loca%C3%A7%C3%B5es/RECIBO_03_2024_MARIA_DA_GLORIA_35dd3.pdf" TargetMode="External"/><Relationship Id="rId17" Type="http://schemas.openxmlformats.org/officeDocument/2006/relationships/hyperlink" Target="https://www.mpam.mp.br/images/2%C2%BA_TA_ao_CT_013-2021_-_MP-PGJ_f9615.pdf" TargetMode="External"/><Relationship Id="rId25" Type="http://schemas.openxmlformats.org/officeDocument/2006/relationships/hyperlink" Target="https://www.mpam.mp.br/images/2_TA_ao_CT_N%C2%BA_031-2021_-_MP-PGJ_8d986.pdf" TargetMode="External"/><Relationship Id="rId2" Type="http://schemas.openxmlformats.org/officeDocument/2006/relationships/hyperlink" Target="https://www.mpam.mp.br/images/Transpar%C3%AAncia_2024/Abril/NFs_/Loca%C3%A7%C3%B5es/FATURA_18409_2024_SENCINET_51584.pdf" TargetMode="External"/><Relationship Id="rId16" Type="http://schemas.openxmlformats.org/officeDocument/2006/relationships/hyperlink" Target="https://www.mpam.mp.br/images/CCT_n%C2%BA_04-2024-MP-PGJ_8b545.pdf" TargetMode="External"/><Relationship Id="rId20" Type="http://schemas.openxmlformats.org/officeDocument/2006/relationships/hyperlink" Target="https://www.mpam.mp.br/images/1%C2%BA_TA_ao_CT_003-2023_-_MP-PGJ_17eef.pdf" TargetMode="External"/><Relationship Id="rId29" Type="http://schemas.openxmlformats.org/officeDocument/2006/relationships/hyperlink" Target="https://www.mpam.mp.br/images/1%C2%BA_TA_ao_CT_06-2023_-_MP-PGJ_5fcdc.pdf" TargetMode="External"/><Relationship Id="rId1" Type="http://schemas.openxmlformats.org/officeDocument/2006/relationships/hyperlink" Target="https://www.mpam.mp.br/images/Transpar%C3%AAncia_2024/Abril/NFs_/Loca%C3%A7%C3%B5es/NFS_7_2024_MEGA_TECH_9afe0.pdf" TargetMode="External"/><Relationship Id="rId6" Type="http://schemas.openxmlformats.org/officeDocument/2006/relationships/hyperlink" Target="https://www.mpam.mp.br/images/Transpar%C3%AAncia_2024/Abril/NFs_/Loca%C3%A7%C3%B5es/RECIBO_03_2024_SAMUEL_9d332.pdf" TargetMode="External"/><Relationship Id="rId11" Type="http://schemas.openxmlformats.org/officeDocument/2006/relationships/hyperlink" Target="https://www.mpam.mp.br/images/Transpar%C3%AAncia_2024/Abril/NFs_/Loca%C3%A7%C3%B5es/RECIBO_03_2024_ALVES_LIRA_8bfd3.pdf" TargetMode="External"/><Relationship Id="rId24" Type="http://schemas.openxmlformats.org/officeDocument/2006/relationships/hyperlink" Target="https://www.mpam.mp.br/images/2%C2%BA_TAP_a_CT_n%C2%BA_33-2019_-_MP-PGJ_-_2021.018738_0778e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s://www.mpam.mp.br/images/Transpar%C3%AAncia_2024/Abril/NFs_/Loca%C3%A7%C3%B5es/RECIBO_03_2024_JOSIELE_920f4.pdf" TargetMode="External"/><Relationship Id="rId15" Type="http://schemas.openxmlformats.org/officeDocument/2006/relationships/hyperlink" Target="https://www.mpam.mp.br/images/Transpar%C3%AAncia_2024/Abril/NFs_/Loca%C3%A7%C3%B5es/NFS_8_2024_MEGA_TECH_5c2c1.pdf" TargetMode="External"/><Relationship Id="rId23" Type="http://schemas.openxmlformats.org/officeDocument/2006/relationships/hyperlink" Target="https://www.mpam.mp.br/images/1_TA_ao_CT_N%C2%BA_032-2018_-_MP-PGJ_30e04.pdf" TargetMode="External"/><Relationship Id="rId28" Type="http://schemas.openxmlformats.org/officeDocument/2006/relationships/hyperlink" Target="https://www.mpam.mp.br/images/3_TA_ao_CT_N%C2%BA_022-2021_-_MP-PGJ_3d457.pdf" TargetMode="External"/><Relationship Id="rId10" Type="http://schemas.openxmlformats.org/officeDocument/2006/relationships/hyperlink" Target="https://www.mpam.mp.br/images/Transpar%C3%AAncia_2024/Abril/NFs_/Loca%C3%A7%C3%B5es/RECIBO_03_2024_GABRIEL_AGUIAR_8eb63.pdf" TargetMode="External"/><Relationship Id="rId19" Type="http://schemas.openxmlformats.org/officeDocument/2006/relationships/hyperlink" Target="https://www.mpam.mp.br/images/3_TA_ao_CT_N%C2%BA_022-2021_-_MP-PGJ_3d457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mpam.mp.br/images/Transpar%C3%AAncia_2024/Abril/NFs_/Loca%C3%A7%C3%B5es/FATURA_18410_2024_SENCINET_754ba.pdf" TargetMode="External"/><Relationship Id="rId9" Type="http://schemas.openxmlformats.org/officeDocument/2006/relationships/hyperlink" Target="https://www.mpam.mp.br/images/Transpar%C3%AAncia_2024/Abril/NFs_/Loca%C3%A7%C3%B5es/RECIBO_03_2024_VANIAS_BATISTA_8b30a.pdf" TargetMode="External"/><Relationship Id="rId14" Type="http://schemas.openxmlformats.org/officeDocument/2006/relationships/hyperlink" Target="https://www.mpam.mp.br/images/Transpar%C3%AAncia_2024/Abril/NFs_/Loca%C3%A7%C3%B5es/RECIBO_03_2024_JOSIVAN_DOS_SANTOS_e8daf.pdf" TargetMode="External"/><Relationship Id="rId22" Type="http://schemas.openxmlformats.org/officeDocument/2006/relationships/hyperlink" Target="https://www.mpam.mp.br/images/2%C2%BA_TA_ao_CT_004-2021_-_MP-PGJ_ca5e0.pdf" TargetMode="External"/><Relationship Id="rId27" Type="http://schemas.openxmlformats.org/officeDocument/2006/relationships/hyperlink" Target="https://www.mpam.mp.br/images/CT_12-2023_-_MP-PGJ_f3cba.pdf" TargetMode="External"/><Relationship Id="rId30" Type="http://schemas.openxmlformats.org/officeDocument/2006/relationships/hyperlink" Target="https://www.mpam.mp.br/images/CCT_n%C2%BA_04-2024-MP-PGJ_8b5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zoomScale="70" zoomScaleNormal="70" workbookViewId="0">
      <selection activeCell="O7" sqref="O7"/>
    </sheetView>
  </sheetViews>
  <sheetFormatPr defaultRowHeight="15"/>
  <cols>
    <col min="1" max="1" width="13.7109375" customWidth="1"/>
    <col min="2" max="2" width="14.7109375" customWidth="1"/>
    <col min="3" max="3" width="21.42578125" bestFit="1" customWidth="1"/>
    <col min="4" max="4" width="45.28515625" customWidth="1"/>
    <col min="5" max="5" width="29.5703125" style="2" customWidth="1"/>
    <col min="6" max="6" width="26.28515625" style="3" bestFit="1" customWidth="1"/>
    <col min="7" max="7" width="16.710937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  <col min="14" max="14" width="12.5703125" bestFit="1" customWidth="1"/>
  </cols>
  <sheetData>
    <row r="1" spans="1:13" ht="77.099999999999994" customHeight="1">
      <c r="C1" s="1"/>
      <c r="D1" s="1"/>
      <c r="G1" s="3"/>
      <c r="H1" s="3"/>
      <c r="I1" s="3"/>
      <c r="J1" s="1"/>
    </row>
    <row r="2" spans="1:13" ht="18">
      <c r="A2" s="4" t="str">
        <f>[1]Bens!A2</f>
        <v>ABRIL/2024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0.25">
      <c r="A3" s="5" t="s">
        <v>0</v>
      </c>
      <c r="B3" s="5"/>
      <c r="C3" s="5"/>
      <c r="D3" s="5"/>
      <c r="E3" s="6"/>
      <c r="G3" s="3"/>
      <c r="H3" s="3"/>
      <c r="I3" s="3"/>
      <c r="J3" s="1"/>
    </row>
    <row r="5" spans="1:13" ht="18">
      <c r="A5" s="7" t="s">
        <v>1</v>
      </c>
      <c r="B5" s="7"/>
      <c r="C5" s="7"/>
      <c r="D5" s="7"/>
      <c r="E5" s="8"/>
      <c r="F5" s="9"/>
      <c r="G5" s="7"/>
      <c r="H5" s="7"/>
      <c r="I5" s="7"/>
      <c r="J5" s="7"/>
      <c r="K5" s="7"/>
      <c r="L5" s="7"/>
    </row>
    <row r="6" spans="1:13" ht="31.5">
      <c r="A6" s="10" t="s">
        <v>2</v>
      </c>
      <c r="B6" s="10" t="s">
        <v>3</v>
      </c>
      <c r="C6" s="11" t="s">
        <v>4</v>
      </c>
      <c r="D6" s="11" t="s">
        <v>5</v>
      </c>
      <c r="E6" s="10" t="s">
        <v>6</v>
      </c>
      <c r="F6" s="11" t="s">
        <v>7</v>
      </c>
      <c r="G6" s="10" t="s">
        <v>8</v>
      </c>
      <c r="H6" s="12" t="s">
        <v>9</v>
      </c>
      <c r="I6" s="12" t="s">
        <v>10</v>
      </c>
      <c r="J6" s="11" t="s">
        <v>11</v>
      </c>
      <c r="K6" s="11" t="s">
        <v>12</v>
      </c>
      <c r="L6" s="11" t="s">
        <v>13</v>
      </c>
      <c r="M6" s="11" t="s">
        <v>14</v>
      </c>
    </row>
    <row r="7" spans="1:13" ht="119.25" customHeight="1">
      <c r="A7" s="13" t="s">
        <v>15</v>
      </c>
      <c r="B7" s="14">
        <v>1</v>
      </c>
      <c r="C7" s="15">
        <v>53324517000100</v>
      </c>
      <c r="D7" s="16" t="s">
        <v>16</v>
      </c>
      <c r="E7" s="17" t="s">
        <v>17</v>
      </c>
      <c r="F7" s="18" t="s">
        <v>18</v>
      </c>
      <c r="G7" s="19">
        <v>45385</v>
      </c>
      <c r="H7" s="20" t="s">
        <v>19</v>
      </c>
      <c r="I7" s="21">
        <v>3506.25</v>
      </c>
      <c r="J7" s="22">
        <v>45386</v>
      </c>
      <c r="K7" s="16" t="s">
        <v>20</v>
      </c>
      <c r="L7" s="21">
        <f>168.3+175.31+3162.64</f>
        <v>3506.25</v>
      </c>
      <c r="M7" s="20" t="s">
        <v>21</v>
      </c>
    </row>
    <row r="8" spans="1:13" ht="135">
      <c r="A8" s="13" t="s">
        <v>15</v>
      </c>
      <c r="B8" s="14">
        <v>2</v>
      </c>
      <c r="C8" s="15">
        <v>33179565000137</v>
      </c>
      <c r="D8" s="16" t="s">
        <v>22</v>
      </c>
      <c r="E8" s="17" t="s">
        <v>23</v>
      </c>
      <c r="F8" s="18" t="s">
        <v>24</v>
      </c>
      <c r="G8" s="19">
        <v>45385</v>
      </c>
      <c r="H8" s="20" t="s">
        <v>25</v>
      </c>
      <c r="I8" s="21">
        <v>9604.19</v>
      </c>
      <c r="J8" s="22">
        <v>45386</v>
      </c>
      <c r="K8" s="16" t="s">
        <v>20</v>
      </c>
      <c r="L8" s="21">
        <f>641+8963.19</f>
        <v>9604.19</v>
      </c>
      <c r="M8" s="20" t="s">
        <v>26</v>
      </c>
    </row>
    <row r="9" spans="1:13" ht="120">
      <c r="A9" s="13" t="s">
        <v>15</v>
      </c>
      <c r="B9" s="14">
        <v>3</v>
      </c>
      <c r="C9" s="14">
        <v>33179565000137</v>
      </c>
      <c r="D9" s="23" t="s">
        <v>22</v>
      </c>
      <c r="E9" s="17" t="s">
        <v>27</v>
      </c>
      <c r="F9" s="18" t="s">
        <v>28</v>
      </c>
      <c r="G9" s="24">
        <v>45385</v>
      </c>
      <c r="H9" s="25" t="s">
        <v>29</v>
      </c>
      <c r="I9" s="26">
        <v>9250</v>
      </c>
      <c r="J9" s="27">
        <v>45386</v>
      </c>
      <c r="K9" s="23" t="s">
        <v>20</v>
      </c>
      <c r="L9" s="26">
        <v>9250</v>
      </c>
      <c r="M9" s="25" t="s">
        <v>30</v>
      </c>
    </row>
    <row r="10" spans="1:13" ht="120">
      <c r="A10" s="13" t="s">
        <v>15</v>
      </c>
      <c r="B10" s="14">
        <v>4</v>
      </c>
      <c r="C10" s="14">
        <v>33179565000137</v>
      </c>
      <c r="D10" s="23" t="s">
        <v>22</v>
      </c>
      <c r="E10" s="17" t="s">
        <v>31</v>
      </c>
      <c r="F10" s="18" t="s">
        <v>32</v>
      </c>
      <c r="G10" s="24">
        <v>45385</v>
      </c>
      <c r="H10" s="25" t="s">
        <v>33</v>
      </c>
      <c r="I10" s="26">
        <v>12873.53</v>
      </c>
      <c r="J10" s="27">
        <v>45386</v>
      </c>
      <c r="K10" s="23" t="s">
        <v>20</v>
      </c>
      <c r="L10" s="26">
        <f>1061.93+11811.6</f>
        <v>12873.53</v>
      </c>
      <c r="M10" s="25" t="s">
        <v>30</v>
      </c>
    </row>
    <row r="11" spans="1:13" ht="120">
      <c r="A11" s="13" t="s">
        <v>15</v>
      </c>
      <c r="B11" s="14">
        <v>5</v>
      </c>
      <c r="C11" s="14">
        <v>5155244250</v>
      </c>
      <c r="D11" s="23" t="s">
        <v>34</v>
      </c>
      <c r="E11" s="17" t="s">
        <v>35</v>
      </c>
      <c r="F11" s="18" t="s">
        <v>36</v>
      </c>
      <c r="G11" s="24">
        <v>45386</v>
      </c>
      <c r="H11" s="25" t="s">
        <v>37</v>
      </c>
      <c r="I11" s="26">
        <v>1900</v>
      </c>
      <c r="J11" s="27">
        <v>45387</v>
      </c>
      <c r="K11" s="23" t="s">
        <v>20</v>
      </c>
      <c r="L11" s="26">
        <v>1900</v>
      </c>
      <c r="M11" s="25" t="s">
        <v>38</v>
      </c>
    </row>
    <row r="12" spans="1:13" ht="120">
      <c r="A12" s="13" t="s">
        <v>15</v>
      </c>
      <c r="B12" s="14">
        <v>6</v>
      </c>
      <c r="C12" s="15">
        <v>81838018115</v>
      </c>
      <c r="D12" s="16" t="s">
        <v>39</v>
      </c>
      <c r="E12" s="17" t="s">
        <v>40</v>
      </c>
      <c r="F12" s="18" t="s">
        <v>36</v>
      </c>
      <c r="G12" s="19">
        <v>45386</v>
      </c>
      <c r="H12" s="20" t="s">
        <v>41</v>
      </c>
      <c r="I12" s="21">
        <v>2195.96</v>
      </c>
      <c r="J12" s="22">
        <v>45387</v>
      </c>
      <c r="K12" s="16" t="s">
        <v>20</v>
      </c>
      <c r="L12" s="21">
        <v>2195.96</v>
      </c>
      <c r="M12" s="20" t="s">
        <v>42</v>
      </c>
    </row>
    <row r="13" spans="1:13" ht="120">
      <c r="A13" s="13" t="s">
        <v>15</v>
      </c>
      <c r="B13" s="14">
        <v>7</v>
      </c>
      <c r="C13" s="15">
        <v>81838018115</v>
      </c>
      <c r="D13" s="16" t="s">
        <v>39</v>
      </c>
      <c r="E13" s="17" t="s">
        <v>43</v>
      </c>
      <c r="F13" s="18" t="s">
        <v>36</v>
      </c>
      <c r="G13" s="19">
        <v>45387</v>
      </c>
      <c r="H13" s="20" t="s">
        <v>44</v>
      </c>
      <c r="I13" s="21">
        <v>998.16</v>
      </c>
      <c r="J13" s="22">
        <v>45387</v>
      </c>
      <c r="K13" s="16" t="s">
        <v>20</v>
      </c>
      <c r="L13" s="21">
        <v>998.16</v>
      </c>
      <c r="M13" s="20" t="s">
        <v>45</v>
      </c>
    </row>
    <row r="14" spans="1:13" ht="150">
      <c r="A14" s="13" t="s">
        <v>15</v>
      </c>
      <c r="B14" s="14">
        <v>9</v>
      </c>
      <c r="C14" s="15">
        <v>84468636000152</v>
      </c>
      <c r="D14" s="16" t="s">
        <v>46</v>
      </c>
      <c r="E14" s="17" t="s">
        <v>47</v>
      </c>
      <c r="F14" s="18" t="s">
        <v>48</v>
      </c>
      <c r="G14" s="19">
        <v>45392</v>
      </c>
      <c r="H14" s="20" t="s">
        <v>49</v>
      </c>
      <c r="I14" s="21">
        <v>126546.51</v>
      </c>
      <c r="J14" s="22">
        <v>45393</v>
      </c>
      <c r="K14" s="16" t="s">
        <v>20</v>
      </c>
      <c r="L14" s="21">
        <f>120472.28+6074.23</f>
        <v>126546.51</v>
      </c>
      <c r="M14" s="20" t="s">
        <v>50</v>
      </c>
    </row>
    <row r="15" spans="1:13" ht="120">
      <c r="A15" s="13" t="s">
        <v>15</v>
      </c>
      <c r="B15" s="14">
        <v>10</v>
      </c>
      <c r="C15" s="15">
        <v>3146650215</v>
      </c>
      <c r="D15" s="16" t="s">
        <v>51</v>
      </c>
      <c r="E15" s="17" t="s">
        <v>52</v>
      </c>
      <c r="F15" s="18" t="s">
        <v>36</v>
      </c>
      <c r="G15" s="19">
        <v>45392</v>
      </c>
      <c r="H15" s="20" t="s">
        <v>53</v>
      </c>
      <c r="I15" s="21">
        <v>24545.87</v>
      </c>
      <c r="J15" s="22">
        <v>45393</v>
      </c>
      <c r="K15" s="16" t="s">
        <v>20</v>
      </c>
      <c r="L15" s="21">
        <f>18847.08+5698.79</f>
        <v>24545.870000000003</v>
      </c>
      <c r="M15" s="20" t="s">
        <v>54</v>
      </c>
    </row>
    <row r="16" spans="1:13" ht="105.75" customHeight="1">
      <c r="A16" s="13" t="s">
        <v>15</v>
      </c>
      <c r="B16" s="14">
        <v>11</v>
      </c>
      <c r="C16" s="15">
        <v>6330703272</v>
      </c>
      <c r="D16" s="16" t="s">
        <v>55</v>
      </c>
      <c r="E16" s="17" t="s">
        <v>56</v>
      </c>
      <c r="F16" s="18" t="s">
        <v>36</v>
      </c>
      <c r="G16" s="19">
        <v>45393</v>
      </c>
      <c r="H16" s="20" t="s">
        <v>57</v>
      </c>
      <c r="I16" s="21">
        <v>8266.74</v>
      </c>
      <c r="J16" s="22">
        <v>45393</v>
      </c>
      <c r="K16" s="16" t="s">
        <v>20</v>
      </c>
      <c r="L16" s="21">
        <f>7044.92+1221.82</f>
        <v>8266.74</v>
      </c>
      <c r="M16" s="20" t="s">
        <v>58</v>
      </c>
    </row>
    <row r="17" spans="1:13" ht="135">
      <c r="A17" s="13" t="s">
        <v>15</v>
      </c>
      <c r="B17" s="14">
        <v>12</v>
      </c>
      <c r="C17" s="15">
        <v>5828884000190</v>
      </c>
      <c r="D17" s="16" t="s">
        <v>59</v>
      </c>
      <c r="E17" s="17" t="s">
        <v>60</v>
      </c>
      <c r="F17" s="18" t="s">
        <v>36</v>
      </c>
      <c r="G17" s="19">
        <v>45400</v>
      </c>
      <c r="H17" s="20" t="s">
        <v>61</v>
      </c>
      <c r="I17" s="21">
        <v>96328.06</v>
      </c>
      <c r="J17" s="22">
        <v>45401</v>
      </c>
      <c r="K17" s="16" t="s">
        <v>20</v>
      </c>
      <c r="L17" s="21">
        <f>4623.75+91704.31</f>
        <v>96328.06</v>
      </c>
      <c r="M17" s="20" t="s">
        <v>62</v>
      </c>
    </row>
    <row r="18" spans="1:13" ht="105">
      <c r="A18" s="13" t="s">
        <v>15</v>
      </c>
      <c r="B18" s="14">
        <v>13</v>
      </c>
      <c r="C18" s="15">
        <v>40746380291</v>
      </c>
      <c r="D18" s="16" t="s">
        <v>63</v>
      </c>
      <c r="E18" s="17" t="s">
        <v>64</v>
      </c>
      <c r="F18" s="18" t="s">
        <v>36</v>
      </c>
      <c r="G18" s="19">
        <v>45400</v>
      </c>
      <c r="H18" s="20" t="s">
        <v>65</v>
      </c>
      <c r="I18" s="21">
        <v>2500</v>
      </c>
      <c r="J18" s="22">
        <v>45400</v>
      </c>
      <c r="K18" s="16" t="s">
        <v>20</v>
      </c>
      <c r="L18" s="21">
        <v>2500</v>
      </c>
      <c r="M18" s="20" t="s">
        <v>66</v>
      </c>
    </row>
    <row r="19" spans="1:13" ht="135">
      <c r="A19" s="13" t="s">
        <v>15</v>
      </c>
      <c r="B19" s="14">
        <v>14</v>
      </c>
      <c r="C19" s="15">
        <v>33179565000137</v>
      </c>
      <c r="D19" s="16" t="s">
        <v>22</v>
      </c>
      <c r="E19" s="17" t="s">
        <v>67</v>
      </c>
      <c r="F19" s="18" t="s">
        <v>68</v>
      </c>
      <c r="G19" s="19">
        <v>45400</v>
      </c>
      <c r="H19" s="20" t="s">
        <v>69</v>
      </c>
      <c r="I19" s="21">
        <v>22123.53</v>
      </c>
      <c r="J19" s="22">
        <v>45401</v>
      </c>
      <c r="K19" s="16" t="s">
        <v>20</v>
      </c>
      <c r="L19" s="21">
        <f>1061.93+21061.6</f>
        <v>22123.53</v>
      </c>
      <c r="M19" s="20" t="s">
        <v>70</v>
      </c>
    </row>
    <row r="20" spans="1:13" ht="120">
      <c r="A20" s="13" t="s">
        <v>15</v>
      </c>
      <c r="B20" s="14">
        <v>15</v>
      </c>
      <c r="C20" s="15">
        <v>45629331272</v>
      </c>
      <c r="D20" s="16" t="s">
        <v>71</v>
      </c>
      <c r="E20" s="17" t="s">
        <v>72</v>
      </c>
      <c r="F20" s="18" t="s">
        <v>36</v>
      </c>
      <c r="G20" s="19">
        <v>45404</v>
      </c>
      <c r="H20" s="20" t="s">
        <v>73</v>
      </c>
      <c r="I20" s="21">
        <v>6000</v>
      </c>
      <c r="J20" s="22">
        <v>45404</v>
      </c>
      <c r="K20" s="16" t="s">
        <v>20</v>
      </c>
      <c r="L20" s="21">
        <f>598.67+5401.33</f>
        <v>6000</v>
      </c>
      <c r="M20" s="20" t="s">
        <v>74</v>
      </c>
    </row>
    <row r="21" spans="1:13" ht="120">
      <c r="A21" s="13" t="s">
        <v>15</v>
      </c>
      <c r="B21" s="14">
        <v>16</v>
      </c>
      <c r="C21" s="15">
        <v>53324517000100</v>
      </c>
      <c r="D21" s="16" t="s">
        <v>16</v>
      </c>
      <c r="E21" s="17" t="s">
        <v>75</v>
      </c>
      <c r="F21" s="18" t="s">
        <v>76</v>
      </c>
      <c r="G21" s="19">
        <v>45404</v>
      </c>
      <c r="H21" s="20" t="s">
        <v>77</v>
      </c>
      <c r="I21" s="21">
        <v>3506.25</v>
      </c>
      <c r="J21" s="22">
        <v>45405</v>
      </c>
      <c r="K21" s="16" t="s">
        <v>20</v>
      </c>
      <c r="L21" s="21">
        <f>168.3+175.31+3162.64</f>
        <v>3506.25</v>
      </c>
      <c r="M21" s="20" t="s">
        <v>78</v>
      </c>
    </row>
    <row r="22" spans="1:13">
      <c r="A22" s="28" t="s">
        <v>79</v>
      </c>
      <c r="B22" s="28"/>
      <c r="C22" s="28"/>
      <c r="D22" s="3"/>
      <c r="K22" s="29"/>
    </row>
    <row r="23" spans="1:13">
      <c r="A23" s="30" t="str">
        <f>[1]Bens!A31</f>
        <v>Data da última atualização:13/05/2024</v>
      </c>
      <c r="B23" s="31"/>
      <c r="C23" s="3"/>
      <c r="D23" s="1"/>
    </row>
    <row r="24" spans="1:13">
      <c r="A24" s="32" t="s">
        <v>80</v>
      </c>
      <c r="B24" s="32"/>
      <c r="C24" s="32"/>
      <c r="D24" s="32"/>
    </row>
    <row r="25" spans="1:13">
      <c r="A25" s="32" t="s">
        <v>81</v>
      </c>
      <c r="B25" s="32"/>
      <c r="C25" s="32"/>
      <c r="D25" s="32"/>
    </row>
    <row r="26" spans="1:13">
      <c r="A26" s="32" t="s">
        <v>82</v>
      </c>
      <c r="B26" s="32"/>
      <c r="C26" s="32"/>
      <c r="D26" s="1"/>
    </row>
  </sheetData>
  <mergeCells count="1">
    <mergeCell ref="A2:M2"/>
  </mergeCells>
  <conditionalFormatting sqref="C12:C21">
    <cfRule type="cellIs" dxfId="7" priority="7" operator="between">
      <formula>111111111</formula>
      <formula>99999999999</formula>
    </cfRule>
    <cfRule type="cellIs" dxfId="6" priority="8" operator="between">
      <formula>111111111111</formula>
      <formula>99999999999999</formula>
    </cfRule>
  </conditionalFormatting>
  <conditionalFormatting sqref="C7:C8">
    <cfRule type="cellIs" dxfId="5" priority="5" operator="between">
      <formula>111111111</formula>
      <formula>99999999999</formula>
    </cfRule>
    <cfRule type="cellIs" dxfId="4" priority="6" operator="between">
      <formula>111111111111</formula>
      <formula>99999999999999</formula>
    </cfRule>
  </conditionalFormatting>
  <conditionalFormatting sqref="C9:C10">
    <cfRule type="cellIs" dxfId="3" priority="3" operator="between">
      <formula>111111111</formula>
      <formula>99999999999</formula>
    </cfRule>
    <cfRule type="cellIs" dxfId="2" priority="4" operator="between">
      <formula>111111111111</formula>
      <formula>99999999999999</formula>
    </cfRule>
  </conditionalFormatting>
  <conditionalFormatting sqref="C11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7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F21" r:id="rId15"/>
    <hyperlink ref="E7" r:id="rId16"/>
    <hyperlink ref="E8" r:id="rId17"/>
    <hyperlink ref="E9" r:id="rId18"/>
    <hyperlink ref="E10" r:id="rId19"/>
    <hyperlink ref="E11" r:id="rId20"/>
    <hyperlink ref="E12" r:id="rId21"/>
    <hyperlink ref="E13" r:id="rId22"/>
    <hyperlink ref="E14" r:id="rId23"/>
    <hyperlink ref="E15" r:id="rId24"/>
    <hyperlink ref="E16" r:id="rId25"/>
    <hyperlink ref="E17" r:id="rId26" display="https://www.mpam.mp.br/images/3%C2%BA_TAP_a_CT_n%C2%BA_16-2020_-_MP-PGJ_-_2022.016682_e1fd1.pdf"/>
    <hyperlink ref="E18" r:id="rId27"/>
    <hyperlink ref="E19" r:id="rId28" display="https://www.mpam.mp.br/images/3_TA_ao_CT_N%C2%BA_022-2021_-_MP-PGJ_3d457.pdf"/>
    <hyperlink ref="E20" r:id="rId29" display="https://www.mpam.mp.br/images/1%C2%BA_TA_ao_CT_06-2023_-_MP-PGJ_5fcdc.pdf"/>
    <hyperlink ref="E21" r:id="rId30" display="https://www.mpam.mp.br/images/CCT_n%C2%BA_04-2024-MP-PGJ_8b545.pdf"/>
  </hyperlinks>
  <pageMargins left="0.23622047244094491" right="0.23622047244094491" top="0.19685039370078741" bottom="0.19685039370078741" header="0.31496062992125984" footer="0.31496062992125984"/>
  <pageSetup paperSize="9" scale="40" fitToHeight="0" orientation="portrait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Locações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cp:lastPrinted>2024-05-16T12:55:15Z</cp:lastPrinted>
  <dcterms:created xsi:type="dcterms:W3CDTF">2024-05-16T12:54:26Z</dcterms:created>
  <dcterms:modified xsi:type="dcterms:W3CDTF">2024-05-16T12:56:03Z</dcterms:modified>
</cp:coreProperties>
</file>