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8.Agosto\"/>
    </mc:Choice>
  </mc:AlternateContent>
  <bookViews>
    <workbookView xWindow="0" yWindow="0" windowWidth="28800" windowHeight="12315"/>
  </bookViews>
  <sheets>
    <sheet name="Bens" sheetId="1" r:id="rId1"/>
  </sheets>
  <definedNames>
    <definedName name="_xlnm._FilterDatabase" localSheetId="0" hidden="1">Bens!$D$1:$D$33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L25" i="1"/>
  <c r="L24" i="1"/>
  <c r="L20" i="1"/>
  <c r="L19" i="1"/>
  <c r="L17" i="1"/>
  <c r="L16" i="1"/>
  <c r="L11" i="1"/>
  <c r="L10" i="1"/>
</calcChain>
</file>

<file path=xl/sharedStrings.xml><?xml version="1.0" encoding="utf-8"?>
<sst xmlns="http://schemas.openxmlformats.org/spreadsheetml/2006/main" count="169" uniqueCount="120">
  <si>
    <t>AGOSTO/2024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</si>
  <si>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</si>
  <si>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</si>
  <si>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</si>
  <si>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</si>
  <si>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</si>
  <si>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</si>
  <si>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</si>
  <si>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</si>
  <si>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</si>
  <si>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</si>
  <si>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</si>
  <si>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</si>
  <si>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</si>
  <si>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</si>
  <si>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</si>
  <si>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JULHO</t>
  </si>
  <si>
    <t>PRIME CONSULTORIA E ASSESSORIA EMPRESARIAL LTDA</t>
  </si>
  <si>
    <t>Liquidação da NE nº 2023NE0000415 - Serviço de gerenciamento na prestação de serviços de fornecimento de peças (CA N° 007/2023-MP/PGJ) referente ao período de 01/06/2024 a 30/06/2024 conforme NSF-e n° 2323569 e documentos no PI-SEI 2024.015710.</t>
  </si>
  <si>
    <t>2323569/2024</t>
  </si>
  <si>
    <t>2291/2024</t>
  </si>
  <si>
    <t>-</t>
  </si>
  <si>
    <t>2024.015710</t>
  </si>
  <si>
    <t>2292/2024</t>
  </si>
  <si>
    <t>AGOSTO</t>
  </si>
  <si>
    <t>SANTOS &amp; DUARTE SUPRIMENTOS PARA INFORMATICA LTDA</t>
  </si>
  <si>
    <t>Liquidação da NE nº 2024NE0001189 - Referente à entrega de materiais de consumo, da ARP nº 19.2023.CPL.1151668.2023.004775, decorrente do PE nº 4.032/2023-CPL/MP/PGJ-SRP e SEI nº 2024.016618.</t>
  </si>
  <si>
    <t>1147/2024</t>
  </si>
  <si>
    <t>2404/2024</t>
  </si>
  <si>
    <t>2024.016618</t>
  </si>
  <si>
    <t>REPROGRAF COMERCIAL LTDA  ME</t>
  </si>
  <si>
    <t>Liquidação da NE nº 2024NE0001184 - Ref. aquisição de material de consumo (grupo de material de processamento de dados), conf. Ata de Registro de Preços 19.2023.CPL.1151668.2023.004775, Pregão Eletrônico 4.032/2023 -CPL/MP/PGJ-SRP, SEI n° 2024.016889</t>
  </si>
  <si>
    <t>2039/2024</t>
  </si>
  <si>
    <t>2412/2024</t>
  </si>
  <si>
    <t>2024.016889</t>
  </si>
  <si>
    <t>SUPERAR LTDA</t>
  </si>
  <si>
    <t>Liquidação da NE nº 2024NE0001264 - Aquisição de material permanente (Tombo: 23732) conforme NF-e n° 9488 e documentos no PI-SEI 2024.016641.</t>
  </si>
  <si>
    <t>9488/2024</t>
  </si>
  <si>
    <t>2491/2024</t>
  </si>
  <si>
    <t>2024.016641</t>
  </si>
  <si>
    <t>STAR GREEN GERADORES LTDA</t>
  </si>
  <si>
    <t xml:space="preserve">Liquidação da NE nº 2024NE0000340 - Ref. aquisição de grupo gerador conforme NFS-e n° 7, CA 05/2024 e documentos do PI_SEI 2024.014848.
</t>
  </si>
  <si>
    <t>7/2024</t>
  </si>
  <si>
    <t>2498/2024</t>
  </si>
  <si>
    <t>2024.014848</t>
  </si>
  <si>
    <t>BETEL MÓVEIS EIRELLI</t>
  </si>
  <si>
    <t xml:space="preserve"> Liquidação da NE nº 2024NE0000252 - Aquisição de mobiliário em geral (TOMBO: 23740 a 24293) conforme NF-e n° 287 e demais documentos no PI-SEI 2024.017992.</t>
  </si>
  <si>
    <t>287/2024</t>
  </si>
  <si>
    <t>2543/2024</t>
  </si>
  <si>
    <t>2024.017992</t>
  </si>
  <si>
    <t>F ALVES DOS SANTOS JUNIOR</t>
  </si>
  <si>
    <t>Liquidação da NE nº 2024NE0001256 - Aquisição material permanente (TOMBO: 23726 a 23728) conforme NF-e n° 1067 e documentos no PI-SEI 2024.016879.</t>
  </si>
  <si>
    <t>1067/2024</t>
  </si>
  <si>
    <t>2545/2024</t>
  </si>
  <si>
    <t>2024.016879</t>
  </si>
  <si>
    <t xml:space="preserve">Liquidação da NE nº 2024NE0000037 - Ref. fornecimento de peças (CA n° 007/2023-MP/PGJ) ref. ao período de 01/07/2024 a 31/07/2024 conf. NFS-e n° 2385533 e documentos no PI-SEI 2024.018251.
</t>
  </si>
  <si>
    <t>2385533/2024</t>
  </si>
  <si>
    <t>2591/2024</t>
  </si>
  <si>
    <t>2024.018251</t>
  </si>
  <si>
    <t>Liquidação da NE nº 2024NE0001261 - Aquisição de material permanente (Tombo: 23738 e 23739) conforme NFS-e n° 9596 e documentos no PI-SEI 2024.018500.</t>
  </si>
  <si>
    <t>9596/2024</t>
  </si>
  <si>
    <t>2602/2024</t>
  </si>
  <si>
    <t>2024.018500</t>
  </si>
  <si>
    <t>Liquidação da NE nº 2024NE0001241 - Aquisição de material permanente (Refrigerador branco, Microondas 35L e Frigobar 124 L ) conforme NFS-e n° 9598 e documentos no PI-SEI 2024.018561</t>
  </si>
  <si>
    <t>9598/2024</t>
  </si>
  <si>
    <t>2604/2024</t>
  </si>
  <si>
    <t>2024.018561</t>
  </si>
  <si>
    <t>D. DA C. PARAIZO</t>
  </si>
  <si>
    <t>Liquidação da NE nº 2024NE0001229 -Aquisição de material permanente CONJUNTO CAMA BOX (Tombo: 23748) conforme NF-e n° 122 e documentos no PI-SEI 2024.017212.</t>
  </si>
  <si>
    <t>122/2024</t>
  </si>
  <si>
    <t>2625/2024</t>
  </si>
  <si>
    <t>2024.017212</t>
  </si>
  <si>
    <t xml:space="preserve">Liquidação da NE nº 2024NE0001257 - Referente a aquisição de material permanente, FRIGOBAR 124L (Tombo: 24296) conforme NFS-e n° 9595 e documentos no PI-SEI 2024.018590.
</t>
  </si>
  <si>
    <t>9595/2024</t>
  </si>
  <si>
    <t>2631/2024</t>
  </si>
  <si>
    <t>20/08/204</t>
  </si>
  <si>
    <t>2024.018590</t>
  </si>
  <si>
    <t xml:space="preserve">Liquidação da NE nº 2024NE0001268 - Referente a aquisição de material permanente FRIGOBAR MIDEA (Tombo: 23735, 23736 e 23737) conforme NFS-e n° 9597 e documentos no PI-SEI 2024.018720.
</t>
  </si>
  <si>
    <t>9597/2024</t>
  </si>
  <si>
    <t>2633/2024</t>
  </si>
  <si>
    <t>2024.018720</t>
  </si>
  <si>
    <t>R DA S AGUIAR COMERCIO DE MATERIAL DE LIMPEZA EIRELI</t>
  </si>
  <si>
    <t xml:space="preserve">Liquidação da NE nº 2024NE0001508  - Referente a aquisição de material de consumo conforme nota fiscal nº 7425, conforme documentos contidos no PI-SEI 2024.018819. </t>
  </si>
  <si>
    <t>7425/2024</t>
  </si>
  <si>
    <t>2637/2024</t>
  </si>
  <si>
    <t>2024.018819</t>
  </si>
  <si>
    <t xml:space="preserve"> VLF MAQUINAS E SOLUÇÕES EMPRESARIAIS LTDA ME</t>
  </si>
  <si>
    <t>Liquidação da NE nº 2024NE0001262 - Aquisição de material permanente FRAGMENTADORA DE PAPEL (Tombo: 24295) conforme NFS-e n° 2685 e documentos no PI-SEI 2024.018688.</t>
  </si>
  <si>
    <t>2685/2024</t>
  </si>
  <si>
    <t>2644/2024</t>
  </si>
  <si>
    <t>2024.018688</t>
  </si>
  <si>
    <t>VLF MAQUINAS E SOLUÇÕES EMPRESARIAIS LTDA ME</t>
  </si>
  <si>
    <t>Liquidação da NE nº 2024NE0001260 - Aquisição de material permanente FRAGMENTADORA DE PAPEL (Tombo: 24294) conforme NFS-e n° 2686 e documentos no PI-SEI 2024.018695.</t>
  </si>
  <si>
    <t>2686/2024</t>
  </si>
  <si>
    <t>2651/2024</t>
  </si>
  <si>
    <t>2024.018695</t>
  </si>
  <si>
    <t xml:space="preserve"> IMPORTADORA CARIOCA LTDA</t>
  </si>
  <si>
    <t xml:space="preserve">Liquidação da NE nº 2024NE0001370 - Referente a aquisição de material permanente diversos, (Tombo: 24302 a 24317) conforme NF-e n° 28917 e documentos no PI-SEI 2024.018057.
</t>
  </si>
  <si>
    <t>28917/2024</t>
  </si>
  <si>
    <t>2750/2024</t>
  </si>
  <si>
    <t>2024.018057</t>
  </si>
  <si>
    <t xml:space="preserve">Liquidação da NE nº 2024NE0001237 - Ref. a aquisição de eletrodomésticos, sendo 1 unid. Microondas MIDEA e um refrigerador frost free(TOMBO: 23729 e 23734),  conforme NF-e n° 9487 e documentos no PI-SEI 2024.016569.
</t>
  </si>
  <si>
    <t>9487/2024</t>
  </si>
  <si>
    <t>2751/2024</t>
  </si>
  <si>
    <t>2024.016569</t>
  </si>
  <si>
    <t>DANTAS E VELOSO CIA LTDA</t>
  </si>
  <si>
    <t xml:space="preserve">Liquidação da NE nº 2024NE0001504 - Referente a aquisição de material para consumo LEITE EM PÓ, conforme NF-e n° 273 e demais documentos no PI-SEI 2024.019404.
</t>
  </si>
  <si>
    <t>273/2024</t>
  </si>
  <si>
    <t>2877/2024</t>
  </si>
  <si>
    <t>2024.019404</t>
  </si>
  <si>
    <t>S. H. S. ATAIDE E CIA LTDA</t>
  </si>
  <si>
    <t>Liquidação da NE nº 2024NE0001183 - Ref. a aquisição de material de consumo voltado ao grupo de material de processamento de dados em atendimento ao SIET/DTIC, conf. NF-e n° 492 e doc. no PI-SEI 2024.019135.</t>
  </si>
  <si>
    <t>492/2024</t>
  </si>
  <si>
    <t>2879/2024</t>
  </si>
  <si>
    <t>2024.019135</t>
  </si>
  <si>
    <t>Fonte da informação: Sistema eletronico de informações (SEI) e sistema AFI. DOF/MPAM.</t>
  </si>
  <si>
    <t>Data da última atualização:02/09/2024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</si>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</sst>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3" fillId="0" borderId="0"/>
    <xf numFmtId="0" fontId="13" fillId="0" borderId="0" applyBorder="0" applyProtection="0"/>
  </cellStyleXfs>
  <cellXfs count="53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2" fontId="5" fillId="0" borderId="0" xfId="2" applyNumberFormat="1" applyFont="1" applyAlignment="1">
      <alignment horizontal="left"/>
    </xf>
    <xf numFmtId="2" fontId="5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/>
    <xf numFmtId="0" fontId="9" fillId="0" borderId="0" xfId="2" applyFont="1"/>
    <xf numFmtId="2" fontId="9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0" fontId="3" fillId="0" borderId="0" xfId="2"/>
    <xf numFmtId="0" fontId="11" fillId="2" borderId="1" xfId="2" applyFont="1" applyFill="1" applyBorder="1" applyAlignment="1">
      <alignment horizontal="center" vertical="center" wrapText="1"/>
    </xf>
    <xf numFmtId="2" fontId="11" fillId="2" borderId="1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3" applyFont="1" applyBorder="1" applyAlignment="1" applyProtection="1">
      <alignment vertical="center" wrapText="1"/>
    </xf>
    <xf numFmtId="0" fontId="14" fillId="0" borderId="1" xfId="3" applyFont="1" applyBorder="1" applyAlignment="1" applyProtection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7" fontId="12" fillId="0" borderId="1" xfId="1" applyFont="1" applyBorder="1" applyAlignment="1" applyProtection="1">
      <alignment vertical="center"/>
    </xf>
    <xf numFmtId="14" fontId="12" fillId="0" borderId="1" xfId="0" quotePrefix="1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3" applyFont="1" applyBorder="1" applyAlignment="1">
      <alignment wrapText="1"/>
    </xf>
    <xf numFmtId="0" fontId="14" fillId="0" borderId="1" xfId="3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2" fillId="0" borderId="0" xfId="0" applyFont="1"/>
    <xf numFmtId="167" fontId="12" fillId="0" borderId="1" xfId="1" applyFont="1" applyBorder="1" applyAlignment="1" applyProtection="1">
      <alignment vertical="center" wrapText="1"/>
    </xf>
    <xf numFmtId="0" fontId="15" fillId="0" borderId="0" xfId="0" applyFont="1"/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3" applyFont="1" applyBorder="1" applyAlignment="1">
      <alignment wrapText="1"/>
    </xf>
    <xf numFmtId="49" fontId="12" fillId="0" borderId="0" xfId="0" applyNumberFormat="1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167" fontId="12" fillId="0" borderId="0" xfId="1" applyFont="1" applyBorder="1" applyAlignment="1" applyProtection="1">
      <alignment vertical="center"/>
    </xf>
    <xf numFmtId="0" fontId="12" fillId="0" borderId="0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4">
    <cellStyle name="Hiperlink" xfId="3" builtinId="8"/>
    <cellStyle name="Moeda" xfId="1" builtinId="4"/>
    <cellStyle name="Normal" xfId="0" builtinId="0"/>
    <cellStyle name="Normal 2" xfId="2"/>
  </cellStyles>
  <dxfs count="12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NF_7_2024_STAR_GREEN_a3c2b.pdf" TargetMode="External"/><Relationship Id="rId13" Type="http://schemas.openxmlformats.org/officeDocument/2006/relationships/hyperlink" Target="https://www.mpam.mp.br/images/NF_9598_2024_SUPERAR_add6a.pdf" TargetMode="External"/><Relationship Id="rId18" Type="http://schemas.openxmlformats.org/officeDocument/2006/relationships/hyperlink" Target="https://www.mpam.mp.br/images/NF_9597_2024_SUPERAR_5a769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mpam.mp.br/images/CT_07-2023_-_MP-PGJ_fb5b5.pdf" TargetMode="External"/><Relationship Id="rId21" Type="http://schemas.openxmlformats.org/officeDocument/2006/relationships/hyperlink" Target="https://www.mpam.mp.br/images/NF_2686_2024_VLF_MAQUINAS_ec692.pdf" TargetMode="External"/><Relationship Id="rId7" Type="http://schemas.openxmlformats.org/officeDocument/2006/relationships/hyperlink" Target="https://www.mpam.mp.br/images/NF_9488_2024_SUPERAR_b329a.pdf" TargetMode="External"/><Relationship Id="rId12" Type="http://schemas.openxmlformats.org/officeDocument/2006/relationships/hyperlink" Target="https://www.mpam.mp.br/images/NF_122_2024_D_DA_C_PARAIZO_d92a5.pdf" TargetMode="External"/><Relationship Id="rId17" Type="http://schemas.openxmlformats.org/officeDocument/2006/relationships/hyperlink" Target="https://www.mpam.mp.br/images/NF_9595_2024_SUPERAR_ae9ed.pdf" TargetMode="External"/><Relationship Id="rId25" Type="http://schemas.openxmlformats.org/officeDocument/2006/relationships/hyperlink" Target="https://www.mpam.mp.br/images/NE_492_2024_SHS_ATAIDE_ae62c.pdf" TargetMode="External"/><Relationship Id="rId2" Type="http://schemas.openxmlformats.org/officeDocument/2006/relationships/hyperlink" Target="https://www.mpam.mp.br/images/Transpar%C3%AAncia_2024/Julho/NFs/Fornecimento_de_Bens/NFS_2323569_2024_PRIME_f2d5b.pdf" TargetMode="External"/><Relationship Id="rId16" Type="http://schemas.openxmlformats.org/officeDocument/2006/relationships/hyperlink" Target="https://www.mpam.mp.br/images/CT_07-2023_-_MP-PGJ_fb5b5.pdf" TargetMode="External"/><Relationship Id="rId20" Type="http://schemas.openxmlformats.org/officeDocument/2006/relationships/hyperlink" Target="https://www.mpam.mp.br/images/NF_2685_2024_VLF_MAQUINAS_60c65.pdf" TargetMode="External"/><Relationship Id="rId1" Type="http://schemas.openxmlformats.org/officeDocument/2006/relationships/hyperlink" Target="https://www.mpam.mp.br/images/Transpar%C3%AAncia_2024/Julho/NFs/Fornecimento_de_Bens/NFS_2323569_2024_PRIME_f2d5b.pdf" TargetMode="External"/><Relationship Id="rId6" Type="http://schemas.openxmlformats.org/officeDocument/2006/relationships/hyperlink" Target="https://www.mpam.mp.br/images/NF_2039_2024_REPROGRAF_COMERCIAL_2daf8.pdf" TargetMode="External"/><Relationship Id="rId11" Type="http://schemas.openxmlformats.org/officeDocument/2006/relationships/hyperlink" Target="https://www.mpam.mp.br/images/CT_05-2024_-_MP-PGJ_3adfc.pdf" TargetMode="External"/><Relationship Id="rId24" Type="http://schemas.openxmlformats.org/officeDocument/2006/relationships/hyperlink" Target="https://www.mpam.mp.br/images/NF_273_2024_DANTAS_E_VELOSO_4b72a.pdf" TargetMode="External"/><Relationship Id="rId5" Type="http://schemas.openxmlformats.org/officeDocument/2006/relationships/hyperlink" Target="https://www.mpam.mp.br/images/NF_1147_2024_SANTOS__DUARTE_53338.pdf" TargetMode="External"/><Relationship Id="rId15" Type="http://schemas.openxmlformats.org/officeDocument/2006/relationships/hyperlink" Target="https://www.mpam.mp.br/images/NFS_2385533_2024_PRIME_f32a3.pdf" TargetMode="External"/><Relationship Id="rId23" Type="http://schemas.openxmlformats.org/officeDocument/2006/relationships/hyperlink" Target="https://www.mpam.mp.br/images/NF_9487_2024_SUPERAR_f9322.pdf" TargetMode="External"/><Relationship Id="rId10" Type="http://schemas.openxmlformats.org/officeDocument/2006/relationships/hyperlink" Target="https://www.mpam.mp.br/images/NF_1067_2024_F_ALVES_6a7a0.pdf" TargetMode="External"/><Relationship Id="rId19" Type="http://schemas.openxmlformats.org/officeDocument/2006/relationships/hyperlink" Target="https://www.mpam.mp.br/images/NF_7425_2024_R_DA_S_AGUIAR_08540.pdf" TargetMode="External"/><Relationship Id="rId4" Type="http://schemas.openxmlformats.org/officeDocument/2006/relationships/hyperlink" Target="https://www.mpam.mp.br/images/CT_07-2023_-_MP-PGJ_fb5b5.pdf" TargetMode="External"/><Relationship Id="rId9" Type="http://schemas.openxmlformats.org/officeDocument/2006/relationships/hyperlink" Target="https://www.mpam.mp.br/images/NF_287_2024_BETEL_36639.pdf" TargetMode="External"/><Relationship Id="rId14" Type="http://schemas.openxmlformats.org/officeDocument/2006/relationships/hyperlink" Target="https://www.mpam.mp.br/images/NF_9596_2024_SUPERAR_2da00.pdf" TargetMode="External"/><Relationship Id="rId22" Type="http://schemas.openxmlformats.org/officeDocument/2006/relationships/hyperlink" Target="https://www.mpam.mp.br/images/NF_28917_2024_IMPORTADORA_CARIOCA_32fdc.pdf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70" zoomScaleNormal="70" workbookViewId="0">
      <selection activeCell="R8" sqref="R8"/>
    </sheetView>
  </sheetViews>
  <sheetFormatPr defaultRowHeight="15"/>
  <cols>
    <col min="1" max="1" width="13.7109375" customWidth="1"/>
    <col min="2" max="2" width="14.7109375" customWidth="1"/>
    <col min="3" max="3" width="21.42578125" style="52" bestFit="1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1.7109375" hidden="1" customWidth="1"/>
    <col min="9" max="9" width="16.42578125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  <col min="14" max="14" width="16.42578125" bestFit="1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7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ht="157.5">
      <c r="A7" s="20" t="s">
        <v>16</v>
      </c>
      <c r="B7" s="21">
        <v>1</v>
      </c>
      <c r="C7" s="21">
        <v>5340639000130</v>
      </c>
      <c r="D7" s="22" t="s">
        <v>17</v>
      </c>
      <c r="E7" s="23" t="s">
        <v>18</v>
      </c>
      <c r="F7" s="24" t="s">
        <v>19</v>
      </c>
      <c r="G7" s="25">
        <v>45503</v>
      </c>
      <c r="H7" s="26" t="s">
        <v>20</v>
      </c>
      <c r="I7" s="27">
        <v>2643.08</v>
      </c>
      <c r="J7" s="28">
        <v>45506</v>
      </c>
      <c r="K7" s="22" t="s">
        <v>21</v>
      </c>
      <c r="L7" s="27">
        <v>2643.08</v>
      </c>
      <c r="M7" s="26" t="s">
        <v>22</v>
      </c>
    </row>
    <row r="8" spans="1:13" ht="157.5">
      <c r="A8" s="20" t="s">
        <v>16</v>
      </c>
      <c r="B8" s="21">
        <v>2</v>
      </c>
      <c r="C8" s="21">
        <v>5340639000130</v>
      </c>
      <c r="D8" s="22" t="s">
        <v>17</v>
      </c>
      <c r="E8" s="23" t="s">
        <v>18</v>
      </c>
      <c r="F8" s="24" t="s">
        <v>19</v>
      </c>
      <c r="G8" s="25">
        <v>45503</v>
      </c>
      <c r="H8" s="26" t="s">
        <v>23</v>
      </c>
      <c r="I8" s="27">
        <v>4741.96</v>
      </c>
      <c r="J8" s="28">
        <v>45506</v>
      </c>
      <c r="K8" s="22" t="s">
        <v>21</v>
      </c>
      <c r="L8" s="27">
        <v>4741.96</v>
      </c>
      <c r="M8" s="26" t="s">
        <v>22</v>
      </c>
    </row>
    <row r="9" spans="1:13" ht="120">
      <c r="A9" s="20" t="s">
        <v>24</v>
      </c>
      <c r="B9" s="21">
        <v>3</v>
      </c>
      <c r="C9" s="29">
        <v>11355397000150</v>
      </c>
      <c r="D9" s="22" t="s">
        <v>25</v>
      </c>
      <c r="E9" s="30" t="s">
        <v>26</v>
      </c>
      <c r="F9" s="31" t="s">
        <v>27</v>
      </c>
      <c r="G9" s="25">
        <v>45512</v>
      </c>
      <c r="H9" s="26" t="s">
        <v>28</v>
      </c>
      <c r="I9" s="27">
        <v>6250</v>
      </c>
      <c r="J9" s="32">
        <v>45512</v>
      </c>
      <c r="K9" s="22" t="s">
        <v>21</v>
      </c>
      <c r="L9" s="27">
        <v>6250</v>
      </c>
      <c r="M9" s="26" t="s">
        <v>29</v>
      </c>
    </row>
    <row r="10" spans="1:13" ht="165" customHeight="1">
      <c r="A10" s="20" t="s">
        <v>24</v>
      </c>
      <c r="B10" s="21">
        <v>4</v>
      </c>
      <c r="C10" s="29">
        <v>8820802000150</v>
      </c>
      <c r="D10" s="22" t="s">
        <v>30</v>
      </c>
      <c r="E10" s="30" t="s">
        <v>31</v>
      </c>
      <c r="F10" s="31" t="s">
        <v>32</v>
      </c>
      <c r="G10" s="25">
        <v>45513</v>
      </c>
      <c r="H10" s="26" t="s">
        <v>33</v>
      </c>
      <c r="I10" s="27">
        <v>5107.1000000000004</v>
      </c>
      <c r="J10" s="32">
        <v>45513</v>
      </c>
      <c r="K10" s="22" t="s">
        <v>21</v>
      </c>
      <c r="L10" s="27">
        <f>5107.1</f>
        <v>5107.1000000000004</v>
      </c>
      <c r="M10" s="33" t="s">
        <v>34</v>
      </c>
    </row>
    <row r="11" spans="1:13" ht="90">
      <c r="A11" s="20" t="s">
        <v>24</v>
      </c>
      <c r="B11" s="21">
        <v>5</v>
      </c>
      <c r="C11" s="29">
        <v>13482516000161</v>
      </c>
      <c r="D11" s="22" t="s">
        <v>35</v>
      </c>
      <c r="E11" s="30" t="s">
        <v>36</v>
      </c>
      <c r="F11" s="31" t="s">
        <v>37</v>
      </c>
      <c r="G11" s="25">
        <v>45517</v>
      </c>
      <c r="H11" s="26" t="s">
        <v>38</v>
      </c>
      <c r="I11" s="27">
        <v>743</v>
      </c>
      <c r="J11" s="32">
        <v>45517</v>
      </c>
      <c r="K11" s="22" t="s">
        <v>21</v>
      </c>
      <c r="L11" s="27">
        <f>8.92+734.08</f>
        <v>743</v>
      </c>
      <c r="M11" s="26" t="s">
        <v>39</v>
      </c>
    </row>
    <row r="12" spans="1:13" ht="111.75" customHeight="1">
      <c r="A12" s="20" t="s">
        <v>24</v>
      </c>
      <c r="B12" s="21">
        <v>6</v>
      </c>
      <c r="C12" s="29">
        <v>30647055000159</v>
      </c>
      <c r="D12" s="22" t="s">
        <v>40</v>
      </c>
      <c r="E12" s="34" t="s">
        <v>41</v>
      </c>
      <c r="F12" s="31" t="s">
        <v>42</v>
      </c>
      <c r="G12" s="25">
        <v>45517</v>
      </c>
      <c r="H12" s="26" t="s">
        <v>43</v>
      </c>
      <c r="I12" s="27">
        <v>66469.06</v>
      </c>
      <c r="J12" s="32">
        <v>45517</v>
      </c>
      <c r="K12" s="22" t="s">
        <v>21</v>
      </c>
      <c r="L12" s="27">
        <v>66469.06</v>
      </c>
      <c r="M12" s="26" t="s">
        <v>44</v>
      </c>
    </row>
    <row r="13" spans="1:13" s="35" customFormat="1" ht="105.75" customHeight="1">
      <c r="A13" s="20" t="s">
        <v>24</v>
      </c>
      <c r="B13" s="21">
        <v>7</v>
      </c>
      <c r="C13" s="29">
        <v>30746178000147</v>
      </c>
      <c r="D13" s="22" t="s">
        <v>45</v>
      </c>
      <c r="E13" s="30" t="s">
        <v>46</v>
      </c>
      <c r="F13" s="34" t="s">
        <v>47</v>
      </c>
      <c r="G13" s="25">
        <v>45518</v>
      </c>
      <c r="H13" s="26" t="s">
        <v>48</v>
      </c>
      <c r="I13" s="27">
        <v>27086</v>
      </c>
      <c r="J13" s="32">
        <v>45518</v>
      </c>
      <c r="K13" s="22" t="s">
        <v>21</v>
      </c>
      <c r="L13" s="27">
        <v>27086</v>
      </c>
      <c r="M13" s="26" t="s">
        <v>49</v>
      </c>
    </row>
    <row r="14" spans="1:13" s="35" customFormat="1" ht="90">
      <c r="A14" s="20" t="s">
        <v>24</v>
      </c>
      <c r="B14" s="21">
        <v>8</v>
      </c>
      <c r="C14" s="29">
        <v>27985750000116</v>
      </c>
      <c r="D14" s="22" t="s">
        <v>50</v>
      </c>
      <c r="E14" s="30" t="s">
        <v>51</v>
      </c>
      <c r="F14" s="34" t="s">
        <v>52</v>
      </c>
      <c r="G14" s="25">
        <v>45518</v>
      </c>
      <c r="H14" s="26" t="s">
        <v>53</v>
      </c>
      <c r="I14" s="36">
        <v>9654</v>
      </c>
      <c r="J14" s="32">
        <v>45518</v>
      </c>
      <c r="K14" s="22" t="s">
        <v>21</v>
      </c>
      <c r="L14" s="27">
        <v>9654</v>
      </c>
      <c r="M14" s="26" t="s">
        <v>54</v>
      </c>
    </row>
    <row r="15" spans="1:13" s="35" customFormat="1" ht="141.75">
      <c r="A15" s="20" t="s">
        <v>24</v>
      </c>
      <c r="B15" s="21">
        <v>9</v>
      </c>
      <c r="C15" s="29">
        <v>5340639000130</v>
      </c>
      <c r="D15" s="22" t="s">
        <v>17</v>
      </c>
      <c r="E15" s="34" t="s">
        <v>55</v>
      </c>
      <c r="F15" s="31" t="s">
        <v>56</v>
      </c>
      <c r="G15" s="25">
        <v>45519</v>
      </c>
      <c r="H15" s="26" t="s">
        <v>57</v>
      </c>
      <c r="I15" s="27">
        <v>8122</v>
      </c>
      <c r="J15" s="32">
        <v>45520</v>
      </c>
      <c r="K15" s="22" t="s">
        <v>21</v>
      </c>
      <c r="L15" s="27">
        <v>8122</v>
      </c>
      <c r="M15" s="26" t="s">
        <v>58</v>
      </c>
    </row>
    <row r="16" spans="1:13" s="35" customFormat="1" ht="102" customHeight="1">
      <c r="A16" s="20" t="s">
        <v>24</v>
      </c>
      <c r="B16" s="21">
        <v>10</v>
      </c>
      <c r="C16" s="21">
        <v>13482516000161</v>
      </c>
      <c r="D16" s="22" t="s">
        <v>35</v>
      </c>
      <c r="E16" s="30" t="s">
        <v>59</v>
      </c>
      <c r="F16" s="31" t="s">
        <v>60</v>
      </c>
      <c r="G16" s="25">
        <v>45520</v>
      </c>
      <c r="H16" s="26" t="s">
        <v>61</v>
      </c>
      <c r="I16" s="27">
        <v>2002</v>
      </c>
      <c r="J16" s="32">
        <v>45523</v>
      </c>
      <c r="K16" s="22" t="s">
        <v>21</v>
      </c>
      <c r="L16" s="27">
        <f>24.02+1977.98</f>
        <v>2002</v>
      </c>
      <c r="M16" s="26" t="s">
        <v>62</v>
      </c>
    </row>
    <row r="17" spans="1:14" s="35" customFormat="1" ht="120">
      <c r="A17" s="20" t="s">
        <v>24</v>
      </c>
      <c r="B17" s="21">
        <v>11</v>
      </c>
      <c r="C17" s="21">
        <v>13482516000161</v>
      </c>
      <c r="D17" s="22" t="s">
        <v>35</v>
      </c>
      <c r="E17" s="30" t="s">
        <v>63</v>
      </c>
      <c r="F17" s="31" t="s">
        <v>64</v>
      </c>
      <c r="G17" s="25">
        <v>45520</v>
      </c>
      <c r="H17" s="26" t="s">
        <v>65</v>
      </c>
      <c r="I17" s="27">
        <v>5102</v>
      </c>
      <c r="J17" s="32">
        <v>45523</v>
      </c>
      <c r="K17" s="22" t="s">
        <v>21</v>
      </c>
      <c r="L17" s="27">
        <f>61.22+5040.78</f>
        <v>5102</v>
      </c>
      <c r="M17" s="26" t="s">
        <v>66</v>
      </c>
      <c r="N17" s="37"/>
    </row>
    <row r="18" spans="1:14" s="35" customFormat="1" ht="105">
      <c r="A18" s="20" t="s">
        <v>24</v>
      </c>
      <c r="B18" s="21">
        <v>12</v>
      </c>
      <c r="C18" s="21">
        <v>46844242000162</v>
      </c>
      <c r="D18" s="22" t="s">
        <v>67</v>
      </c>
      <c r="E18" s="30" t="s">
        <v>68</v>
      </c>
      <c r="F18" s="31" t="s">
        <v>69</v>
      </c>
      <c r="G18" s="25">
        <v>45523</v>
      </c>
      <c r="H18" s="25" t="s">
        <v>70</v>
      </c>
      <c r="I18" s="27">
        <v>1194</v>
      </c>
      <c r="J18" s="32">
        <v>45523</v>
      </c>
      <c r="K18" s="22" t="s">
        <v>21</v>
      </c>
      <c r="L18" s="27">
        <v>1194</v>
      </c>
      <c r="M18" s="26" t="s">
        <v>71</v>
      </c>
      <c r="N18" s="37"/>
    </row>
    <row r="19" spans="1:14" s="35" customFormat="1" ht="120">
      <c r="A19" s="20" t="s">
        <v>24</v>
      </c>
      <c r="B19" s="21">
        <v>13</v>
      </c>
      <c r="C19" s="21">
        <v>13482516000161</v>
      </c>
      <c r="D19" s="22" t="s">
        <v>35</v>
      </c>
      <c r="E19" s="30" t="s">
        <v>72</v>
      </c>
      <c r="F19" s="31" t="s">
        <v>73</v>
      </c>
      <c r="G19" s="25">
        <v>45524</v>
      </c>
      <c r="H19" s="26" t="s">
        <v>74</v>
      </c>
      <c r="I19" s="27">
        <v>1259</v>
      </c>
      <c r="J19" s="32" t="s">
        <v>75</v>
      </c>
      <c r="K19" s="22" t="s">
        <v>21</v>
      </c>
      <c r="L19" s="27">
        <f>1243.89+15.11</f>
        <v>1259</v>
      </c>
      <c r="M19" s="26" t="s">
        <v>76</v>
      </c>
    </row>
    <row r="20" spans="1:14" s="35" customFormat="1" ht="135">
      <c r="A20" s="20" t="s">
        <v>24</v>
      </c>
      <c r="B20" s="21">
        <v>14</v>
      </c>
      <c r="C20" s="21">
        <v>13482516000161</v>
      </c>
      <c r="D20" s="22" t="s">
        <v>35</v>
      </c>
      <c r="E20" s="30" t="s">
        <v>77</v>
      </c>
      <c r="F20" s="31" t="s">
        <v>78</v>
      </c>
      <c r="G20" s="25">
        <v>45524</v>
      </c>
      <c r="H20" s="26" t="s">
        <v>79</v>
      </c>
      <c r="I20" s="27">
        <v>3777</v>
      </c>
      <c r="J20" s="28">
        <v>45524</v>
      </c>
      <c r="K20" s="22" t="s">
        <v>21</v>
      </c>
      <c r="L20" s="27">
        <f>45.33+3731.67</f>
        <v>3777</v>
      </c>
      <c r="M20" s="26" t="s">
        <v>80</v>
      </c>
    </row>
    <row r="21" spans="1:14" s="35" customFormat="1" ht="108" customHeight="1">
      <c r="A21" s="20" t="s">
        <v>24</v>
      </c>
      <c r="B21" s="21">
        <v>15</v>
      </c>
      <c r="C21" s="21">
        <v>4003942000184</v>
      </c>
      <c r="D21" s="22" t="s">
        <v>81</v>
      </c>
      <c r="E21" s="30" t="s">
        <v>82</v>
      </c>
      <c r="F21" s="31" t="s">
        <v>83</v>
      </c>
      <c r="G21" s="25">
        <v>45524</v>
      </c>
      <c r="H21" s="26" t="s">
        <v>84</v>
      </c>
      <c r="I21" s="27">
        <v>35865.980000000003</v>
      </c>
      <c r="J21" s="28">
        <v>45524</v>
      </c>
      <c r="K21" s="22" t="s">
        <v>21</v>
      </c>
      <c r="L21" s="27">
        <v>35865.980000000003</v>
      </c>
      <c r="M21" s="26" t="s">
        <v>85</v>
      </c>
    </row>
    <row r="22" spans="1:14" s="35" customFormat="1" ht="120" customHeight="1">
      <c r="A22" s="20" t="s">
        <v>24</v>
      </c>
      <c r="B22" s="21">
        <v>16</v>
      </c>
      <c r="C22" s="21">
        <v>29023342000109</v>
      </c>
      <c r="D22" s="22" t="s">
        <v>86</v>
      </c>
      <c r="E22" s="30" t="s">
        <v>87</v>
      </c>
      <c r="F22" s="31" t="s">
        <v>88</v>
      </c>
      <c r="G22" s="25">
        <v>45524</v>
      </c>
      <c r="H22" s="26" t="s">
        <v>89</v>
      </c>
      <c r="I22" s="27">
        <v>2499</v>
      </c>
      <c r="J22" s="28">
        <v>45524</v>
      </c>
      <c r="K22" s="22" t="s">
        <v>21</v>
      </c>
      <c r="L22" s="27">
        <v>2499</v>
      </c>
      <c r="M22" s="26" t="s">
        <v>90</v>
      </c>
    </row>
    <row r="23" spans="1:14" s="35" customFormat="1" ht="120" customHeight="1">
      <c r="A23" s="20" t="s">
        <v>24</v>
      </c>
      <c r="B23" s="21">
        <v>17</v>
      </c>
      <c r="C23" s="21">
        <v>29023342000109</v>
      </c>
      <c r="D23" s="22" t="s">
        <v>91</v>
      </c>
      <c r="E23" s="30" t="s">
        <v>92</v>
      </c>
      <c r="F23" s="31" t="s">
        <v>93</v>
      </c>
      <c r="G23" s="25">
        <v>45524</v>
      </c>
      <c r="H23" s="26" t="s">
        <v>94</v>
      </c>
      <c r="I23" s="27">
        <v>2499</v>
      </c>
      <c r="J23" s="28">
        <v>45524</v>
      </c>
      <c r="K23" s="22" t="s">
        <v>21</v>
      </c>
      <c r="L23" s="27">
        <v>2499</v>
      </c>
      <c r="M23" s="26" t="s">
        <v>95</v>
      </c>
    </row>
    <row r="24" spans="1:14" s="35" customFormat="1" ht="120">
      <c r="A24" s="20" t="s">
        <v>24</v>
      </c>
      <c r="B24" s="21">
        <v>18</v>
      </c>
      <c r="C24" s="21">
        <v>4563003000194</v>
      </c>
      <c r="D24" s="22" t="s">
        <v>96</v>
      </c>
      <c r="E24" s="30" t="s">
        <v>97</v>
      </c>
      <c r="F24" s="31" t="s">
        <v>98</v>
      </c>
      <c r="G24" s="25">
        <v>45526</v>
      </c>
      <c r="H24" s="26" t="s">
        <v>99</v>
      </c>
      <c r="I24" s="27">
        <v>47215</v>
      </c>
      <c r="J24" s="28">
        <v>45526</v>
      </c>
      <c r="K24" s="22" t="s">
        <v>21</v>
      </c>
      <c r="L24" s="27">
        <f>566.58+46648.42</f>
        <v>47215</v>
      </c>
      <c r="M24" s="26" t="s">
        <v>100</v>
      </c>
    </row>
    <row r="25" spans="1:14" s="35" customFormat="1" ht="150">
      <c r="A25" s="20" t="s">
        <v>24</v>
      </c>
      <c r="B25" s="21">
        <v>19</v>
      </c>
      <c r="C25" s="21">
        <v>13482516000161</v>
      </c>
      <c r="D25" s="22" t="s">
        <v>35</v>
      </c>
      <c r="E25" s="30" t="s">
        <v>101</v>
      </c>
      <c r="F25" s="31" t="s">
        <v>102</v>
      </c>
      <c r="G25" s="25">
        <v>45526</v>
      </c>
      <c r="H25" s="26" t="s">
        <v>103</v>
      </c>
      <c r="I25" s="27">
        <v>3843</v>
      </c>
      <c r="J25" s="28">
        <v>45527</v>
      </c>
      <c r="K25" s="22" t="s">
        <v>21</v>
      </c>
      <c r="L25" s="27">
        <f>46.12+3796.88</f>
        <v>3843</v>
      </c>
      <c r="M25" s="26" t="s">
        <v>104</v>
      </c>
    </row>
    <row r="26" spans="1:14" s="35" customFormat="1" ht="120">
      <c r="A26" s="20" t="s">
        <v>24</v>
      </c>
      <c r="B26" s="21">
        <v>20</v>
      </c>
      <c r="C26" s="21">
        <v>49819384000168</v>
      </c>
      <c r="D26" s="22" t="s">
        <v>105</v>
      </c>
      <c r="E26" s="30" t="s">
        <v>106</v>
      </c>
      <c r="F26" s="31" t="s">
        <v>107</v>
      </c>
      <c r="G26" s="25">
        <v>45533</v>
      </c>
      <c r="H26" s="26" t="s">
        <v>108</v>
      </c>
      <c r="I26" s="27">
        <v>34580.1</v>
      </c>
      <c r="J26" s="28">
        <v>45533</v>
      </c>
      <c r="K26" s="22" t="s">
        <v>21</v>
      </c>
      <c r="L26" s="27">
        <f>414.96+34165.14</f>
        <v>34580.1</v>
      </c>
      <c r="M26" s="26" t="s">
        <v>109</v>
      </c>
    </row>
    <row r="27" spans="1:14" s="35" customFormat="1" ht="120">
      <c r="A27" s="20" t="s">
        <v>24</v>
      </c>
      <c r="B27" s="21">
        <v>21</v>
      </c>
      <c r="C27" s="21">
        <v>9233047000170</v>
      </c>
      <c r="D27" s="22" t="s">
        <v>110</v>
      </c>
      <c r="E27" s="30" t="s">
        <v>111</v>
      </c>
      <c r="F27" s="31" t="s">
        <v>112</v>
      </c>
      <c r="G27" s="25">
        <v>45533</v>
      </c>
      <c r="H27" s="26" t="s">
        <v>113</v>
      </c>
      <c r="I27" s="27">
        <v>24380</v>
      </c>
      <c r="J27" s="28">
        <v>45533</v>
      </c>
      <c r="K27" s="22" t="s">
        <v>21</v>
      </c>
      <c r="L27" s="27">
        <v>24380</v>
      </c>
      <c r="M27" s="26" t="s">
        <v>114</v>
      </c>
    </row>
    <row r="28" spans="1:14" s="35" customFormat="1">
      <c r="A28" s="38" t="s">
        <v>115</v>
      </c>
      <c r="B28" s="39"/>
      <c r="C28" s="39"/>
      <c r="D28" s="40"/>
      <c r="E28" s="41"/>
      <c r="F28" s="42"/>
      <c r="G28" s="43"/>
      <c r="H28" s="42"/>
      <c r="I28" s="44"/>
      <c r="J28" s="45"/>
      <c r="K28" s="40"/>
      <c r="L28" s="44"/>
      <c r="M28" s="42"/>
    </row>
    <row r="29" spans="1:14" ht="15" customHeight="1">
      <c r="A29" s="46" t="s">
        <v>116</v>
      </c>
      <c r="B29" s="47"/>
      <c r="C29" s="48"/>
      <c r="D29" s="2"/>
      <c r="G29" s="4"/>
      <c r="H29" s="4"/>
      <c r="I29" s="4"/>
      <c r="J29" s="2"/>
      <c r="K29" s="49"/>
    </row>
    <row r="30" spans="1:14" ht="15" customHeight="1">
      <c r="A30" s="50" t="s">
        <v>117</v>
      </c>
      <c r="B30" s="50"/>
      <c r="C30" s="51"/>
      <c r="D30" s="50"/>
    </row>
    <row r="31" spans="1:14" ht="15" customHeight="1">
      <c r="A31" s="50" t="s">
        <v>118</v>
      </c>
      <c r="B31" s="50"/>
      <c r="C31" s="51"/>
      <c r="D31" s="50"/>
    </row>
    <row r="32" spans="1:14" ht="15" customHeight="1">
      <c r="A32" s="50" t="s">
        <v>119</v>
      </c>
      <c r="B32" s="50"/>
      <c r="C32" s="51"/>
      <c r="D32" s="2"/>
    </row>
    <row r="33" ht="15" customHeight="1"/>
  </sheetData>
  <mergeCells count="1">
    <mergeCell ref="A2:M2"/>
  </mergeCells>
  <conditionalFormatting sqref="C9:C17 C19:C20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21 C28">
    <cfRule type="cellIs" dxfId="9" priority="7" operator="between">
      <formula>111111111</formula>
      <formula>99999999999</formula>
    </cfRule>
    <cfRule type="cellIs" dxfId="8" priority="8" operator="between">
      <formula>111111111111</formula>
      <formula>99999999999999</formula>
    </cfRule>
  </conditionalFormatting>
  <conditionalFormatting sqref="C18">
    <cfRule type="cellIs" dxfId="7" priority="9" operator="between">
      <formula>111111111</formula>
      <formula>99999999999</formula>
    </cfRule>
    <cfRule type="cellIs" dxfId="6" priority="10" operator="between">
      <formula>111111111111</formula>
      <formula>99999999999999</formula>
    </cfRule>
  </conditionalFormatting>
  <conditionalFormatting sqref="C7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8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22:C27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8" r:id="rId1"/>
    <hyperlink ref="F7" r:id="rId2"/>
    <hyperlink ref="E7" r:id="rId3"/>
    <hyperlink ref="E8" r:id="rId4"/>
    <hyperlink ref="F9" r:id="rId5"/>
    <hyperlink ref="F10" r:id="rId6"/>
    <hyperlink ref="F11" r:id="rId7"/>
    <hyperlink ref="F12" r:id="rId8"/>
    <hyperlink ref="F13" r:id="rId9"/>
    <hyperlink ref="F14" r:id="rId10"/>
    <hyperlink ref="E12" r:id="rId11" display="https://www.mpam.mp.br/images/CT_05-2024_-_MP-PGJ_3adfc.pdf"/>
    <hyperlink ref="F18" r:id="rId12"/>
    <hyperlink ref="F17" r:id="rId13"/>
    <hyperlink ref="F16" r:id="rId14"/>
    <hyperlink ref="F15" r:id="rId15"/>
    <hyperlink ref="E15" r:id="rId16" display="https://www.mpam.mp.br/images/CT_07-2023_-_MP-PGJ_fb5b5.pdf"/>
    <hyperlink ref="F19" r:id="rId17"/>
    <hyperlink ref="F20" r:id="rId18"/>
    <hyperlink ref="F21" r:id="rId19"/>
    <hyperlink ref="F22" r:id="rId20"/>
    <hyperlink ref="F23" r:id="rId21"/>
    <hyperlink ref="F24" r:id="rId22"/>
    <hyperlink ref="F25" r:id="rId23"/>
    <hyperlink ref="F26" r:id="rId24"/>
    <hyperlink ref="F27" r:id="rId25"/>
  </hyperlinks>
  <pageMargins left="0.511811024" right="0.511811024" top="0.78740157499999996" bottom="0.78740157499999996" header="0.31496062000000002" footer="0.31496062000000002"/>
  <pageSetup scale="40" orientation="portrait" r:id="rId26"/>
  <drawing r:id="rId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44DAB-5F22-4521-9AFB-47993D79DEEB}"/>
</file>

<file path=customXml/itemProps2.xml><?xml version="1.0" encoding="utf-8"?>
<ds:datastoreItem xmlns:ds="http://schemas.openxmlformats.org/officeDocument/2006/customXml" ds:itemID="{5F759462-B337-4363-BE41-1C36E63F51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2024-09-02T14:45:28Z</dcterms:created>
  <dcterms:modified xsi:type="dcterms:W3CDTF">2024-09-02T14:46:41Z</dcterms:modified>
</cp:coreProperties>
</file>