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4/TRANSPARÊNCIA/6 -  ORDEM CRONOLÓGICA DE PAGAMENTO/03.Março/"/>
    </mc:Choice>
  </mc:AlternateContent>
  <xr:revisionPtr revIDLastSave="3" documentId="8_{37E95FDA-448F-473B-B67C-A441DD250596}" xr6:coauthVersionLast="47" xr6:coauthVersionMax="47" xr10:uidLastSave="{4C81CF3B-3CF4-4AC9-85B5-41AA24DD0CB3}"/>
  <bookViews>
    <workbookView xWindow="-120" yWindow="-120" windowWidth="29040" windowHeight="15840" xr2:uid="{899423E3-8FB4-4CE2-98FD-B014683EEC78}"/>
  </bookViews>
  <sheets>
    <sheet name="Locações" sheetId="1" r:id="rId1"/>
  </sheets>
  <externalReferences>
    <externalReference r:id="rId2"/>
  </externalReferences>
  <definedNames>
    <definedName name="_xlnm._FilterDatabase" localSheetId="0" hidden="1">Locações!$D$1:$D$33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1" l="1"/>
  <c r="L28" i="1"/>
  <c r="L27" i="1"/>
  <c r="L26" i="1"/>
  <c r="L22" i="1"/>
  <c r="L20" i="1"/>
  <c r="L19" i="1"/>
  <c r="L18" i="1"/>
  <c r="L16" i="1"/>
  <c r="L15" i="1"/>
  <c r="L14" i="1"/>
  <c r="L13" i="1"/>
  <c r="L12" i="1"/>
  <c r="L11" i="1"/>
  <c r="L10" i="1"/>
  <c r="L9" i="1"/>
  <c r="L8" i="1"/>
  <c r="L7" i="1"/>
  <c r="A2" i="1"/>
</calcChain>
</file>

<file path=xl/sharedStrings.xml><?xml version="1.0" encoding="utf-8"?>
<sst xmlns="http://schemas.openxmlformats.org/spreadsheetml/2006/main" count="182" uniqueCount="103">
  <si>
    <t>ORDEM CRONOLÓGICA DE PAGAMENTOS – PGJ/AM</t>
  </si>
  <si>
    <r>
      <rPr>
        <b/>
        <sz val="14"/>
        <color rgb="FF000000"/>
        <rFont val="Arial"/>
        <family val="2"/>
        <charset val="1"/>
      </rPr>
      <t xml:space="preserve">ORDEM CRONOLÓGICA DE PAGAMENTO DE </t>
    </r>
    <r>
      <rPr>
        <b/>
        <sz val="14"/>
        <color rgb="FF2A6099"/>
        <rFont val="Arial"/>
        <family val="2"/>
        <charset val="1"/>
      </rPr>
      <t xml:space="preserve"> LOCAÇÕES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</si>
  <si>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</si>
  <si>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</si>
  <si>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</si>
  <si>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</si>
  <si>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</si>
  <si>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</si>
  <si>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</si>
  <si>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</si>
  <si>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</si>
  <si>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</si>
  <si>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</si>
  <si>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</si>
  <si>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</si>
  <si>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MARÇO</t>
  </si>
  <si>
    <t>22.224.520/0001-10</t>
  </si>
  <si>
    <t>POWERTECH LOCAÇÕES DE MÁQUINAS E EQUIPAMENTOS S.A</t>
  </si>
  <si>
    <t>Liquidação da NE nº 2024NE0000193 - Referente a prestação de serviço de locação de equipamentos, Agosto/2023, com base na Carta-Contrato Nº 003/2024-MPAM/PGJ, conforme fatura  202300196/FAT e PI-SEI2024.004020.</t>
  </si>
  <si>
    <t>Fatura nº 202300196</t>
  </si>
  <si>
    <t>564/2024</t>
  </si>
  <si>
    <t>-</t>
  </si>
  <si>
    <t>2024.004020</t>
  </si>
  <si>
    <t>Liquidação da NE nº 2024NE0000193 - Referente a prestação de serviço de locação de equipamentos, Setembro/2023, com base na Carta-Contrato Nº 003/2024-MPAM/PGJ, conforme fatura  202300233/FAT e PI-SEI2024.004020.</t>
  </si>
  <si>
    <t>Fatura nº 202300233</t>
  </si>
  <si>
    <t>567/2024</t>
  </si>
  <si>
    <t>Liquidação da NE nº 2024NE0000193 - Referente a prestação de serviço de locação de equipamentos, Outubro /2023, com base na Carta-Contrato Nº 003/2024-MPAM/PGJ, conforme fatura  202300274/FAT e PI-SEI2024.004020.</t>
  </si>
  <si>
    <t>Fatura nº 202300274</t>
  </si>
  <si>
    <t>569/2024</t>
  </si>
  <si>
    <t>Liquidação da NE nº 2024NE0000193 - Referente a prestação de serviço de locação de equipamentos, Novembro/2023, com base na Carta-Contrato Nº 003/2024-MPAM/PGJ, conforme fatura  202300309/FAT e PI-SEI2024.004020.</t>
  </si>
  <si>
    <t>Fatura nº 202300309</t>
  </si>
  <si>
    <t>570/2024</t>
  </si>
  <si>
    <t>Liquidação da NE nº 2024NE0000193 - Referente a prestação de serviço de locação de equipamentos, Dezembro /2023, com base na Carta-Contrato Nº 003/2024-MPAM/PGJ, conforme fatura  202300341/FAT e PI-SEI2024.004020.</t>
  </si>
  <si>
    <t>Fatura nº 202300341</t>
  </si>
  <si>
    <t>572/2024</t>
  </si>
  <si>
    <t>Liquidação da NE nº 2024NE0000193 - Referente a prestação de serviço de locação de equipamentos, Janeiro/2024, com base na Carta-Contrato Nº 003/2024-MPAM/PGJ, conforme fatura  202300371/FAT e PI-SEI2024.004020.</t>
  </si>
  <si>
    <t>Fatura nº 202300371</t>
  </si>
  <si>
    <t>573/2024</t>
  </si>
  <si>
    <t>Liquidação da NE nº 2024NE0000193 - Referente a prestação de serviço de locação de equipamentos, Fevereiro/2024, com base na Carta-Contrato Nº 003/2024-MPAM/PGJ, conforme fatura  202400002/FAT e PI-SEI2024.004020.</t>
  </si>
  <si>
    <t>Fatura nº 202400002</t>
  </si>
  <si>
    <t>574/2024</t>
  </si>
  <si>
    <t>Liquidação da NE nº 2024NE0000193 - Referente a prestação de serviço de locação de equipamentos, Março/2024, com base na Carta-Contrato Nº 003/2024-MPAM/PGJ, conforme fatura  202400036/FAT e PI-SEI2024.004020.</t>
  </si>
  <si>
    <t>Fatura nº 202400036</t>
  </si>
  <si>
    <t>575/2024</t>
  </si>
  <si>
    <t>33.179.565/0001-37</t>
  </si>
  <si>
    <t>SENCINET BRASIL SERVICOS DE TELECOMUNICACOES LTDA</t>
  </si>
  <si>
    <t>Liquidação da NE nº 2024NE0000047 - Ref. a  serviços de Locação de equipamentos para links de comunicação no período de Janeiro de 2024, descritos na faturaº 018261 (C.A. 022/2021 - MP/PGJ - 1ª TA) e SEI 2024.003304.</t>
  </si>
  <si>
    <t>Fatura nº 18261</t>
  </si>
  <si>
    <t>596/2024</t>
  </si>
  <si>
    <t>2024.003304</t>
  </si>
  <si>
    <t>VANIAS BATISTA MENDONÇA</t>
  </si>
  <si>
    <t>Liquidação da NE nº 2024NE0000094 - Referente a locação de imóvel à PGJ/AM por Vanias B Mendonça (prédio av. André Araújo), relativo a fevereiro de 2024, conforme contrato nº 033/2019/PGJ, recibo nº 02/2024 e SEI nº 2024.004817.</t>
  </si>
  <si>
    <t>Recibo nº 02/2024</t>
  </si>
  <si>
    <t>604/2024</t>
  </si>
  <si>
    <t>2024.004817</t>
  </si>
  <si>
    <t>JOSIELE SILVA DE SOUZA</t>
  </si>
  <si>
    <t>Liquidação da NE nº 2024NE0000024 - Ref. a Locação de imóvel, referente a Fevereiro/2024 conforme recibo 02/2024, C.A 003/2023-MP/PGJ e demais documentos do PI-SEI 2024.005143.</t>
  </si>
  <si>
    <t>639/2024</t>
  </si>
  <si>
    <t>2024.005143</t>
  </si>
  <si>
    <t>COENCIL EMPREENDIMENTOS IMOBILIÁRIOS LTDA</t>
  </si>
  <si>
    <t>Liquidação da NE nº 2024NE0000012 - Ref. a Locação de imóvel, referente a Fevereiro/2024 conforme recibo 02/2024, C.A 032/2018-MP/PGJ e demais documentos do PI-SEI 2024.005033.</t>
  </si>
  <si>
    <t>Recibo nº 65/2024</t>
  </si>
  <si>
    <t>640/2024</t>
  </si>
  <si>
    <t>2024.005033</t>
  </si>
  <si>
    <t>Liquidação da NE nº 2024NE0000050 - Ref. a Locação de equipamentos, ref. a JANEIRO/2024, descritos na NF-e nº 018260 (C.A. 013/2021-MP/PGJ - 2ª TA) e SEI 2024.003300.</t>
  </si>
  <si>
    <t>Fatura nº 18260</t>
  </si>
  <si>
    <t>646/2024</t>
  </si>
  <si>
    <t>2024.003300</t>
  </si>
  <si>
    <t xml:space="preserve"> SENCINET BRASIL SERVICOS DE TELECOMUNICACOES LTDA</t>
  </si>
  <si>
    <t>Liquidação da NE nº 2023NE0001495 - Ref. a  locação de equipamentos, em Outubro de 2023, descritos na NF-e nº 017916 (C.A. 013/2021-MP/PGJ - 2ª TA) e SEI 2023.025939.</t>
  </si>
  <si>
    <t>Fatura nº 17916</t>
  </si>
  <si>
    <t>700/2024</t>
  </si>
  <si>
    <t>2023.025939</t>
  </si>
  <si>
    <t xml:space="preserve"> GABRIEL AGUIAR DE LIMA</t>
  </si>
  <si>
    <t>Liquidação da NE nº 2023NE0002519 - Ref. a Locação do imóvel Manacapuru (C.A. 031/2021 - MP/PGJ) referente a FEVEREIRO/2024, conforme Recibo s/nº e demais documentos do PI-SEI 2024.005439. 1/2</t>
  </si>
  <si>
    <t>712/2024</t>
  </si>
  <si>
    <t>2024.005439</t>
  </si>
  <si>
    <t>Liquidação da NE nº 2024NE0000020 - Ref. a Locação do imóvel Manacapuru (C.A. 031/2021 - MP/PGJ) referente a FEVEREIRO/2024, conforme Recibo s/nº e demais documentos do PI-SEI 2024.005439. 2/2</t>
  </si>
  <si>
    <t>713/2024</t>
  </si>
  <si>
    <t xml:space="preserve"> MARIA DA GLORIA DA SILVA CONRADO</t>
  </si>
  <si>
    <t>Liquidação da NE nº 2024NE0000028 - Ref. a Locação do imóvel de Eirunepé/AM, correspondente ao mês de Feveiro/2024, conforme recibo 02/2024, C.A  nº 012/2023-MP/PGJ e SEI 2024.005287. 1/2</t>
  </si>
  <si>
    <t>716/2024</t>
  </si>
  <si>
    <t>2024.005287</t>
  </si>
  <si>
    <t>Liquidação da NE nº 2024NE0000550 - Ref. a Locação do imóvel de Eirunepé/AM, correspondente ao mês de Feveiro/2024, conforme recibo 02/2024, C.A  nº 012/2023-MP/PGJ e SEI 2024.005287. 2/2</t>
  </si>
  <si>
    <t>717/2024</t>
  </si>
  <si>
    <t xml:space="preserve"> SAMUEL MENDES DA SILVA</t>
  </si>
  <si>
    <t>Liquidação da NE nº 2024NE0000045 - Ref. a Locação de imóvel de Juruá-AM, referente a FEVEREIRO/2024, conforme Contrato n° 004/2023 - MP/PGJ e demais documentos do PI-SE 2024.005014. 1/2</t>
  </si>
  <si>
    <t>730/2024</t>
  </si>
  <si>
    <t>2024.005014</t>
  </si>
  <si>
    <t>Liquidação da NE nº 2024NE0000548 - Ref. a Locação de imóvel de Juruá-AM, referente a FEVEREIRO/2024, conforme Contrato n° 004/2023 - MP/PGJ e demais documentos do PI-SE 2024.005014. 2/2</t>
  </si>
  <si>
    <t>731/2024</t>
  </si>
  <si>
    <t xml:space="preserve"> JOZIVAN DOS SANTOS SOUZA</t>
  </si>
  <si>
    <t>Liquidação da NE nº 2024NE0000025 - Ref. a locação de imóvel, instalações da PGJ Comarca Barreirinha/AM (CA 006/2023 - MP/PGJ) - referente a FEVEREIRO/2024, conforme Atesto 32 e SEI 2024.006421.</t>
  </si>
  <si>
    <t>811/2024</t>
  </si>
  <si>
    <t>2024.006421</t>
  </si>
  <si>
    <t xml:space="preserve"> ALVES LIRA LTDA</t>
  </si>
  <si>
    <t>Liquidação da NE n. 2024NE0000002 - Ref. a  locação de imóvel, na Rua Belo Horizonte, n° 500, Aleixo (CA n° 016/2020 - MP/PGJ) - referente a FEVEREIRO/2024 conforme documentos do PI-SEI 2024.006739.</t>
  </si>
  <si>
    <t>812/2024</t>
  </si>
  <si>
    <t>2024.006739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</si>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</sst>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[$-416]d/m/yyyy"/>
    <numFmt numFmtId="167" formatCode="_-&quot;R$ &quot;* #,##0.00_-;&quot;-R$ &quot;* #,##0.00_-;_-&quot;R$ &quot;* \-??_-;_-@_-"/>
  </numFmts>
  <fonts count="1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9" fillId="0" borderId="0" applyBorder="0" applyProtection="0"/>
    <xf numFmtId="0" fontId="2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9" fontId="3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left"/>
    </xf>
    <xf numFmtId="0" fontId="4" fillId="0" borderId="0" xfId="3" applyFont="1" applyAlignment="1">
      <alignment horizontal="left" wrapText="1"/>
    </xf>
    <xf numFmtId="0" fontId="5" fillId="0" borderId="1" xfId="3" applyFont="1" applyBorder="1" applyAlignment="1">
      <alignment horizontal="left"/>
    </xf>
    <xf numFmtId="0" fontId="5" fillId="0" borderId="1" xfId="3" applyFont="1" applyBorder="1" applyAlignment="1">
      <alignment horizontal="left" wrapText="1"/>
    </xf>
    <xf numFmtId="0" fontId="5" fillId="0" borderId="1" xfId="3" applyFont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2" applyBorder="1" applyAlignment="1" applyProtection="1">
      <alignment wrapText="1"/>
    </xf>
    <xf numFmtId="0" fontId="9" fillId="0" borderId="2" xfId="2" applyBorder="1" applyAlignment="1" applyProtection="1">
      <alignment horizontal="center" vertical="center" wrapText="1"/>
    </xf>
    <xf numFmtId="166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67" fontId="8" fillId="0" borderId="2" xfId="1" applyFont="1" applyBorder="1" applyAlignment="1" applyProtection="1">
      <alignment vertical="center" wrapText="1"/>
    </xf>
    <xf numFmtId="166" fontId="8" fillId="0" borderId="2" xfId="0" applyNumberFormat="1" applyFont="1" applyBorder="1" applyAlignment="1">
      <alignment horizontal="center" vertical="center" wrapText="1"/>
    </xf>
    <xf numFmtId="167" fontId="8" fillId="0" borderId="2" xfId="1" applyFont="1" applyBorder="1" applyAlignment="1" applyProtection="1">
      <alignment vertical="center"/>
    </xf>
    <xf numFmtId="0" fontId="9" fillId="0" borderId="2" xfId="2" applyBorder="1" applyAlignment="1">
      <alignment wrapText="1"/>
    </xf>
    <xf numFmtId="0" fontId="0" fillId="0" borderId="0" xfId="0" applyAlignment="1">
      <alignment horizontal="center" vertical="center" wrapText="1"/>
    </xf>
    <xf numFmtId="0" fontId="10" fillId="0" borderId="0" xfId="0" applyFont="1"/>
    <xf numFmtId="0" fontId="9" fillId="0" borderId="2" xfId="2" applyBorder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</cellXfs>
  <cellStyles count="4">
    <cellStyle name="Hiperlink" xfId="2" builtinId="8"/>
    <cellStyle name="Moeda" xfId="1" builtinId="4"/>
    <cellStyle name="Normal" xfId="0" builtinId="0"/>
    <cellStyle name="Normal 2" xfId="3" xr:uid="{41BB0081-D640-4209-B984-3ED877907E8F}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7D994412-0730-45BA-8EFD-DB3188307E5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4209489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peam.sharepoint.com/sites/DOF/Shared%20Documents/General/DOF/ANO%202024/TRANSPAR&#202;NCIA/6%20-%20%20ORDEM%20CRONOL&#211;GICA%20DE%20PAGAMENTO/03.Mar&#231;o/3.ORDEM_CRONOL&#211;GICA_%20DE_%20PAGAMENTOS_MAR&#199;O.xlsx" TargetMode="External"/><Relationship Id="rId1" Type="http://schemas.openxmlformats.org/officeDocument/2006/relationships/externalLinkPath" Target="3.ORDEM_CRONOL&#211;GICA_%20DE_%20PAGAMENTOS_MAR&#199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MARÇO/2024</v>
          </cell>
        </row>
        <row r="32">
          <cell r="A32" t="str">
            <v>Data da última atualização:26/04/2024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pam.mp.br/images/Transpar%C3%AAncia_2024/Mar%C3%A7o/NFs/Loca%C3%A7%C3%B5es/FATURA_202300341_2023_POWERTECH_297bd.pdf" TargetMode="External"/><Relationship Id="rId18" Type="http://schemas.openxmlformats.org/officeDocument/2006/relationships/hyperlink" Target="https://www.mpam.mp.br/images/Transpar%C3%AAncia_2024/Mar%C3%A7o/NFs/Loca%C3%A7%C3%B5es/FATURA_18260_2024_SENCINET_01540.pdf" TargetMode="External"/><Relationship Id="rId26" Type="http://schemas.openxmlformats.org/officeDocument/2006/relationships/hyperlink" Target="https://www.mpam.mp.br/images/1_TA_ao_CT_N%C2%BA_032-2018_-_MP-PGJ_30e04.pdf" TargetMode="External"/><Relationship Id="rId39" Type="http://schemas.openxmlformats.org/officeDocument/2006/relationships/hyperlink" Target="https://www.mpam.mp.br/images/Transpar%C3%AAncia_2024/Mar%C3%A7o/NFs/Loca%C3%A7%C3%B5es/RECIBO_02_2024_MARIA_2a0ef.pdf" TargetMode="External"/><Relationship Id="rId21" Type="http://schemas.openxmlformats.org/officeDocument/2006/relationships/hyperlink" Target="https://www.mpam.mp.br/images/2%C2%BA_TA_ao_CT_013-2021_-_MP-PGJ_f9615.pdf" TargetMode="External"/><Relationship Id="rId34" Type="http://schemas.openxmlformats.org/officeDocument/2006/relationships/hyperlink" Target="https://www.mpam.mp.br/images/Transpar%C3%AAncia_2024/Mar%C3%A7o/NFs/Loca%C3%A7%C3%B5es/RECIBO_02_2024_VANIAS_201b9.pdf" TargetMode="External"/><Relationship Id="rId42" Type="http://schemas.openxmlformats.org/officeDocument/2006/relationships/hyperlink" Target="https://www.mpam.mp.br/images/Transpar%C3%AAncia_2024/Mar%C3%A7o/NFs/Loca%C3%A7%C3%B5es/RECIBO_02_2024_SAMUEL_23ccd.pdf" TargetMode="External"/><Relationship Id="rId7" Type="http://schemas.openxmlformats.org/officeDocument/2006/relationships/hyperlink" Target="https://www.mpam.mp.br/images/CCT_n%C2%BA_03-2024-MP-PGJ_2807b.pdf" TargetMode="External"/><Relationship Id="rId2" Type="http://schemas.openxmlformats.org/officeDocument/2006/relationships/hyperlink" Target="https://www.mpam.mp.br/images/CCT_n%C2%BA_03-2024-MP-PGJ_2807b.pdf" TargetMode="External"/><Relationship Id="rId16" Type="http://schemas.openxmlformats.org/officeDocument/2006/relationships/hyperlink" Target="https://www.mpam.mp.br/images/Transpar%C3%AAncia_2024/Mar%C3%A7o/NFs/Loca%C3%A7%C3%B5es/FATURA_202400036_2024_POWERTECH_f4d77.pdf" TargetMode="External"/><Relationship Id="rId29" Type="http://schemas.openxmlformats.org/officeDocument/2006/relationships/hyperlink" Target="https://www.mpam.mp.br/images/2%C2%BA_TA_ao_CT_004-2021_-_MP-PGJ_ca5e0.pdf" TargetMode="External"/><Relationship Id="rId1" Type="http://schemas.openxmlformats.org/officeDocument/2006/relationships/hyperlink" Target="https://www.mpam.mp.br/images/CCT_n%C2%BA_03-2024-MP-PGJ_2807b.pdf" TargetMode="External"/><Relationship Id="rId6" Type="http://schemas.openxmlformats.org/officeDocument/2006/relationships/hyperlink" Target="https://www.mpam.mp.br/images/CCT_n%C2%BA_03-2024-MP-PGJ_2807b.pdf" TargetMode="External"/><Relationship Id="rId11" Type="http://schemas.openxmlformats.org/officeDocument/2006/relationships/hyperlink" Target="https://www.mpam.mp.br/images/Transpar%C3%AAncia_2024/Mar%C3%A7o/NFs/Loca%C3%A7%C3%B5es/FATURA_202300274_2023_POWERTECH_5fec1.pdf" TargetMode="External"/><Relationship Id="rId24" Type="http://schemas.openxmlformats.org/officeDocument/2006/relationships/hyperlink" Target="https://www.mpam.mp.br/images/2%C2%BA_TAP_a_CT_n%C2%BA_33-2019_-_MP-PGJ_-_2021.018738_0778e.pdf" TargetMode="External"/><Relationship Id="rId32" Type="http://schemas.openxmlformats.org/officeDocument/2006/relationships/hyperlink" Target="https://www.mpam.mp.br/images/CT_12-2023_-_MP-PGJ_f3cba.pdf" TargetMode="External"/><Relationship Id="rId37" Type="http://schemas.openxmlformats.org/officeDocument/2006/relationships/hyperlink" Target="https://www.mpam.mp.br/images/Transpar%C3%AAncia_2024/Mar%C3%A7o/NFs/Loca%C3%A7%C3%B5es/RECIBO_02_2024_GABRIEL_c8d3a.pdf" TargetMode="External"/><Relationship Id="rId40" Type="http://schemas.openxmlformats.org/officeDocument/2006/relationships/hyperlink" Target="https://www.mpam.mp.br/images/Transpar%C3%AAncia_2024/Mar%C3%A7o/NFs/Loca%C3%A7%C3%B5es/RECIBO_02_2024_MARIA_2a0ef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www.mpam.mp.br/images/CCT_n%C2%BA_03-2024-MP-PGJ_2807b.pdf" TargetMode="External"/><Relationship Id="rId15" Type="http://schemas.openxmlformats.org/officeDocument/2006/relationships/hyperlink" Target="https://www.mpam.mp.br/images/Transpar%C3%AAncia_2024/Mar%C3%A7o/NFs/Loca%C3%A7%C3%B5es/FATURA_202400002_2024_POWERTECH_6e6f8.pdf" TargetMode="External"/><Relationship Id="rId23" Type="http://schemas.openxmlformats.org/officeDocument/2006/relationships/hyperlink" Target="https://www.mpam.mp.br/images/2_TA_ao_CT_N%C2%BA_031-2021_-_MP-PGJ_8d986.pdf" TargetMode="External"/><Relationship Id="rId28" Type="http://schemas.openxmlformats.org/officeDocument/2006/relationships/hyperlink" Target="https://www.mpam.mp.br/images/CT_12-2023_-_MP-PGJ_f3cba.pdf" TargetMode="External"/><Relationship Id="rId36" Type="http://schemas.openxmlformats.org/officeDocument/2006/relationships/hyperlink" Target="https://www.mpam.mp.br/images/Transpar%C3%AAncia_2024/Mar%C3%A7o/NFs/Loca%C3%A7%C3%B5es/RECIBO_65_2024_COENCIL_2f886.pdf" TargetMode="External"/><Relationship Id="rId10" Type="http://schemas.openxmlformats.org/officeDocument/2006/relationships/hyperlink" Target="https://www.mpam.mp.br/images/Transpar%C3%AAncia_2024/Mar%C3%A7o/NFs/Loca%C3%A7%C3%B5es/FATURA_202300233_2023_POWERTECH_69c55.pdf" TargetMode="External"/><Relationship Id="rId19" Type="http://schemas.openxmlformats.org/officeDocument/2006/relationships/hyperlink" Target="https://www.mpam.mp.br/images/Transpar%C3%AAncia_2024/Mar%C3%A7o/NFs/Loca%C3%A7%C3%B5es/FATURA_17916_2024_SENCINET_03f48.pdf" TargetMode="External"/><Relationship Id="rId31" Type="http://schemas.openxmlformats.org/officeDocument/2006/relationships/hyperlink" Target="https://www.mpam.mp.br/images/3%C2%BA_TAP_a_CT_n%C2%BA_16-2020_-_MP-PGJ_-_2022.016682_e1fd1.pdf" TargetMode="External"/><Relationship Id="rId44" Type="http://schemas.openxmlformats.org/officeDocument/2006/relationships/hyperlink" Target="https://www.mpam.mp.br/images/Transpar%C3%AAncia_2024/Mar%C3%A7o/NFs/Loca%C3%A7%C3%B5es/RECIBO_02_2024_LIRA_399de.pdf" TargetMode="External"/><Relationship Id="rId4" Type="http://schemas.openxmlformats.org/officeDocument/2006/relationships/hyperlink" Target="https://www.mpam.mp.br/images/CCT_n%C2%BA_03-2024-MP-PGJ_2807b.pdf" TargetMode="External"/><Relationship Id="rId9" Type="http://schemas.openxmlformats.org/officeDocument/2006/relationships/hyperlink" Target="https://www.mpam.mp.br/images/Transpar%C3%AAncia_2024/Mar%C3%A7o/NFs/Loca%C3%A7%C3%B5es/FATURA_202300196_2023_POWERTECH_4a1e7.pdf" TargetMode="External"/><Relationship Id="rId14" Type="http://schemas.openxmlformats.org/officeDocument/2006/relationships/hyperlink" Target="https://www.mpam.mp.br/images/Transpar%C3%AAncia_2024/Mar%C3%A7o/NFs/Loca%C3%A7%C3%B5es/FATURA_202300371_2023_POWERTECH_1a1be.pdf" TargetMode="External"/><Relationship Id="rId22" Type="http://schemas.openxmlformats.org/officeDocument/2006/relationships/hyperlink" Target="https://www.mpam.mp.br/images/2%C2%BA_TA_ao_CT_013-2021_-_MP-PGJ_f9615.pdf" TargetMode="External"/><Relationship Id="rId27" Type="http://schemas.openxmlformats.org/officeDocument/2006/relationships/hyperlink" Target="https://www.mpam.mp.br/images/2_TA_ao_CT_N%C2%BA_031-2021_-_MP-PGJ_8d986.pdf" TargetMode="External"/><Relationship Id="rId30" Type="http://schemas.openxmlformats.org/officeDocument/2006/relationships/hyperlink" Target="https://www.mpam.mp.br/images/1%C2%BA_TA_ao_CT_06-2023_-_MP-PGJ_5fcdc.pdf" TargetMode="External"/><Relationship Id="rId35" Type="http://schemas.openxmlformats.org/officeDocument/2006/relationships/hyperlink" Target="https://www.mpam.mp.br/images/Transpar%C3%AAncia_2024/Mar%C3%A7o/NFs/Loca%C3%A7%C3%B5es/RECIBO_02_2024_JOSIELE_c6c73.pdf" TargetMode="External"/><Relationship Id="rId43" Type="http://schemas.openxmlformats.org/officeDocument/2006/relationships/hyperlink" Target="https://www.mpam.mp.br/images/Transpar%C3%AAncia_2024/Mar%C3%A7o/NFs/Loca%C3%A7%C3%B5es/RECIBO_02_2024_JOZIVAN_058f8.pdf" TargetMode="External"/><Relationship Id="rId8" Type="http://schemas.openxmlformats.org/officeDocument/2006/relationships/hyperlink" Target="https://www.mpam.mp.br/images/CCT_n%C2%BA_03-2024-MP-PGJ_2807b.pdf" TargetMode="External"/><Relationship Id="rId3" Type="http://schemas.openxmlformats.org/officeDocument/2006/relationships/hyperlink" Target="https://www.mpam.mp.br/images/CCT_n%C2%BA_03-2024-MP-PGJ_2807b.pdf" TargetMode="External"/><Relationship Id="rId12" Type="http://schemas.openxmlformats.org/officeDocument/2006/relationships/hyperlink" Target="https://www.mpam.mp.br/images/Transpar%C3%AAncia_2024/Mar%C3%A7o/NFs/Loca%C3%A7%C3%B5es/FATURA_202300309_2023_POWERTECH_2b5f4.pdf" TargetMode="External"/><Relationship Id="rId17" Type="http://schemas.openxmlformats.org/officeDocument/2006/relationships/hyperlink" Target="https://www.mpam.mp.br/images/Transpar%C3%AAncia_2024/Mar%C3%A7o/NFs/Loca%C3%A7%C3%B5es/FATURA_18261_2024_SENCINET_8c22a.pdf" TargetMode="External"/><Relationship Id="rId25" Type="http://schemas.openxmlformats.org/officeDocument/2006/relationships/hyperlink" Target="https://www.mpam.mp.br/images/1%C2%BA_TA_ao_CT_003-2023_-_MP-PGJ_17eef.pdf" TargetMode="External"/><Relationship Id="rId33" Type="http://schemas.openxmlformats.org/officeDocument/2006/relationships/hyperlink" Target="https://www.mpam.mp.br/images/2%C2%BA_TA_ao_CT_004-2021_-_MP-PGJ_ca5e0.pdf" TargetMode="External"/><Relationship Id="rId38" Type="http://schemas.openxmlformats.org/officeDocument/2006/relationships/hyperlink" Target="https://www.mpam.mp.br/images/Transpar%C3%AAncia_2024/Mar%C3%A7o/NFs/Loca%C3%A7%C3%B5es/RECIBO_02_2024_GABRIEL_c8d3a.pdf" TargetMode="External"/><Relationship Id="rId46" Type="http://schemas.openxmlformats.org/officeDocument/2006/relationships/drawing" Target="../drawings/drawing1.xml"/><Relationship Id="rId20" Type="http://schemas.openxmlformats.org/officeDocument/2006/relationships/hyperlink" Target="https://www.mpam.mp.br/images/3_TA_ao_CT_N%C2%BA_022-2021_-_MP-PGJ_3d457.pdf" TargetMode="External"/><Relationship Id="rId41" Type="http://schemas.openxmlformats.org/officeDocument/2006/relationships/hyperlink" Target="https://www.mpam.mp.br/images/Transpar%C3%AAncia_2024/Mar%C3%A7o/NFs/Loca%C3%A7%C3%B5es/RECIBO_02_2024_SAMUEL_23cc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2726B-B67F-47ED-9258-80D6A729FBB4}">
  <sheetPr>
    <pageSetUpPr fitToPage="1"/>
  </sheetPr>
  <dimension ref="A1:N33"/>
  <sheetViews>
    <sheetView tabSelected="1" zoomScale="85" zoomScaleNormal="85" workbookViewId="0">
      <selection activeCell="L7" sqref="L7"/>
    </sheetView>
  </sheetViews>
  <sheetFormatPr defaultRowHeight="15"/>
  <cols>
    <col min="1" max="1" width="13.7109375" customWidth="1"/>
    <col min="2" max="2" width="14.7109375" customWidth="1"/>
    <col min="3" max="3" width="21.42578125" bestFit="1" customWidth="1"/>
    <col min="4" max="4" width="45.28515625" customWidth="1"/>
    <col min="5" max="5" width="29.5703125" style="2" customWidth="1"/>
    <col min="6" max="6" width="18.7109375" style="3" customWidth="1"/>
    <col min="7" max="7" width="16.710937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  <col min="14" max="14" width="12.5703125" bestFit="1" customWidth="1"/>
  </cols>
  <sheetData>
    <row r="1" spans="1:14" ht="77.099999999999994" customHeight="1">
      <c r="C1" s="1"/>
      <c r="D1" s="1"/>
      <c r="G1" s="3"/>
      <c r="H1" s="3"/>
      <c r="I1" s="3"/>
      <c r="J1" s="1"/>
    </row>
    <row r="2" spans="1:14" ht="18">
      <c r="A2" s="4" t="str">
        <f>[1]Bens!A2</f>
        <v>MARÇO/2024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20.25">
      <c r="A3" s="5" t="s">
        <v>0</v>
      </c>
      <c r="B3" s="5"/>
      <c r="C3" s="5"/>
      <c r="D3" s="5"/>
      <c r="E3" s="6"/>
      <c r="G3" s="3"/>
      <c r="H3" s="3"/>
      <c r="I3" s="3"/>
      <c r="J3" s="1"/>
    </row>
    <row r="5" spans="1:14" ht="18">
      <c r="A5" s="7" t="s">
        <v>1</v>
      </c>
      <c r="B5" s="7"/>
      <c r="C5" s="7"/>
      <c r="D5" s="7"/>
      <c r="E5" s="8"/>
      <c r="F5" s="9"/>
      <c r="G5" s="7"/>
      <c r="H5" s="7"/>
      <c r="I5" s="7"/>
      <c r="J5" s="7"/>
      <c r="K5" s="7"/>
      <c r="L5" s="7"/>
    </row>
    <row r="6" spans="1:14" ht="31.5">
      <c r="A6" s="10" t="s">
        <v>2</v>
      </c>
      <c r="B6" s="10" t="s">
        <v>3</v>
      </c>
      <c r="C6" s="11" t="s">
        <v>4</v>
      </c>
      <c r="D6" s="11" t="s">
        <v>5</v>
      </c>
      <c r="E6" s="10" t="s">
        <v>6</v>
      </c>
      <c r="F6" s="11" t="s">
        <v>7</v>
      </c>
      <c r="G6" s="10" t="s">
        <v>8</v>
      </c>
      <c r="H6" s="12" t="s">
        <v>9</v>
      </c>
      <c r="I6" s="12" t="s">
        <v>10</v>
      </c>
      <c r="J6" s="11" t="s">
        <v>11</v>
      </c>
      <c r="K6" s="11" t="s">
        <v>12</v>
      </c>
      <c r="L6" s="11" t="s">
        <v>13</v>
      </c>
      <c r="M6" s="11" t="s">
        <v>14</v>
      </c>
    </row>
    <row r="7" spans="1:14" ht="135">
      <c r="A7" s="13" t="s">
        <v>15</v>
      </c>
      <c r="B7" s="14">
        <v>1</v>
      </c>
      <c r="C7" s="14" t="s">
        <v>16</v>
      </c>
      <c r="D7" s="15" t="s">
        <v>17</v>
      </c>
      <c r="E7" s="16" t="s">
        <v>18</v>
      </c>
      <c r="F7" s="17" t="s">
        <v>19</v>
      </c>
      <c r="G7" s="18">
        <v>45355</v>
      </c>
      <c r="H7" s="19" t="s">
        <v>20</v>
      </c>
      <c r="I7" s="20">
        <v>4210.67</v>
      </c>
      <c r="J7" s="21">
        <v>45355</v>
      </c>
      <c r="K7" s="15" t="s">
        <v>21</v>
      </c>
      <c r="L7" s="22">
        <f>202.11+4008.56</f>
        <v>4210.67</v>
      </c>
      <c r="M7" s="19" t="s">
        <v>22</v>
      </c>
    </row>
    <row r="8" spans="1:14" ht="135">
      <c r="A8" s="13" t="s">
        <v>15</v>
      </c>
      <c r="B8" s="14">
        <v>2</v>
      </c>
      <c r="C8" s="14" t="s">
        <v>16</v>
      </c>
      <c r="D8" s="15" t="s">
        <v>17</v>
      </c>
      <c r="E8" s="16" t="s">
        <v>23</v>
      </c>
      <c r="F8" s="17" t="s">
        <v>24</v>
      </c>
      <c r="G8" s="18">
        <v>45355</v>
      </c>
      <c r="H8" s="19" t="s">
        <v>25</v>
      </c>
      <c r="I8" s="22">
        <v>4210.67</v>
      </c>
      <c r="J8" s="21">
        <v>45355</v>
      </c>
      <c r="K8" s="15" t="s">
        <v>21</v>
      </c>
      <c r="L8" s="22">
        <f>202.11+4008.56</f>
        <v>4210.67</v>
      </c>
      <c r="M8" s="19" t="s">
        <v>22</v>
      </c>
    </row>
    <row r="9" spans="1:14" ht="135">
      <c r="A9" s="13" t="s">
        <v>15</v>
      </c>
      <c r="B9" s="14">
        <v>3</v>
      </c>
      <c r="C9" s="14" t="s">
        <v>16</v>
      </c>
      <c r="D9" s="15" t="s">
        <v>17</v>
      </c>
      <c r="E9" s="16" t="s">
        <v>26</v>
      </c>
      <c r="F9" s="17" t="s">
        <v>27</v>
      </c>
      <c r="G9" s="18">
        <v>45355</v>
      </c>
      <c r="H9" s="19" t="s">
        <v>28</v>
      </c>
      <c r="I9" s="22">
        <v>4210.67</v>
      </c>
      <c r="J9" s="21">
        <v>45355</v>
      </c>
      <c r="K9" s="15" t="s">
        <v>21</v>
      </c>
      <c r="L9" s="22">
        <f>202.11+4008.56</f>
        <v>4210.67</v>
      </c>
      <c r="M9" s="19" t="s">
        <v>22</v>
      </c>
    </row>
    <row r="10" spans="1:14" ht="135">
      <c r="A10" s="13" t="s">
        <v>15</v>
      </c>
      <c r="B10" s="14">
        <v>4</v>
      </c>
      <c r="C10" s="14" t="s">
        <v>16</v>
      </c>
      <c r="D10" s="15" t="s">
        <v>17</v>
      </c>
      <c r="E10" s="16" t="s">
        <v>29</v>
      </c>
      <c r="F10" s="17" t="s">
        <v>30</v>
      </c>
      <c r="G10" s="18">
        <v>45355</v>
      </c>
      <c r="H10" s="19" t="s">
        <v>31</v>
      </c>
      <c r="I10" s="22">
        <v>3344</v>
      </c>
      <c r="J10" s="21">
        <v>45355</v>
      </c>
      <c r="K10" s="15" t="s">
        <v>21</v>
      </c>
      <c r="L10" s="22">
        <f>160.51+3183.49</f>
        <v>3344</v>
      </c>
      <c r="M10" s="19" t="s">
        <v>22</v>
      </c>
    </row>
    <row r="11" spans="1:14" ht="135">
      <c r="A11" s="13" t="s">
        <v>15</v>
      </c>
      <c r="B11" s="14">
        <v>5</v>
      </c>
      <c r="C11" s="14" t="s">
        <v>16</v>
      </c>
      <c r="D11" s="15" t="s">
        <v>17</v>
      </c>
      <c r="E11" s="16" t="s">
        <v>32</v>
      </c>
      <c r="F11" s="17" t="s">
        <v>33</v>
      </c>
      <c r="G11" s="18">
        <v>45355</v>
      </c>
      <c r="H11" s="19" t="s">
        <v>34</v>
      </c>
      <c r="I11" s="22">
        <v>3344</v>
      </c>
      <c r="J11" s="21">
        <v>45355</v>
      </c>
      <c r="K11" s="15" t="s">
        <v>21</v>
      </c>
      <c r="L11" s="22">
        <f>160.51+3183.49</f>
        <v>3344</v>
      </c>
      <c r="M11" s="19" t="s">
        <v>22</v>
      </c>
    </row>
    <row r="12" spans="1:14" ht="135">
      <c r="A12" s="13" t="s">
        <v>15</v>
      </c>
      <c r="B12" s="14">
        <v>6</v>
      </c>
      <c r="C12" s="14" t="s">
        <v>16</v>
      </c>
      <c r="D12" s="15" t="s">
        <v>17</v>
      </c>
      <c r="E12" s="23" t="s">
        <v>35</v>
      </c>
      <c r="F12" s="17" t="s">
        <v>36</v>
      </c>
      <c r="G12" s="18">
        <v>45355</v>
      </c>
      <c r="H12" s="19" t="s">
        <v>37</v>
      </c>
      <c r="I12" s="22">
        <v>3344</v>
      </c>
      <c r="J12" s="21">
        <v>45355</v>
      </c>
      <c r="K12" s="15" t="s">
        <v>21</v>
      </c>
      <c r="L12" s="22">
        <f>160.51+3183.49</f>
        <v>3344</v>
      </c>
      <c r="M12" s="19" t="s">
        <v>22</v>
      </c>
    </row>
    <row r="13" spans="1:14" ht="135">
      <c r="A13" s="13" t="s">
        <v>15</v>
      </c>
      <c r="B13" s="14">
        <v>7</v>
      </c>
      <c r="C13" s="14" t="s">
        <v>16</v>
      </c>
      <c r="D13" s="15" t="s">
        <v>17</v>
      </c>
      <c r="E13" s="16" t="s">
        <v>38</v>
      </c>
      <c r="F13" s="17" t="s">
        <v>39</v>
      </c>
      <c r="G13" s="18">
        <v>45355</v>
      </c>
      <c r="H13" s="19" t="s">
        <v>40</v>
      </c>
      <c r="I13" s="22">
        <v>3344</v>
      </c>
      <c r="J13" s="21">
        <v>45355</v>
      </c>
      <c r="K13" s="15" t="s">
        <v>21</v>
      </c>
      <c r="L13" s="22">
        <f>160.51+3183.49</f>
        <v>3344</v>
      </c>
      <c r="M13" s="19" t="s">
        <v>22</v>
      </c>
    </row>
    <row r="14" spans="1:14" ht="135">
      <c r="A14" s="13" t="s">
        <v>15</v>
      </c>
      <c r="B14" s="14">
        <v>8</v>
      </c>
      <c r="C14" s="14" t="s">
        <v>16</v>
      </c>
      <c r="D14" s="15" t="s">
        <v>17</v>
      </c>
      <c r="E14" s="16" t="s">
        <v>41</v>
      </c>
      <c r="F14" s="17" t="s">
        <v>42</v>
      </c>
      <c r="G14" s="18">
        <v>45355</v>
      </c>
      <c r="H14" s="19" t="s">
        <v>43</v>
      </c>
      <c r="I14" s="22">
        <v>3343.99</v>
      </c>
      <c r="J14" s="21">
        <v>45355</v>
      </c>
      <c r="K14" s="15" t="s">
        <v>21</v>
      </c>
      <c r="L14" s="22">
        <f>160.51+3183.48</f>
        <v>3343.99</v>
      </c>
      <c r="M14" s="19" t="s">
        <v>22</v>
      </c>
      <c r="N14" s="24"/>
    </row>
    <row r="15" spans="1:14" s="25" customFormat="1" ht="135">
      <c r="A15" s="13" t="s">
        <v>15</v>
      </c>
      <c r="B15" s="14">
        <v>9</v>
      </c>
      <c r="C15" s="14" t="s">
        <v>44</v>
      </c>
      <c r="D15" s="15" t="s">
        <v>45</v>
      </c>
      <c r="E15" s="16" t="s">
        <v>46</v>
      </c>
      <c r="F15" s="17" t="s">
        <v>47</v>
      </c>
      <c r="G15" s="18">
        <v>45356</v>
      </c>
      <c r="H15" s="19" t="s">
        <v>48</v>
      </c>
      <c r="I15" s="22">
        <v>22123.53</v>
      </c>
      <c r="J15" s="21">
        <v>45357</v>
      </c>
      <c r="K15" s="15" t="s">
        <v>21</v>
      </c>
      <c r="L15" s="22">
        <f>21061.6+1061.93</f>
        <v>22123.53</v>
      </c>
      <c r="M15" s="19" t="s">
        <v>49</v>
      </c>
    </row>
    <row r="16" spans="1:14" ht="154.5" customHeight="1">
      <c r="A16" s="13" t="s">
        <v>15</v>
      </c>
      <c r="B16" s="14">
        <v>10</v>
      </c>
      <c r="C16" s="14">
        <v>3146650215</v>
      </c>
      <c r="D16" s="15" t="s">
        <v>50</v>
      </c>
      <c r="E16" s="16" t="s">
        <v>51</v>
      </c>
      <c r="F16" s="26" t="s">
        <v>52</v>
      </c>
      <c r="G16" s="18">
        <v>45356</v>
      </c>
      <c r="H16" s="19" t="s">
        <v>53</v>
      </c>
      <c r="I16" s="22">
        <v>24545.87</v>
      </c>
      <c r="J16" s="21">
        <v>45357</v>
      </c>
      <c r="K16" s="15" t="s">
        <v>21</v>
      </c>
      <c r="L16" s="22">
        <f>18848.77+5697.1</f>
        <v>24545.870000000003</v>
      </c>
      <c r="M16" s="19" t="s">
        <v>54</v>
      </c>
    </row>
    <row r="17" spans="1:13" ht="120.75" customHeight="1">
      <c r="A17" s="13" t="s">
        <v>15</v>
      </c>
      <c r="B17" s="14">
        <v>11</v>
      </c>
      <c r="C17" s="14">
        <v>5155244250</v>
      </c>
      <c r="D17" s="15" t="s">
        <v>55</v>
      </c>
      <c r="E17" s="16" t="s">
        <v>56</v>
      </c>
      <c r="F17" s="26" t="s">
        <v>52</v>
      </c>
      <c r="G17" s="18">
        <v>45358</v>
      </c>
      <c r="H17" s="19" t="s">
        <v>57</v>
      </c>
      <c r="I17" s="22">
        <v>1900</v>
      </c>
      <c r="J17" s="21">
        <v>45358</v>
      </c>
      <c r="K17" s="15" t="s">
        <v>21</v>
      </c>
      <c r="L17" s="22">
        <v>1900</v>
      </c>
      <c r="M17" s="19" t="s">
        <v>58</v>
      </c>
    </row>
    <row r="18" spans="1:13" ht="119.25" customHeight="1">
      <c r="A18" s="13" t="s">
        <v>15</v>
      </c>
      <c r="B18" s="14">
        <v>12</v>
      </c>
      <c r="C18" s="14">
        <v>84468636000152</v>
      </c>
      <c r="D18" s="15" t="s">
        <v>59</v>
      </c>
      <c r="E18" s="16" t="s">
        <v>60</v>
      </c>
      <c r="F18" s="26" t="s">
        <v>61</v>
      </c>
      <c r="G18" s="18">
        <v>45358</v>
      </c>
      <c r="H18" s="19" t="s">
        <v>62</v>
      </c>
      <c r="I18" s="22">
        <v>126546.51</v>
      </c>
      <c r="J18" s="21">
        <v>45358</v>
      </c>
      <c r="K18" s="15" t="s">
        <v>21</v>
      </c>
      <c r="L18" s="22">
        <f>120472.28+6074.23</f>
        <v>126546.51</v>
      </c>
      <c r="M18" s="19" t="s">
        <v>63</v>
      </c>
    </row>
    <row r="19" spans="1:13" ht="105">
      <c r="A19" s="13" t="s">
        <v>15</v>
      </c>
      <c r="B19" s="14">
        <v>13</v>
      </c>
      <c r="C19" s="14">
        <v>33179565000137</v>
      </c>
      <c r="D19" s="15" t="s">
        <v>45</v>
      </c>
      <c r="E19" s="16" t="s">
        <v>64</v>
      </c>
      <c r="F19" s="17" t="s">
        <v>65</v>
      </c>
      <c r="G19" s="18">
        <v>45358</v>
      </c>
      <c r="H19" s="19" t="s">
        <v>66</v>
      </c>
      <c r="I19" s="22">
        <v>9604.19</v>
      </c>
      <c r="J19" s="21">
        <v>45362</v>
      </c>
      <c r="K19" s="15" t="s">
        <v>21</v>
      </c>
      <c r="L19" s="22">
        <f>9143.19+461</f>
        <v>9604.19</v>
      </c>
      <c r="M19" s="19" t="s">
        <v>67</v>
      </c>
    </row>
    <row r="20" spans="1:13" ht="90">
      <c r="A20" s="13" t="s">
        <v>15</v>
      </c>
      <c r="B20" s="14">
        <v>14</v>
      </c>
      <c r="C20" s="14">
        <v>33179565000137</v>
      </c>
      <c r="D20" s="15" t="s">
        <v>68</v>
      </c>
      <c r="E20" s="16" t="s">
        <v>69</v>
      </c>
      <c r="F20" s="17" t="s">
        <v>70</v>
      </c>
      <c r="G20" s="18">
        <v>45362</v>
      </c>
      <c r="H20" s="19" t="s">
        <v>71</v>
      </c>
      <c r="I20" s="22">
        <v>9604.19</v>
      </c>
      <c r="J20" s="21">
        <v>45362</v>
      </c>
      <c r="K20" s="15" t="s">
        <v>21</v>
      </c>
      <c r="L20" s="22">
        <f>9143.19+461</f>
        <v>9604.19</v>
      </c>
      <c r="M20" s="19" t="s">
        <v>72</v>
      </c>
    </row>
    <row r="21" spans="1:13" ht="120">
      <c r="A21" s="13" t="s">
        <v>15</v>
      </c>
      <c r="B21" s="14">
        <v>15</v>
      </c>
      <c r="C21" s="14">
        <v>6330703272</v>
      </c>
      <c r="D21" s="15" t="s">
        <v>73</v>
      </c>
      <c r="E21" s="16" t="s">
        <v>74</v>
      </c>
      <c r="F21" s="26" t="s">
        <v>52</v>
      </c>
      <c r="G21" s="18">
        <v>45363</v>
      </c>
      <c r="H21" s="19" t="s">
        <v>75</v>
      </c>
      <c r="I21" s="22">
        <v>2480.02</v>
      </c>
      <c r="J21" s="21">
        <v>45364</v>
      </c>
      <c r="K21" s="15" t="s">
        <v>21</v>
      </c>
      <c r="L21" s="22">
        <v>2480.02</v>
      </c>
      <c r="M21" s="19" t="s">
        <v>76</v>
      </c>
    </row>
    <row r="22" spans="1:13" ht="120">
      <c r="A22" s="13" t="s">
        <v>15</v>
      </c>
      <c r="B22" s="14">
        <v>16</v>
      </c>
      <c r="C22" s="14">
        <v>6330703272</v>
      </c>
      <c r="D22" s="15" t="s">
        <v>73</v>
      </c>
      <c r="E22" s="16" t="s">
        <v>77</v>
      </c>
      <c r="F22" s="26" t="s">
        <v>52</v>
      </c>
      <c r="G22" s="18">
        <v>45363</v>
      </c>
      <c r="H22" s="19" t="s">
        <v>78</v>
      </c>
      <c r="I22" s="22">
        <v>5786.72</v>
      </c>
      <c r="J22" s="21">
        <v>45364</v>
      </c>
      <c r="K22" s="15" t="s">
        <v>21</v>
      </c>
      <c r="L22" s="22">
        <f>4564.69+1222.03</f>
        <v>5786.7199999999993</v>
      </c>
      <c r="M22" s="19" t="s">
        <v>76</v>
      </c>
    </row>
    <row r="23" spans="1:13" ht="105">
      <c r="A23" s="13" t="s">
        <v>15</v>
      </c>
      <c r="B23" s="14">
        <v>17</v>
      </c>
      <c r="C23" s="14">
        <v>40746380291</v>
      </c>
      <c r="D23" s="15" t="s">
        <v>79</v>
      </c>
      <c r="E23" s="16" t="s">
        <v>80</v>
      </c>
      <c r="F23" s="26" t="s">
        <v>52</v>
      </c>
      <c r="G23" s="18">
        <v>45363</v>
      </c>
      <c r="H23" s="19" t="s">
        <v>81</v>
      </c>
      <c r="I23" s="22">
        <v>1250</v>
      </c>
      <c r="J23" s="21">
        <v>45364</v>
      </c>
      <c r="K23" s="15" t="s">
        <v>21</v>
      </c>
      <c r="L23" s="22">
        <v>1250</v>
      </c>
      <c r="M23" s="19" t="s">
        <v>82</v>
      </c>
    </row>
    <row r="24" spans="1:13" ht="105">
      <c r="A24" s="13" t="s">
        <v>15</v>
      </c>
      <c r="B24" s="14">
        <v>18</v>
      </c>
      <c r="C24" s="14">
        <v>40746380291</v>
      </c>
      <c r="D24" s="15" t="s">
        <v>79</v>
      </c>
      <c r="E24" s="16" t="s">
        <v>83</v>
      </c>
      <c r="F24" s="26" t="s">
        <v>52</v>
      </c>
      <c r="G24" s="18">
        <v>45363</v>
      </c>
      <c r="H24" s="19" t="s">
        <v>84</v>
      </c>
      <c r="I24" s="22">
        <v>1250</v>
      </c>
      <c r="J24" s="21">
        <v>45364</v>
      </c>
      <c r="K24" s="15" t="s">
        <v>21</v>
      </c>
      <c r="L24" s="22">
        <v>1250</v>
      </c>
      <c r="M24" s="19" t="s">
        <v>82</v>
      </c>
    </row>
    <row r="25" spans="1:13" ht="105">
      <c r="A25" s="13" t="s">
        <v>15</v>
      </c>
      <c r="B25" s="14">
        <v>19</v>
      </c>
      <c r="C25" s="14">
        <v>81838018115</v>
      </c>
      <c r="D25" s="15" t="s">
        <v>85</v>
      </c>
      <c r="E25" s="16" t="s">
        <v>86</v>
      </c>
      <c r="F25" s="26" t="s">
        <v>52</v>
      </c>
      <c r="G25" s="18">
        <v>45364</v>
      </c>
      <c r="H25" s="19" t="s">
        <v>87</v>
      </c>
      <c r="I25" s="22">
        <v>998.17</v>
      </c>
      <c r="J25" s="21">
        <v>45364</v>
      </c>
      <c r="K25" s="15" t="s">
        <v>21</v>
      </c>
      <c r="L25" s="22">
        <v>998.17</v>
      </c>
      <c r="M25" s="19" t="s">
        <v>88</v>
      </c>
    </row>
    <row r="26" spans="1:13" ht="105">
      <c r="A26" s="13" t="s">
        <v>15</v>
      </c>
      <c r="B26" s="14">
        <v>20</v>
      </c>
      <c r="C26" s="14">
        <v>81838018115</v>
      </c>
      <c r="D26" s="15" t="s">
        <v>85</v>
      </c>
      <c r="E26" s="16" t="s">
        <v>89</v>
      </c>
      <c r="F26" s="26" t="s">
        <v>52</v>
      </c>
      <c r="G26" s="18">
        <v>45364</v>
      </c>
      <c r="H26" s="19" t="s">
        <v>90</v>
      </c>
      <c r="I26" s="22">
        <v>1996.33</v>
      </c>
      <c r="J26" s="21">
        <v>45364</v>
      </c>
      <c r="K26" s="15" t="s">
        <v>21</v>
      </c>
      <c r="L26" s="22">
        <f>1983.55+12.78</f>
        <v>1996.33</v>
      </c>
      <c r="M26" s="19" t="s">
        <v>88</v>
      </c>
    </row>
    <row r="27" spans="1:13" ht="105">
      <c r="A27" s="13" t="s">
        <v>15</v>
      </c>
      <c r="B27" s="14">
        <v>21</v>
      </c>
      <c r="C27" s="14">
        <v>45629331272</v>
      </c>
      <c r="D27" s="15" t="s">
        <v>91</v>
      </c>
      <c r="E27" s="16" t="s">
        <v>92</v>
      </c>
      <c r="F27" s="26" t="s">
        <v>52</v>
      </c>
      <c r="G27" s="18">
        <v>45373</v>
      </c>
      <c r="H27" s="19" t="s">
        <v>93</v>
      </c>
      <c r="I27" s="22">
        <v>6000</v>
      </c>
      <c r="J27" s="21">
        <v>45373</v>
      </c>
      <c r="K27" s="15" t="s">
        <v>21</v>
      </c>
      <c r="L27" s="22">
        <f>598.67+5401.33</f>
        <v>6000</v>
      </c>
      <c r="M27" s="19" t="s">
        <v>94</v>
      </c>
    </row>
    <row r="28" spans="1:13" ht="120">
      <c r="A28" s="13" t="s">
        <v>15</v>
      </c>
      <c r="B28" s="14">
        <v>22</v>
      </c>
      <c r="C28" s="14">
        <v>5828884000190</v>
      </c>
      <c r="D28" s="15" t="s">
        <v>95</v>
      </c>
      <c r="E28" s="16" t="s">
        <v>96</v>
      </c>
      <c r="F28" s="26" t="s">
        <v>52</v>
      </c>
      <c r="G28" s="18">
        <v>45373</v>
      </c>
      <c r="H28" s="19" t="s">
        <v>97</v>
      </c>
      <c r="I28" s="22">
        <v>96328.06</v>
      </c>
      <c r="J28" s="21">
        <v>45373</v>
      </c>
      <c r="K28" s="15" t="s">
        <v>21</v>
      </c>
      <c r="L28" s="22">
        <f>4623.75+91704.31</f>
        <v>96328.06</v>
      </c>
      <c r="M28" s="19" t="s">
        <v>98</v>
      </c>
    </row>
    <row r="29" spans="1:13">
      <c r="A29" s="27" t="s">
        <v>99</v>
      </c>
      <c r="B29" s="27"/>
      <c r="C29" s="27"/>
      <c r="D29" s="3"/>
      <c r="K29" s="28"/>
      <c r="L29" s="29"/>
    </row>
    <row r="30" spans="1:13">
      <c r="A30" s="30" t="str">
        <f>[1]Bens!A32</f>
        <v>Data da última atualização:26/04/2024</v>
      </c>
      <c r="B30" s="31"/>
      <c r="C30" s="3"/>
      <c r="D30" s="1"/>
    </row>
    <row r="31" spans="1:13">
      <c r="A31" s="32" t="s">
        <v>100</v>
      </c>
      <c r="B31" s="32"/>
      <c r="C31" s="32"/>
      <c r="D31" s="32"/>
    </row>
    <row r="32" spans="1:13">
      <c r="A32" s="32" t="s">
        <v>101</v>
      </c>
      <c r="B32" s="32"/>
      <c r="C32" s="32"/>
      <c r="D32" s="32"/>
    </row>
    <row r="33" spans="1:4">
      <c r="A33" s="32" t="s">
        <v>102</v>
      </c>
      <c r="B33" s="32"/>
      <c r="C33" s="32"/>
      <c r="D33" s="1"/>
    </row>
  </sheetData>
  <mergeCells count="1">
    <mergeCell ref="A2:M2"/>
  </mergeCells>
  <conditionalFormatting sqref="C7:C28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E7" r:id="rId1" xr:uid="{F0519924-6C48-4DAB-9E57-4CDC76B011A0}"/>
    <hyperlink ref="E8" r:id="rId2" xr:uid="{2495F5CD-323A-4824-8DCD-E5039365E709}"/>
    <hyperlink ref="E9" r:id="rId3" xr:uid="{53471AD2-F820-4918-A5AB-A2A245BCB64D}"/>
    <hyperlink ref="E10" r:id="rId4" xr:uid="{15E41663-43E5-48CE-A46C-B30389BC0F1B}"/>
    <hyperlink ref="E11" r:id="rId5" xr:uid="{F969CA0B-43DE-44DE-880C-25D879791FE4}"/>
    <hyperlink ref="E12" r:id="rId6" xr:uid="{438D8E8B-D185-42F4-AAEE-F39D637D0896}"/>
    <hyperlink ref="E13" r:id="rId7" xr:uid="{E34131C1-C193-479D-99A2-54AC07695D9F}"/>
    <hyperlink ref="E14" r:id="rId8" xr:uid="{8ACEC6DD-FAB8-4E20-8ACB-E2E894B7A9F4}"/>
    <hyperlink ref="F7" r:id="rId9" xr:uid="{9000F101-95DB-4AE7-BCFF-9C2059710E14}"/>
    <hyperlink ref="F8" r:id="rId10" xr:uid="{09CB93C5-F350-4E65-AA2D-38D87F446627}"/>
    <hyperlink ref="F9" r:id="rId11" xr:uid="{28C9DB2D-B62A-476A-811E-BB1F99B9FE9D}"/>
    <hyperlink ref="F10" r:id="rId12" xr:uid="{EE848C1B-FA7E-4414-A89F-54BABF660FC1}"/>
    <hyperlink ref="F11" r:id="rId13" xr:uid="{AB0B5BCF-8710-47C4-A0C1-738D2008A091}"/>
    <hyperlink ref="F12" r:id="rId14" xr:uid="{F33C3B28-B482-4BA8-A1E2-F24ED6DFBA4B}"/>
    <hyperlink ref="F13" r:id="rId15" xr:uid="{CEC15B4F-4207-48CF-814D-10457E924DBF}"/>
    <hyperlink ref="F14" r:id="rId16" xr:uid="{1DDD6899-65BB-4396-A7BE-21885CC86DF9}"/>
    <hyperlink ref="F15" r:id="rId17" xr:uid="{9A410648-33F9-4B39-8665-4A55393C2E0C}"/>
    <hyperlink ref="F19" r:id="rId18" xr:uid="{C3D02DA9-53B1-48D2-A339-7158EC87AAB5}"/>
    <hyperlink ref="F20" r:id="rId19" xr:uid="{ABFBF344-DD9F-4AD6-9D95-1A6FBAC1A27D}"/>
    <hyperlink ref="E15" r:id="rId20" xr:uid="{91B5DC30-E450-401B-9D88-066D34C30187}"/>
    <hyperlink ref="E19" r:id="rId21" xr:uid="{14BD0B56-1446-437E-9F12-08E0AECBA17D}"/>
    <hyperlink ref="E20" r:id="rId22" xr:uid="{D76FAA78-165B-4BBD-BF70-D4A68410D1AA}"/>
    <hyperlink ref="E21" r:id="rId23" xr:uid="{2611F350-E834-4D9E-898E-C47F829069DF}"/>
    <hyperlink ref="E16" r:id="rId24" xr:uid="{B8EE298A-BF14-4D70-AAFA-10DFCCC3EC7C}"/>
    <hyperlink ref="E17" r:id="rId25" xr:uid="{F5FC0F8D-C538-4E8F-9C6B-EB3C3FDF6A2D}"/>
    <hyperlink ref="E18" r:id="rId26" xr:uid="{063B7907-1DCE-48B4-B8C3-A24EF93E0A92}"/>
    <hyperlink ref="E22" r:id="rId27" xr:uid="{37D0FDEE-2B87-44B1-A0AE-F64420CD2565}"/>
    <hyperlink ref="E23" r:id="rId28" xr:uid="{F2C6C37F-8378-443E-8960-6BD2A3D7047F}"/>
    <hyperlink ref="E25" r:id="rId29" xr:uid="{D6D962A0-1771-4EB9-BE79-E34750FF8364}"/>
    <hyperlink ref="E27" r:id="rId30" xr:uid="{38D99E75-8CB0-46FB-A522-D3204F8A35BF}"/>
    <hyperlink ref="E28" r:id="rId31" xr:uid="{F6C28D2B-B5FE-44EE-9081-610E538C405C}"/>
    <hyperlink ref="E24" r:id="rId32" xr:uid="{409F4D1D-36D3-4FF4-9ADB-339D0E4EF8A2}"/>
    <hyperlink ref="E26" r:id="rId33" xr:uid="{64E4FE23-125E-40CB-9B7D-15C0219A5C6C}"/>
    <hyperlink ref="F16" r:id="rId34" xr:uid="{4F0EFFA1-E8B1-4AF4-8514-367E7F1170CB}"/>
    <hyperlink ref="F17" r:id="rId35" xr:uid="{0A7E93F3-F80F-48D9-8826-D66F6CC157AA}"/>
    <hyperlink ref="F18" r:id="rId36" xr:uid="{27F5CA02-6553-447C-8BD3-CE85831580C5}"/>
    <hyperlink ref="F21" r:id="rId37" xr:uid="{7CC7536A-DDC4-4A69-88DC-D6717A4AAFD7}"/>
    <hyperlink ref="F22" r:id="rId38" xr:uid="{9804A06B-5092-4F74-A149-9D23C1E03428}"/>
    <hyperlink ref="F23" r:id="rId39" xr:uid="{9D9D312A-1276-4C3C-B552-6464F1DE3370}"/>
    <hyperlink ref="F24" r:id="rId40" xr:uid="{3038D887-C73E-407D-867C-81E2BD37F1C6}"/>
    <hyperlink ref="F25" r:id="rId41" xr:uid="{C69A4306-5A84-46AE-B4A5-50D7E742E97F}"/>
    <hyperlink ref="F26" r:id="rId42" xr:uid="{0759AB7C-8DB2-4372-BA7C-4F697E83FC61}"/>
    <hyperlink ref="F27" r:id="rId43" xr:uid="{9EC51A09-9AF9-42FB-85FE-6584CC2F6D3E}"/>
    <hyperlink ref="F28" r:id="rId44" xr:uid="{84F7C584-B6CB-435D-A9BA-05285531BA43}"/>
  </hyperlinks>
  <pageMargins left="0.23622047244094491" right="0.23622047244094491" top="0.19685039370078741" bottom="0.74803149606299213" header="0.31496062992125984" footer="0.31496062992125984"/>
  <pageSetup scale="42" fitToHeight="0" orientation="portrait" r:id="rId45"/>
  <drawing r:id="rId4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Props1.xml><?xml version="1.0" encoding="utf-8"?>
<ds:datastoreItem xmlns:ds="http://schemas.openxmlformats.org/officeDocument/2006/customXml" ds:itemID="{125A2083-7C3F-427F-8620-D7684DB61917}"/>
</file>

<file path=customXml/itemProps2.xml><?xml version="1.0" encoding="utf-8"?>
<ds:datastoreItem xmlns:ds="http://schemas.openxmlformats.org/officeDocument/2006/customXml" ds:itemID="{D8F2C9AB-3F19-4590-939A-B09258C36A90}"/>
</file>

<file path=customXml/itemProps3.xml><?xml version="1.0" encoding="utf-8"?>
<ds:datastoreItem xmlns:ds="http://schemas.openxmlformats.org/officeDocument/2006/customXml" ds:itemID="{EEBE0A06-AD8A-4E22-A3A0-3559FD34F1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Locações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Marchel Bruno Souza Costa</dc:creator>
  <cp:lastModifiedBy>Marchel Bruno Souza Costa</cp:lastModifiedBy>
  <cp:lastPrinted>2024-04-28T22:23:27Z</cp:lastPrinted>
  <dcterms:created xsi:type="dcterms:W3CDTF">2024-04-28T22:22:40Z</dcterms:created>
  <dcterms:modified xsi:type="dcterms:W3CDTF">2024-04-28T22:23:34Z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</Properties>
</file>