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K18" i="1"/>
  <c r="L18" i="1"/>
  <c r="M18" i="1"/>
  <c r="N18" i="1"/>
  <c r="F18" i="1"/>
  <c r="C19" i="2" l="1"/>
  <c r="O16" i="1"/>
  <c r="O11" i="1"/>
  <c r="K12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13" i="2"/>
  <c r="C12" i="2"/>
  <c r="G7" i="2"/>
  <c r="C5" i="2"/>
  <c r="F19" i="1" l="1"/>
  <c r="N19" i="1" l="1"/>
  <c r="M19" i="1"/>
  <c r="L19" i="1"/>
  <c r="K19" i="1"/>
  <c r="J19" i="1"/>
  <c r="H19" i="1"/>
  <c r="O8" i="1"/>
  <c r="O14" i="1" s="1"/>
  <c r="K5" i="2"/>
  <c r="B18" i="1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<sst xmlns="http://schemas.openxmlformats.org/spreadsheetml/2006/main" count="43" uniqueCount="38">
  <si>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</si>
  <si>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</si>
  <si>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</si>
  <si>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</si>
  <si>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</si>
  <si>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</si>
  <si>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</si>
  <si>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</si>
  <si>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</si>
  <si>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</si>
  <si>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</si>
  <si>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</si>
  <si>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</si>
  <si>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</si>
  <si>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</si>
  <si>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</si>
  <si>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</si>
  <si>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</si>
  <si>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</si>
  <si>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</si>
  <si>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</si>
  <si>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</si>
  <si>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</si>
  <si>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</si>
  <si>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</si>
  <si>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</si>
  <si>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</si>
  <si>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</si>
  <si>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</si>
  <si>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</si>
  <si>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</si>
  <si>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</si>
  <si>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</si>
  <si>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</si>
  <si>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</si>
  <si>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</si>
  <si>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SETEMBRO/2024</t>
  </si>
  <si>
    <t>Data da última atualização:  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</si>
</sst>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/>
    <xf numFmtId="4" fontId="25" fillId="0" borderId="0" xfId="0" applyNumberFormat="1" applyFont="1" applyFill="1" applyBorder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xmlns="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xmlns="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4" zoomScale="70" zoomScaleNormal="70" zoomScaleSheetLayoutView="55" workbookViewId="0">
      <selection activeCell="I25" sqref="I25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49" t="s">
        <v>36</v>
      </c>
      <c r="L2" s="49"/>
      <c r="M2" s="49"/>
      <c r="N2" s="49"/>
      <c r="O2" s="49"/>
    </row>
    <row r="3" spans="1:15" ht="28.9" customHeight="1">
      <c r="A3" s="50" t="s">
        <v>0</v>
      </c>
      <c r="B3" s="50"/>
      <c r="C3" s="50"/>
      <c r="D3" s="50"/>
      <c r="E3" s="50"/>
      <c r="J3" s="16"/>
    </row>
    <row r="5" spans="1:15" s="3" customFormat="1" ht="63" customHeight="1">
      <c r="A5" s="2" t="s">
        <v>1</v>
      </c>
      <c r="B5" s="2" t="s">
        <v>29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>
        <v>-943490.11</v>
      </c>
      <c r="H8" s="26">
        <v>0</v>
      </c>
      <c r="I8" s="26">
        <v>0</v>
      </c>
      <c r="J8" s="26">
        <v>0</v>
      </c>
      <c r="K8" s="26">
        <v>0</v>
      </c>
      <c r="L8" s="26"/>
      <c r="M8" s="26"/>
      <c r="N8" s="26"/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>
        <v>0</v>
      </c>
      <c r="J9" s="26">
        <v>0</v>
      </c>
      <c r="K9" s="26">
        <v>0</v>
      </c>
      <c r="L9" s="26"/>
      <c r="M9" s="26"/>
      <c r="N9" s="26"/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>
        <v>0</v>
      </c>
      <c r="J10" s="26">
        <v>0</v>
      </c>
      <c r="K10" s="26">
        <v>0</v>
      </c>
      <c r="L10" s="26"/>
      <c r="M10" s="26"/>
      <c r="N10" s="26"/>
      <c r="O10" s="27">
        <f t="shared" si="0"/>
        <v>4.6566128730773926E-10</v>
      </c>
    </row>
    <row r="11" spans="1:15" ht="30">
      <c r="A11" s="10" t="s">
        <v>30</v>
      </c>
      <c r="B11" s="31">
        <v>0</v>
      </c>
      <c r="C11" s="31">
        <v>0</v>
      </c>
      <c r="D11" s="26">
        <v>0</v>
      </c>
      <c r="E11" s="26">
        <v>0</v>
      </c>
      <c r="F11" s="26">
        <v>0</v>
      </c>
      <c r="G11" s="26">
        <v>951333.59</v>
      </c>
      <c r="H11" s="26">
        <v>7358.82</v>
      </c>
      <c r="I11" s="26">
        <v>-522629.59</v>
      </c>
      <c r="J11" s="31">
        <v>5057.99</v>
      </c>
      <c r="K11" s="31">
        <v>3666.31</v>
      </c>
      <c r="L11" s="31"/>
      <c r="M11" s="31"/>
      <c r="N11" s="31"/>
      <c r="O11" s="27">
        <f>SUM(B11:N11)</f>
        <v>444787.11999999988</v>
      </c>
    </row>
    <row r="12" spans="1:15" ht="30">
      <c r="A12" s="10" t="s">
        <v>31</v>
      </c>
      <c r="B12" s="31">
        <v>0</v>
      </c>
      <c r="C12" s="31">
        <v>0</v>
      </c>
      <c r="D12" s="26">
        <v>0</v>
      </c>
      <c r="E12" s="26">
        <v>0</v>
      </c>
      <c r="F12" s="26">
        <v>0</v>
      </c>
      <c r="G12" s="26">
        <v>4019965.4699999997</v>
      </c>
      <c r="H12" s="26">
        <v>-1468904.6400000001</v>
      </c>
      <c r="I12" s="26">
        <v>23780.23</v>
      </c>
      <c r="J12" s="31">
        <v>22204.339999999997</v>
      </c>
      <c r="K12" s="31">
        <v>22353.719999999998</v>
      </c>
      <c r="L12" s="31"/>
      <c r="M12" s="31"/>
      <c r="N12" s="31"/>
      <c r="O12" s="27">
        <f t="shared" si="0"/>
        <v>2619399.1199999996</v>
      </c>
    </row>
    <row r="13" spans="1:15" ht="30">
      <c r="A13" s="10" t="s">
        <v>32</v>
      </c>
      <c r="B13" s="31">
        <v>0</v>
      </c>
      <c r="C13" s="31">
        <v>0</v>
      </c>
      <c r="D13" s="26">
        <v>0</v>
      </c>
      <c r="E13" s="26">
        <v>0</v>
      </c>
      <c r="F13" s="26">
        <v>0</v>
      </c>
      <c r="G13" s="26">
        <v>2139821.5299999998</v>
      </c>
      <c r="H13" s="26">
        <v>16552.099999999999</v>
      </c>
      <c r="I13" s="26">
        <v>16256.95</v>
      </c>
      <c r="J13" s="31">
        <v>18313.95</v>
      </c>
      <c r="K13" s="31">
        <v>-264190.3</v>
      </c>
      <c r="L13" s="31"/>
      <c r="M13" s="31"/>
      <c r="N13" s="31"/>
      <c r="O13" s="27">
        <f t="shared" si="0"/>
        <v>1926754.2300000002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-482592.41000000003</v>
      </c>
      <c r="J14" s="28">
        <f t="shared" si="1"/>
        <v>45576.28</v>
      </c>
      <c r="K14" s="28">
        <f t="shared" si="1"/>
        <v>-238170.27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4990940.4700000007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35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>
        <v>0</v>
      </c>
      <c r="J16" s="37">
        <v>-1000000</v>
      </c>
      <c r="K16" s="37">
        <v>17165.61</v>
      </c>
      <c r="L16" s="37"/>
      <c r="M16" s="37"/>
      <c r="N16" s="37"/>
      <c r="O16" s="34">
        <f>SUM(B16:N16)</f>
        <v>177475.81999999995</v>
      </c>
    </row>
    <row r="17" spans="1:17" ht="31.5" customHeight="1">
      <c r="A17" s="32" t="s">
        <v>22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f t="shared" ref="G18:N18" si="3">SUM(G16:G17)</f>
        <v>0</v>
      </c>
      <c r="H18" s="38">
        <f t="shared" si="3"/>
        <v>0</v>
      </c>
      <c r="I18" s="38">
        <f t="shared" si="3"/>
        <v>0</v>
      </c>
      <c r="J18" s="38">
        <f t="shared" si="3"/>
        <v>-1000000</v>
      </c>
      <c r="K18" s="38">
        <f t="shared" si="3"/>
        <v>17165.61</v>
      </c>
      <c r="L18" s="38">
        <f t="shared" si="3"/>
        <v>0</v>
      </c>
      <c r="M18" s="38">
        <f t="shared" si="3"/>
        <v>0</v>
      </c>
      <c r="N18" s="38">
        <f t="shared" si="3"/>
        <v>0</v>
      </c>
      <c r="O18" s="35">
        <f>SUM(O16:O17)</f>
        <v>177475.81999999995</v>
      </c>
    </row>
    <row r="19" spans="1:17" s="19" customFormat="1" ht="25.5" customHeight="1">
      <c r="A19" s="23" t="s">
        <v>23</v>
      </c>
      <c r="B19" s="30">
        <f t="shared" ref="B19:H19" si="4">B14+B18</f>
        <v>6503774.7199999997</v>
      </c>
      <c r="C19" s="30">
        <f t="shared" si="4"/>
        <v>2841558.63</v>
      </c>
      <c r="D19" s="30">
        <f t="shared" si="4"/>
        <v>-1494776.71</v>
      </c>
      <c r="E19" s="30">
        <f t="shared" si="4"/>
        <v>-694141.52</v>
      </c>
      <c r="F19" s="30">
        <f>F14+F18</f>
        <v>1056387.31</v>
      </c>
      <c r="G19" s="30">
        <f t="shared" si="4"/>
        <v>58628.370000000577</v>
      </c>
      <c r="H19" s="30">
        <f t="shared" si="4"/>
        <v>-1444993.72</v>
      </c>
      <c r="I19" s="30">
        <f>I14+I18</f>
        <v>-482592.41000000003</v>
      </c>
      <c r="J19" s="30">
        <f t="shared" ref="J19:O19" si="5">J14+J18</f>
        <v>-954423.72</v>
      </c>
      <c r="K19" s="30">
        <f t="shared" si="5"/>
        <v>-221004.65999999997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30">
        <f t="shared" si="5"/>
        <v>5168416.290000001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3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</row>
    <row r="23" spans="1:17" ht="14.25" customHeight="1">
      <c r="A23" s="24" t="s">
        <v>25</v>
      </c>
      <c r="C23" s="14"/>
      <c r="O23" s="16"/>
    </row>
    <row r="24" spans="1:17" ht="14.25" customHeight="1">
      <c r="A24" s="19" t="s">
        <v>37</v>
      </c>
      <c r="N24" s="14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K12" sqref="K12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>
      <c r="B1" t="s">
        <v>26</v>
      </c>
      <c r="C1" t="s">
        <v>27</v>
      </c>
      <c r="F1" t="s">
        <v>26</v>
      </c>
      <c r="G1" t="s">
        <v>27</v>
      </c>
      <c r="J1" t="s">
        <v>26</v>
      </c>
      <c r="K1" t="s">
        <v>27</v>
      </c>
    </row>
    <row r="2" spans="1:17">
      <c r="A2">
        <v>13000</v>
      </c>
      <c r="B2" s="14"/>
      <c r="C2" s="14"/>
      <c r="E2" t="s">
        <v>28</v>
      </c>
      <c r="F2" s="14"/>
      <c r="G2" s="14"/>
      <c r="I2">
        <v>13300</v>
      </c>
      <c r="J2" s="14"/>
      <c r="K2" s="14"/>
      <c r="Q2" s="14"/>
    </row>
    <row r="3" spans="1:17">
      <c r="B3" s="14"/>
      <c r="C3" s="14"/>
      <c r="F3" s="14"/>
      <c r="G3" s="14"/>
      <c r="J3" s="14"/>
      <c r="K3" s="14"/>
      <c r="Q3" s="41"/>
    </row>
    <row r="4" spans="1:17" ht="15">
      <c r="C4" s="14"/>
      <c r="F4" s="14"/>
      <c r="G4" s="14"/>
      <c r="J4" s="40"/>
      <c r="Q4" s="42"/>
    </row>
    <row r="5" spans="1:17" ht="15">
      <c r="C5" s="39">
        <f>SUM(B2:B3)-SUM(C2:C4)</f>
        <v>0</v>
      </c>
      <c r="F5" s="14"/>
      <c r="G5" s="14"/>
      <c r="K5" s="39">
        <f>SUM(J2:J4)-SUM(K2:K4)</f>
        <v>0</v>
      </c>
    </row>
    <row r="6" spans="1:17">
      <c r="G6" s="14"/>
      <c r="Q6" s="45"/>
    </row>
    <row r="7" spans="1:17" ht="15">
      <c r="G7" s="39">
        <f>SUM(F2:F5)-SUM(G2:G6)</f>
        <v>0</v>
      </c>
      <c r="Q7" s="14"/>
    </row>
    <row r="8" spans="1:17" ht="15">
      <c r="G8" s="39"/>
      <c r="Q8" s="14"/>
    </row>
    <row r="9" spans="1:17">
      <c r="A9">
        <v>13600</v>
      </c>
      <c r="B9" s="14">
        <v>3666.31</v>
      </c>
      <c r="E9" t="s">
        <v>33</v>
      </c>
      <c r="F9" s="14">
        <v>772.93</v>
      </c>
      <c r="G9" s="44">
        <v>1272.93</v>
      </c>
      <c r="I9">
        <v>13630</v>
      </c>
      <c r="J9" s="14">
        <v>282400</v>
      </c>
      <c r="K9">
        <v>282400</v>
      </c>
      <c r="Q9" s="14"/>
    </row>
    <row r="10" spans="1:17">
      <c r="B10" s="14"/>
      <c r="F10" s="14">
        <v>16534.189999999999</v>
      </c>
      <c r="G10" s="44"/>
      <c r="J10" s="14">
        <v>18209.7</v>
      </c>
      <c r="K10">
        <v>282400</v>
      </c>
      <c r="Q10" s="14"/>
    </row>
    <row r="11" spans="1:17" ht="15" thickBot="1">
      <c r="F11" s="14">
        <v>6319.53</v>
      </c>
      <c r="G11" s="44"/>
      <c r="Q11" s="14"/>
    </row>
    <row r="12" spans="1:17" ht="16.5" thickTop="1" thickBot="1">
      <c r="C12" s="42">
        <f>SUM(B9:B10)-SUM(C9:C10)</f>
        <v>3666.31</v>
      </c>
      <c r="F12" s="14"/>
      <c r="G12" s="44"/>
      <c r="K12" s="42">
        <f>SUM(J9:J10)-SUM(K9:K10)</f>
        <v>-264190.3</v>
      </c>
      <c r="P12" s="48"/>
      <c r="Q12" s="14"/>
    </row>
    <row r="13" spans="1:17" ht="15.75" thickTop="1">
      <c r="G13" s="39">
        <f>SUM(F9:F12)-SUM(G9:G11)</f>
        <v>22353.719999999998</v>
      </c>
      <c r="P13" s="14"/>
      <c r="Q13" s="14"/>
    </row>
    <row r="14" spans="1:17" ht="15">
      <c r="A14">
        <v>120006</v>
      </c>
      <c r="B14" s="14"/>
      <c r="G14" s="39"/>
      <c r="P14" s="14"/>
      <c r="Q14" s="41"/>
    </row>
    <row r="15" spans="1:17" ht="15">
      <c r="B15" s="14"/>
      <c r="C15" s="14"/>
      <c r="Q15" s="39"/>
    </row>
    <row r="16" spans="1:17">
      <c r="B16" s="14"/>
      <c r="C16" s="14"/>
    </row>
    <row r="17" spans="2:17">
      <c r="B17" s="14"/>
      <c r="C17" s="14"/>
      <c r="P17" s="16"/>
    </row>
    <row r="18" spans="2:17">
      <c r="C18" s="14"/>
      <c r="N18" s="16"/>
      <c r="P18" s="46"/>
    </row>
    <row r="19" spans="2:17" ht="15">
      <c r="C19" s="39">
        <f>SUM(B14:B17)-SUM(C14:C18)</f>
        <v>0</v>
      </c>
      <c r="N19" s="16"/>
      <c r="P19" s="47"/>
      <c r="Q19" s="16"/>
    </row>
    <row r="21" spans="2:17">
      <c r="O21" s="47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3A78A-E315-4619-A109-AFD413A8C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2024-10-02T14:54:13Z</dcterms:modified>
  <cp:category/>
  <cp:contentStatus/>
</cp:coreProperties>
</file>