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1- ORDEM CRONOLÓGICA DE PAGAMENTO/08.Agosto/"/>
    </mc:Choice>
  </mc:AlternateContent>
  <xr:revisionPtr revIDLastSave="0" documentId="8_{0BEBB7B7-0B66-4368-9EC3-69A9117ED1E6}" xr6:coauthVersionLast="47" xr6:coauthVersionMax="47" xr10:uidLastSave="{00000000-0000-0000-0000-000000000000}"/>
  <bookViews>
    <workbookView xWindow="-120" yWindow="-120" windowWidth="29040" windowHeight="15720" xr2:uid="{E57746AC-E752-491C-8E71-0E3EF428B8ED}"/>
  </bookViews>
  <sheets>
    <sheet name="Locações" sheetId="1" r:id="rId1"/>
  </sheets>
  <externalReferences>
    <externalReference r:id="rId2"/>
  </externalReferences>
  <definedNames>
    <definedName name="_xlnm._FilterDatabase" localSheetId="0" hidden="1">Locações!$D$1:$D$25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L21" i="1"/>
  <c r="L19" i="1"/>
  <c r="L18" i="1"/>
  <c r="L17" i="1"/>
  <c r="L16" i="1"/>
  <c r="L15" i="1"/>
  <c r="L14" i="1"/>
  <c r="L13" i="1"/>
  <c r="L12" i="1"/>
  <c r="L11" i="1"/>
  <c r="L9" i="1"/>
  <c r="L7" i="1"/>
  <c r="A2" i="1"/>
</calcChain>
</file>

<file path=xl/sharedStrings.xml><?xml version="1.0" encoding="utf-8"?>
<sst xmlns="http://schemas.openxmlformats.org/spreadsheetml/2006/main" count="124" uniqueCount="81">
  <si>
    <t>ORDEM CRONOLÓGICA DE PAGAMENTOS – PGJ/AM</t>
  </si>
  <si>
    <r>
      <rPr>
        <b/>
        <sz val="14"/>
        <color rgb="FF000000"/>
        <rFont val="Arial"/>
        <family val="2"/>
        <charset val="1"/>
      </rPr>
      <t xml:space="preserve">ORDEM CRONOLÓGICA DE PAGAMENTO DE </t>
    </r>
    <r>
      <rPr>
        <b/>
        <sz val="14"/>
        <color rgb="FF2A6099"/>
        <rFont val="Arial"/>
        <family val="2"/>
        <charset val="1"/>
      </rPr>
      <t xml:space="preserve"> LOCAÇÕES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</si>
  <si>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</si>
  <si>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</si>
  <si>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</si>
  <si>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</si>
  <si>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</si>
  <si>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</si>
  <si>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</si>
  <si>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</si>
  <si>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</si>
  <si>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</si>
  <si>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</si>
  <si>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</si>
  <si>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</si>
  <si>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Agosto</t>
  </si>
  <si>
    <t>VIA DIRETA TELECOMUNICACOES VIA SATELITE E INTERNET LTDA</t>
  </si>
  <si>
    <t>Liquidação da NE nº 2025NE0000477 - Prestação de serviços de conectividade a internet, via sátelite (LEO), (CA n° 023/2024 - MP/PGJ) referente a MAIO/25 conforme Fatura de Locação N° 05/2025 e demais documentos no PI-SEI 2025.014149.</t>
  </si>
  <si>
    <t>Fatura de Locação n° 05/2025</t>
  </si>
  <si>
    <t>2428/2025</t>
  </si>
  <si>
    <t>-</t>
  </si>
  <si>
    <t>2025.014149</t>
  </si>
  <si>
    <t>Liquidação da NE nº 2025NE0000907 - Prestação de serviços de conectividade a internet, via sátelite (LEO), (CA n° 023/2024 - MP/PGJ) referente a MAIO/25 conforme Fatura de Locação N° 05/2025 e demais documentos no PI-SEI 2025.014149.</t>
  </si>
  <si>
    <t>Fatura de Locação N° 05/2025</t>
  </si>
  <si>
    <t>2429/2025</t>
  </si>
  <si>
    <t>JOZIVAN DOS SANTOS SOUZA</t>
  </si>
  <si>
    <t>Liquidação da NE nº 2025NE0000055 - Ref. a Locação de imóvel na cidade de Barreirinha/AM (CA N° 006/2023-MP/PGJ) referente a JUNHO/2025, conforme documentos do SEI 2025.015366.</t>
  </si>
  <si>
    <t>RECIBO JUNHO/2025</t>
  </si>
  <si>
    <t>2495/2025</t>
  </si>
  <si>
    <t>2025.015366</t>
  </si>
  <si>
    <t>Liquidação da NE nº 2025NE0000916 - Ref. a Locação de imóvel na cidade de Barrerinha/AM (CA N° 006/2023-MP/PGJ) referente a JUNHO/2025, conforme documentos do SEI 2025.015366.</t>
  </si>
  <si>
    <t>2496/2025</t>
  </si>
  <si>
    <t>PEDRO CAVALCANTE DA COSTA</t>
  </si>
  <si>
    <t>Liquidação da NE nº 2025NE0000280 - Ref. serv. de locação de imóvel na Avenida Adail de Sá, nº 15-C, Centro, no município de Careiro Castanho/AM - JULHO/2025,  conforme documentos no SEI 2025.017278.</t>
  </si>
  <si>
    <t>RECIBO JULHO/2025</t>
  </si>
  <si>
    <t>2554/2025</t>
  </si>
  <si>
    <t>2025.017278</t>
  </si>
  <si>
    <t>VANIAS BATISTA MENDONÇA</t>
  </si>
  <si>
    <t>Liquidação da NE nº 2025NE0000924 - Ref. serv. de locação de imóvel na Av. André Araújo, 129 - Aleixo  (CA 035/2024-MP/PGJ) relativo a JULHO/2025, conforme documentos no SEI 2025.016910.</t>
  </si>
  <si>
    <t>2559/2025</t>
  </si>
  <si>
    <t>2025.016910</t>
  </si>
  <si>
    <t>TENELANDIA RODRIGUES DE MATOS OLIVEIRA</t>
  </si>
  <si>
    <t>Liquidação da NE nº 2025NE0000923 - Ref. locação de imóvel Ipixuna/AM (CA 034/2024 - MP/PGJ) relativo a JULHO/2025 conforme documentos no SEI 2025.017232.</t>
  </si>
  <si>
    <t>2560/2025</t>
  </si>
  <si>
    <t>2025.017232</t>
  </si>
  <si>
    <t xml:space="preserve"> SAMUEL MENDES DA SILVA</t>
  </si>
  <si>
    <t>Liquidação da NE nº 2025NE0000423 - Ref. locação de imóvel JURUÁ /AM (CA N° 004/2021-MP/PGJ) relativo ao período de JULHO/2025, conforme documentos do SEI 2025.017024.</t>
  </si>
  <si>
    <t>2561/2025</t>
  </si>
  <si>
    <t>2025.017024</t>
  </si>
  <si>
    <t>ALVES LIRA LTDA</t>
  </si>
  <si>
    <t>Liquidação da NE nº 2025NE0000882 - Ref. serviço de locação do imóvel situado na Rua Belo Horizonte, n° 500, Aleixo (CA 016/2020-MP/PGJ) relativo a JULHO/2025, conforme documentos no SEI 2025.017703.</t>
  </si>
  <si>
    <t>2615/2025</t>
  </si>
  <si>
    <t>2025.017703</t>
  </si>
  <si>
    <t>RECHE GALDEANO &amp; CIA LTDA</t>
  </si>
  <si>
    <t>Liquidação da NE nº 2025NE0000304 - Prestação do serviço de locação de bens móveis sem mão de obra (CA N° 003/2024 - MP/PGJ) referente a JULHO/2025, conforme Fatura N° 109005 e documentos no PI-SEI 2025.017185.</t>
  </si>
  <si>
    <t>Fatura N° 109005/2025</t>
  </si>
  <si>
    <t>2626/2025</t>
  </si>
  <si>
    <t>2025.017185</t>
  </si>
  <si>
    <t>ARTUR SANTOS CARDOSO</t>
  </si>
  <si>
    <t>Liquidação da NE nº 2025NE0000921 - Ref. locação de imóvel CAREIRO DA VÁRZEA (CA N° 011/2024-MP/PGJ) referente ao período de 20/07/2025 a 20/08/2025, conforme documentos do PI-SEI 2025.017692.</t>
  </si>
  <si>
    <t>2627/2025</t>
  </si>
  <si>
    <t>2025017692</t>
  </si>
  <si>
    <t>Liquidação da NE nº 2025NE0000304 - Prestação do serviço de locação de bens móveis sem mão de obra (CA N° 003/2024 - MP/PGJ) referente a MAIO/2025, conforme Fatura N° 103515 e documentos no PI-SEI 2025.017683.</t>
  </si>
  <si>
    <t>Fatura N° 103515</t>
  </si>
  <si>
    <t>2643/2025</t>
  </si>
  <si>
    <t>19/082025</t>
  </si>
  <si>
    <t>2025.017683</t>
  </si>
  <si>
    <t>Liquidação da NE nº 2025NE0000916 - Ref. a Locação de imóvel na cidade de Barreirinha/AM (CA N° 006/2023-MP/PGJ) referente a JULHO/2025, conforme documentos do SEI 2025.017977.</t>
  </si>
  <si>
    <t>2672/2025</t>
  </si>
  <si>
    <t>2025.017977</t>
  </si>
  <si>
    <t>MARIA DA GLORIA DA SILVA CONRADO</t>
  </si>
  <si>
    <t>Liquidação da NE nº 2025NE0000638 - Ref. locação de imóvel EIRUNEPÉ - AM (CA N° 012/2023 - MP/PGJ) relativo a MAIO/2025, conforme documentos do SEI 2025.018046.</t>
  </si>
  <si>
    <t>RECIBO MAIO/2025</t>
  </si>
  <si>
    <t>2685/2025</t>
  </si>
  <si>
    <t>2025.018046</t>
  </si>
  <si>
    <t>Liquidação da NE nº 2025NE0000638 - Ref. locação de imóvel EIRUNEPÉ - AM (CA N° 012/2023 - MP/PGJ) relativo a JUNHO/2025, conforme documentos do SEI 2025.018101.</t>
  </si>
  <si>
    <t>2686/2025</t>
  </si>
  <si>
    <t>2025.018101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</si>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</sst>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-416]d/m/yyyy"/>
    <numFmt numFmtId="167" formatCode="_-&quot;R$ &quot;* #,##0.00_-;&quot;-R$ &quot;* #,##0.00_-;_-&quot;R$ &quot;* \-??_-;_-@_-"/>
  </numFmts>
  <fonts count="13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6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4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7" fontId="1" fillId="0" borderId="0" applyBorder="0" applyProtection="0"/>
    <xf numFmtId="0" fontId="12" fillId="0" borderId="0" applyBorder="0" applyProtection="0"/>
    <xf numFmtId="0" fontId="3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 wrapText="1"/>
    </xf>
    <xf numFmtId="0" fontId="7" fillId="0" borderId="1" xfId="3" applyFont="1" applyBorder="1" applyAlignment="1">
      <alignment horizontal="left"/>
    </xf>
    <xf numFmtId="0" fontId="9" fillId="0" borderId="1" xfId="3" applyFont="1" applyBorder="1" applyAlignment="1">
      <alignment horizontal="left" wrapText="1"/>
    </xf>
    <xf numFmtId="0" fontId="9" fillId="0" borderId="1" xfId="3" applyFont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2" applyBorder="1" applyAlignment="1">
      <alignment horizontal="left" vertical="center" wrapText="1"/>
    </xf>
    <xf numFmtId="0" fontId="12" fillId="0" borderId="2" xfId="2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167" fontId="11" fillId="0" borderId="2" xfId="1" applyFont="1" applyBorder="1" applyAlignment="1" applyProtection="1">
      <alignment vertical="center"/>
    </xf>
    <xf numFmtId="166" fontId="11" fillId="0" borderId="2" xfId="0" applyNumberFormat="1" applyFont="1" applyBorder="1" applyAlignment="1">
      <alignment horizontal="center" vertical="center" wrapText="1"/>
    </xf>
    <xf numFmtId="49" fontId="11" fillId="0" borderId="2" xfId="0" quotePrefix="1" applyNumberFormat="1" applyFont="1" applyBorder="1" applyAlignment="1">
      <alignment horizontal="center" vertical="center"/>
    </xf>
    <xf numFmtId="0" fontId="12" fillId="0" borderId="2" xfId="2" applyBorder="1" applyAlignment="1" applyProtection="1">
      <alignment horizontal="left" vertical="center" wrapText="1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</cellXfs>
  <cellStyles count="4">
    <cellStyle name="Hiperlink" xfId="2" builtinId="8"/>
    <cellStyle name="Moeda" xfId="1" builtinId="4"/>
    <cellStyle name="Normal" xfId="0" builtinId="0"/>
    <cellStyle name="Normal 2" xfId="3" xr:uid="{EFD0E444-9583-4DDD-A672-D6012CD07F50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B2618E5A-8DF5-42E2-A2D0-4CAA9CC3BF2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666564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5/TRANSPAR&#202;NCIA/1-%20ORDEM%20CRONOL&#211;GICA%20DE%20PAGAMENTO/08.Agosto/8.ORDEM_CRONOL&#211;GICA_%20DE_%20PAGAMENTOS_AGOSTO.xlsx" TargetMode="External"/><Relationship Id="rId1" Type="http://schemas.openxmlformats.org/officeDocument/2006/relationships/externalLinkPath" Target="8.ORDEM_CRONOL&#211;GICA_%20DE_%20PAGAMENTOS_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AGOSTO/2025</v>
          </cell>
        </row>
        <row r="32">
          <cell r="A32" t="str">
            <v>Data da última atualização: 04/09/2025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am.mp.br/images/RECIBO_07_2025_SAMUEL_4804e.pdf" TargetMode="External"/><Relationship Id="rId13" Type="http://schemas.openxmlformats.org/officeDocument/2006/relationships/hyperlink" Target="https://www.mpam.mp.br/images/RECIBO_05_2025_MARIA_DA_GLORIA_764d5.pdf" TargetMode="External"/><Relationship Id="rId18" Type="http://schemas.openxmlformats.org/officeDocument/2006/relationships/hyperlink" Target="https://www.mpam.mp.br/images/CT_035-2024_-_MP-PGJ_a6d71.pdf" TargetMode="External"/><Relationship Id="rId26" Type="http://schemas.openxmlformats.org/officeDocument/2006/relationships/hyperlink" Target="https://www.mpam.mp.br/images/CT_12-2023_-_MP-PGJ_f3cba.pdf" TargetMode="External"/><Relationship Id="rId3" Type="http://schemas.openxmlformats.org/officeDocument/2006/relationships/hyperlink" Target="https://www.mpam.mp.br/images/RECIBO_06_2025_JOZIVAN_537eb.pdf" TargetMode="External"/><Relationship Id="rId21" Type="http://schemas.openxmlformats.org/officeDocument/2006/relationships/hyperlink" Target="https://www.mpam.mp.br/images/CT_03-2024_-_MP-PGJ_39380.pdf" TargetMode="External"/><Relationship Id="rId7" Type="http://schemas.openxmlformats.org/officeDocument/2006/relationships/hyperlink" Target="https://www.mpam.mp.br/images/RECIBO_07_2025_TENELANDIA_4561c.pdf" TargetMode="External"/><Relationship Id="rId12" Type="http://schemas.openxmlformats.org/officeDocument/2006/relationships/hyperlink" Target="https://www.mpam.mp.br/images/RECIBO_07_2025_JOZIVAN_7ff3f.pdf" TargetMode="External"/><Relationship Id="rId17" Type="http://schemas.openxmlformats.org/officeDocument/2006/relationships/hyperlink" Target="https://www.mpam.mp.br/images/CT_23-2024_-_MP-PGJ_88c32.pdf" TargetMode="External"/><Relationship Id="rId25" Type="http://schemas.openxmlformats.org/officeDocument/2006/relationships/hyperlink" Target="https://www.mpam.mp.br/images/CT_06-2023_-_MP-PGJ_07b55.pdf" TargetMode="External"/><Relationship Id="rId2" Type="http://schemas.openxmlformats.org/officeDocument/2006/relationships/hyperlink" Target="https://www.mpam.mp.br/images/FATURA_05_2025_VIA_DIRETA_d3795.pdf" TargetMode="External"/><Relationship Id="rId16" Type="http://schemas.openxmlformats.org/officeDocument/2006/relationships/hyperlink" Target="https://www.mpam.mp.br/images/CT_23-2024_-_MP-PGJ_88c32.pdf" TargetMode="External"/><Relationship Id="rId20" Type="http://schemas.openxmlformats.org/officeDocument/2006/relationships/hyperlink" Target="https://www.mpam.mp.br/images/CT_03-2024_-_MP-PGJ_39380.pdf" TargetMode="External"/><Relationship Id="rId29" Type="http://schemas.openxmlformats.org/officeDocument/2006/relationships/hyperlink" Target="https://www.mpam.mp.br/images/CT_n%C2%BA_016-2020-MP-PGJ_5f566.pdf" TargetMode="External"/><Relationship Id="rId1" Type="http://schemas.openxmlformats.org/officeDocument/2006/relationships/hyperlink" Target="https://www.mpam.mp.br/images/FATURA_05_2025_VIA_DIRETA_d3795.pdf" TargetMode="External"/><Relationship Id="rId6" Type="http://schemas.openxmlformats.org/officeDocument/2006/relationships/hyperlink" Target="https://www.mpam.mp.br/images/RECIBO_07_2025_VANIAS_b9375.pdf" TargetMode="External"/><Relationship Id="rId11" Type="http://schemas.openxmlformats.org/officeDocument/2006/relationships/hyperlink" Target="https://www.mpam.mp.br/images/FATURA_103515_2025_RECHE_GALDEANO_5d4dc.pdf" TargetMode="External"/><Relationship Id="rId24" Type="http://schemas.openxmlformats.org/officeDocument/2006/relationships/hyperlink" Target="https://www.mpam.mp.br/images/CT_06-2023_-_MP-PGJ_07b55.pdf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s://www.mpam.mp.br/images/RECIBO_07_2025_PEDRO_54a46.pdf" TargetMode="External"/><Relationship Id="rId15" Type="http://schemas.openxmlformats.org/officeDocument/2006/relationships/hyperlink" Target="https://www.mpam.mp.br/images/RECIBO_07_2025_ALVES_8c222.pdf" TargetMode="External"/><Relationship Id="rId23" Type="http://schemas.openxmlformats.org/officeDocument/2006/relationships/hyperlink" Target="https://www.mpam.mp.br/images/CT_06-2023_-_MP-PGJ_07b55.pdf" TargetMode="External"/><Relationship Id="rId28" Type="http://schemas.openxmlformats.org/officeDocument/2006/relationships/hyperlink" Target="https://www.mpam.mp.br/images/CT_n%C2%BA_004-2021-MP-PGJ_95ba7.pdf" TargetMode="External"/><Relationship Id="rId10" Type="http://schemas.openxmlformats.org/officeDocument/2006/relationships/hyperlink" Target="https://www.mpam.mp.br/images/RECIBO_07_2025_ARTUR_11fe0.pdf" TargetMode="External"/><Relationship Id="rId19" Type="http://schemas.openxmlformats.org/officeDocument/2006/relationships/hyperlink" Target="https://www.mpam.mp.br/images/CT_034-2024_-_MP-PGJ_b7158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mpam.mp.br/images/RECIBO_06_2025_JOZIVAN_537eb.pdf" TargetMode="External"/><Relationship Id="rId9" Type="http://schemas.openxmlformats.org/officeDocument/2006/relationships/hyperlink" Target="https://www.mpam.mp.br/images/FATURA_109005_2025_RECHE_GALDEANO_c7145.pdf" TargetMode="External"/><Relationship Id="rId14" Type="http://schemas.openxmlformats.org/officeDocument/2006/relationships/hyperlink" Target="https://www.mpam.mp.br/images/RECIBO_06_2025_MARIA_DA_GLORIA_1638c.pdf" TargetMode="External"/><Relationship Id="rId22" Type="http://schemas.openxmlformats.org/officeDocument/2006/relationships/hyperlink" Target="https://www.mpam.mp.br/images/CT_11-2024_-_MP-PGJ_46fc3.pdf" TargetMode="External"/><Relationship Id="rId27" Type="http://schemas.openxmlformats.org/officeDocument/2006/relationships/hyperlink" Target="https://www.mpam.mp.br/images/CT_12-2023_-_MP-PGJ_f3cba.pdf" TargetMode="External"/><Relationship Id="rId30" Type="http://schemas.openxmlformats.org/officeDocument/2006/relationships/hyperlink" Target="https://www.mpam.mp.br/images/CT_n.%C2%BA_004-2025_-_MP-PGJ_c45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B0757-7207-480C-8B5E-28B64FC5B8D1}">
  <dimension ref="A1:M25"/>
  <sheetViews>
    <sheetView tabSelected="1" zoomScale="90" zoomScaleNormal="90" workbookViewId="0">
      <selection activeCell="L8" sqref="L8"/>
    </sheetView>
  </sheetViews>
  <sheetFormatPr defaultRowHeight="15"/>
  <cols>
    <col min="1" max="1" width="10.5703125" customWidth="1"/>
    <col min="2" max="2" width="9.7109375" bestFit="1" customWidth="1"/>
    <col min="3" max="3" width="21.42578125" bestFit="1" customWidth="1"/>
    <col min="4" max="4" width="33.5703125" bestFit="1" customWidth="1"/>
    <col min="5" max="5" width="29.5703125" style="2" customWidth="1"/>
    <col min="6" max="6" width="19.7109375" style="3" bestFit="1" customWidth="1"/>
    <col min="7" max="7" width="15.5703125" bestFit="1" customWidth="1"/>
    <col min="8" max="8" width="10.7109375" hidden="1" customWidth="1"/>
    <col min="9" max="9" width="15" hidden="1" customWidth="1"/>
    <col min="10" max="10" width="16" bestFit="1" customWidth="1"/>
    <col min="11" max="11" width="14.7109375" bestFit="1" customWidth="1"/>
    <col min="12" max="12" width="15" bestFit="1" customWidth="1"/>
    <col min="13" max="13" width="12.7109375" bestFit="1" customWidth="1"/>
    <col min="14" max="14" width="15.42578125" bestFit="1" customWidth="1"/>
  </cols>
  <sheetData>
    <row r="1" spans="1:13" ht="77.099999999999994" customHeight="1">
      <c r="C1" s="1"/>
      <c r="D1" s="1"/>
      <c r="G1" s="4"/>
      <c r="H1" s="4"/>
      <c r="I1" s="4"/>
      <c r="J1" s="1"/>
    </row>
    <row r="2" spans="1:13" ht="18">
      <c r="A2" s="5" t="str">
        <f>[1]Bens!A2</f>
        <v>AGOSTO/2025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.25">
      <c r="A3" s="7" t="s">
        <v>0</v>
      </c>
      <c r="B3" s="7"/>
      <c r="C3" s="7"/>
      <c r="D3" s="7"/>
      <c r="E3" s="8"/>
      <c r="G3" s="4"/>
      <c r="H3" s="4"/>
      <c r="I3" s="4"/>
      <c r="J3" s="1"/>
    </row>
    <row r="5" spans="1:13" ht="18">
      <c r="A5" s="9" t="s">
        <v>1</v>
      </c>
      <c r="B5" s="9"/>
      <c r="C5" s="9"/>
      <c r="D5" s="9"/>
      <c r="E5" s="10"/>
      <c r="F5" s="11"/>
      <c r="G5" s="9"/>
      <c r="H5" s="9"/>
      <c r="I5" s="9"/>
      <c r="J5" s="9"/>
      <c r="K5" s="9"/>
      <c r="L5" s="9"/>
    </row>
    <row r="6" spans="1:13" ht="31.5">
      <c r="A6" s="12" t="s">
        <v>2</v>
      </c>
      <c r="B6" s="12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2" t="s">
        <v>8</v>
      </c>
      <c r="H6" s="14" t="s">
        <v>9</v>
      </c>
      <c r="I6" s="14" t="s">
        <v>10</v>
      </c>
      <c r="J6" s="13" t="s">
        <v>11</v>
      </c>
      <c r="K6" s="13" t="s">
        <v>12</v>
      </c>
      <c r="L6" s="13" t="s">
        <v>13</v>
      </c>
      <c r="M6" s="13" t="s">
        <v>14</v>
      </c>
    </row>
    <row r="7" spans="1:13" ht="135">
      <c r="A7" s="15" t="s">
        <v>15</v>
      </c>
      <c r="B7" s="16">
        <v>1</v>
      </c>
      <c r="C7" s="17">
        <v>34549659000113</v>
      </c>
      <c r="D7" s="18" t="s">
        <v>16</v>
      </c>
      <c r="E7" s="19" t="s">
        <v>17</v>
      </c>
      <c r="F7" s="20" t="s">
        <v>18</v>
      </c>
      <c r="G7" s="21">
        <v>45870</v>
      </c>
      <c r="H7" s="22" t="s">
        <v>19</v>
      </c>
      <c r="I7" s="23">
        <v>70654.5</v>
      </c>
      <c r="J7" s="24">
        <v>45870</v>
      </c>
      <c r="K7" s="18" t="s">
        <v>20</v>
      </c>
      <c r="L7" s="23">
        <f>6922.25+63732.25</f>
        <v>70654.5</v>
      </c>
      <c r="M7" s="25" t="s">
        <v>21</v>
      </c>
    </row>
    <row r="8" spans="1:13" ht="135">
      <c r="A8" s="15" t="s">
        <v>15</v>
      </c>
      <c r="B8" s="16">
        <v>2</v>
      </c>
      <c r="C8" s="17">
        <v>34549659000113</v>
      </c>
      <c r="D8" s="18" t="s">
        <v>16</v>
      </c>
      <c r="E8" s="26" t="s">
        <v>22</v>
      </c>
      <c r="F8" s="20" t="s">
        <v>23</v>
      </c>
      <c r="G8" s="21">
        <v>45870</v>
      </c>
      <c r="H8" s="22" t="s">
        <v>24</v>
      </c>
      <c r="I8" s="23">
        <v>73559.28</v>
      </c>
      <c r="J8" s="24">
        <v>45870</v>
      </c>
      <c r="K8" s="18" t="s">
        <v>20</v>
      </c>
      <c r="L8" s="23">
        <v>73559.179999999993</v>
      </c>
      <c r="M8" s="22" t="s">
        <v>21</v>
      </c>
    </row>
    <row r="9" spans="1:13" ht="120">
      <c r="A9" s="15" t="s">
        <v>15</v>
      </c>
      <c r="B9" s="16">
        <v>3</v>
      </c>
      <c r="C9" s="16">
        <v>45629331272</v>
      </c>
      <c r="D9" s="18" t="s">
        <v>25</v>
      </c>
      <c r="E9" s="19" t="s">
        <v>26</v>
      </c>
      <c r="F9" s="20" t="s">
        <v>27</v>
      </c>
      <c r="G9" s="21">
        <v>45881</v>
      </c>
      <c r="H9" s="22" t="s">
        <v>28</v>
      </c>
      <c r="I9" s="23">
        <v>2000</v>
      </c>
      <c r="J9" s="24">
        <v>45881</v>
      </c>
      <c r="K9" s="18" t="s">
        <v>20</v>
      </c>
      <c r="L9" s="23">
        <f>684.29+1315.71</f>
        <v>2000</v>
      </c>
      <c r="M9" s="22" t="s">
        <v>29</v>
      </c>
    </row>
    <row r="10" spans="1:13" ht="120">
      <c r="A10" s="15" t="s">
        <v>15</v>
      </c>
      <c r="B10" s="16">
        <v>4</v>
      </c>
      <c r="C10" s="16">
        <v>45629331272</v>
      </c>
      <c r="D10" s="18" t="s">
        <v>25</v>
      </c>
      <c r="E10" s="19" t="s">
        <v>30</v>
      </c>
      <c r="F10" s="20" t="s">
        <v>27</v>
      </c>
      <c r="G10" s="21">
        <v>45881</v>
      </c>
      <c r="H10" s="22" t="s">
        <v>31</v>
      </c>
      <c r="I10" s="23">
        <v>4400</v>
      </c>
      <c r="J10" s="24">
        <v>45881</v>
      </c>
      <c r="K10" s="18" t="s">
        <v>20</v>
      </c>
      <c r="L10" s="23">
        <v>4400</v>
      </c>
      <c r="M10" s="25" t="s">
        <v>29</v>
      </c>
    </row>
    <row r="11" spans="1:13" ht="120">
      <c r="A11" s="15" t="s">
        <v>15</v>
      </c>
      <c r="B11" s="16">
        <v>5</v>
      </c>
      <c r="C11" s="16">
        <v>44132310230</v>
      </c>
      <c r="D11" s="18" t="s">
        <v>32</v>
      </c>
      <c r="E11" s="19" t="s">
        <v>33</v>
      </c>
      <c r="F11" s="20" t="s">
        <v>34</v>
      </c>
      <c r="G11" s="21">
        <v>45883</v>
      </c>
      <c r="H11" s="22" t="s">
        <v>35</v>
      </c>
      <c r="I11" s="23">
        <v>4000</v>
      </c>
      <c r="J11" s="24">
        <v>45884</v>
      </c>
      <c r="K11" s="18" t="s">
        <v>20</v>
      </c>
      <c r="L11" s="23">
        <f>114.76+3885.24</f>
        <v>4000</v>
      </c>
      <c r="M11" s="25" t="s">
        <v>36</v>
      </c>
    </row>
    <row r="12" spans="1:13" ht="120">
      <c r="A12" s="15" t="s">
        <v>15</v>
      </c>
      <c r="B12" s="16">
        <v>6</v>
      </c>
      <c r="C12" s="17">
        <v>3146650215</v>
      </c>
      <c r="D12" s="18" t="s">
        <v>37</v>
      </c>
      <c r="E12" s="19" t="s">
        <v>38</v>
      </c>
      <c r="F12" s="20" t="s">
        <v>34</v>
      </c>
      <c r="G12" s="21">
        <v>45883</v>
      </c>
      <c r="H12" s="22" t="s">
        <v>39</v>
      </c>
      <c r="I12" s="23">
        <v>32901.86</v>
      </c>
      <c r="J12" s="24">
        <v>45884</v>
      </c>
      <c r="K12" s="18" t="s">
        <v>20</v>
      </c>
      <c r="L12" s="23">
        <f>7972.31+24929.55</f>
        <v>32901.86</v>
      </c>
      <c r="M12" s="25" t="s">
        <v>40</v>
      </c>
    </row>
    <row r="13" spans="1:13" ht="105">
      <c r="A13" s="15" t="s">
        <v>15</v>
      </c>
      <c r="B13" s="16">
        <v>7</v>
      </c>
      <c r="C13" s="17">
        <v>56718608220</v>
      </c>
      <c r="D13" s="18" t="s">
        <v>41</v>
      </c>
      <c r="E13" s="19" t="s">
        <v>42</v>
      </c>
      <c r="F13" s="20" t="s">
        <v>34</v>
      </c>
      <c r="G13" s="21">
        <v>45883</v>
      </c>
      <c r="H13" s="22" t="s">
        <v>43</v>
      </c>
      <c r="I13" s="23">
        <v>5800</v>
      </c>
      <c r="J13" s="24">
        <v>45884</v>
      </c>
      <c r="K13" s="18" t="s">
        <v>20</v>
      </c>
      <c r="L13" s="23">
        <f>519.29+5280.71</f>
        <v>5800</v>
      </c>
      <c r="M13" s="25" t="s">
        <v>44</v>
      </c>
    </row>
    <row r="14" spans="1:13" ht="105">
      <c r="A14" s="15" t="s">
        <v>15</v>
      </c>
      <c r="B14" s="16">
        <v>8</v>
      </c>
      <c r="C14" s="17">
        <v>81838018115</v>
      </c>
      <c r="D14" s="18" t="s">
        <v>45</v>
      </c>
      <c r="E14" s="19" t="s">
        <v>46</v>
      </c>
      <c r="F14" s="20" t="s">
        <v>34</v>
      </c>
      <c r="G14" s="21">
        <v>45883</v>
      </c>
      <c r="H14" s="22" t="s">
        <v>47</v>
      </c>
      <c r="I14" s="23">
        <v>3478.08</v>
      </c>
      <c r="J14" s="24">
        <v>45884</v>
      </c>
      <c r="K14" s="18" t="s">
        <v>20</v>
      </c>
      <c r="L14" s="23">
        <f>36.47+3441.61</f>
        <v>3478.08</v>
      </c>
      <c r="M14" s="25" t="s">
        <v>48</v>
      </c>
    </row>
    <row r="15" spans="1:13" ht="120">
      <c r="A15" s="15" t="s">
        <v>15</v>
      </c>
      <c r="B15" s="16">
        <v>9</v>
      </c>
      <c r="C15" s="17">
        <v>5828884000190</v>
      </c>
      <c r="D15" s="18" t="s">
        <v>49</v>
      </c>
      <c r="E15" s="19" t="s">
        <v>50</v>
      </c>
      <c r="F15" s="20" t="s">
        <v>34</v>
      </c>
      <c r="G15" s="21">
        <v>45887</v>
      </c>
      <c r="H15" s="22" t="s">
        <v>51</v>
      </c>
      <c r="I15" s="23">
        <v>100318.56</v>
      </c>
      <c r="J15" s="24">
        <v>45888</v>
      </c>
      <c r="K15" s="18" t="s">
        <v>20</v>
      </c>
      <c r="L15" s="23">
        <f>4815.3+95503.26</f>
        <v>100318.56</v>
      </c>
      <c r="M15" s="25" t="s">
        <v>52</v>
      </c>
    </row>
    <row r="16" spans="1:13" ht="118.5" customHeight="1">
      <c r="A16" s="15" t="s">
        <v>15</v>
      </c>
      <c r="B16" s="16">
        <v>10</v>
      </c>
      <c r="C16" s="17">
        <v>8713403000190</v>
      </c>
      <c r="D16" s="18" t="s">
        <v>53</v>
      </c>
      <c r="E16" s="19" t="s">
        <v>54</v>
      </c>
      <c r="F16" s="20" t="s">
        <v>55</v>
      </c>
      <c r="G16" s="21">
        <v>45887</v>
      </c>
      <c r="H16" s="22" t="s">
        <v>56</v>
      </c>
      <c r="I16" s="23">
        <v>4962.8</v>
      </c>
      <c r="J16" s="24">
        <v>45888</v>
      </c>
      <c r="K16" s="18" t="s">
        <v>20</v>
      </c>
      <c r="L16" s="23">
        <f>238.21+4724.59</f>
        <v>4962.8</v>
      </c>
      <c r="M16" s="25" t="s">
        <v>57</v>
      </c>
    </row>
    <row r="17" spans="1:13" ht="120">
      <c r="A17" s="15" t="s">
        <v>15</v>
      </c>
      <c r="B17" s="16">
        <v>11</v>
      </c>
      <c r="C17" s="17">
        <v>60192496204</v>
      </c>
      <c r="D17" s="18" t="s">
        <v>58</v>
      </c>
      <c r="E17" s="19" t="s">
        <v>59</v>
      </c>
      <c r="F17" s="20" t="s">
        <v>34</v>
      </c>
      <c r="G17" s="21">
        <v>45887</v>
      </c>
      <c r="H17" s="22" t="s">
        <v>60</v>
      </c>
      <c r="I17" s="23">
        <v>5500</v>
      </c>
      <c r="J17" s="24">
        <v>45888</v>
      </c>
      <c r="K17" s="18" t="s">
        <v>20</v>
      </c>
      <c r="L17" s="23">
        <f>436.79+5063.21</f>
        <v>5500</v>
      </c>
      <c r="M17" s="25" t="s">
        <v>61</v>
      </c>
    </row>
    <row r="18" spans="1:13" ht="121.5" customHeight="1">
      <c r="A18" s="15" t="s">
        <v>15</v>
      </c>
      <c r="B18" s="16">
        <v>12</v>
      </c>
      <c r="C18" s="17">
        <v>8713403000190</v>
      </c>
      <c r="D18" s="18" t="s">
        <v>53</v>
      </c>
      <c r="E18" s="19" t="s">
        <v>62</v>
      </c>
      <c r="F18" s="20" t="s">
        <v>63</v>
      </c>
      <c r="G18" s="21">
        <v>45888</v>
      </c>
      <c r="H18" s="22" t="s">
        <v>64</v>
      </c>
      <c r="I18" s="23">
        <v>4962.8</v>
      </c>
      <c r="J18" s="24" t="s">
        <v>65</v>
      </c>
      <c r="K18" s="18" t="s">
        <v>20</v>
      </c>
      <c r="L18" s="23">
        <f>238.21+4724.59</f>
        <v>4962.8</v>
      </c>
      <c r="M18" s="25" t="s">
        <v>66</v>
      </c>
    </row>
    <row r="19" spans="1:13" ht="108" customHeight="1">
      <c r="A19" s="15" t="s">
        <v>15</v>
      </c>
      <c r="B19" s="16">
        <v>13</v>
      </c>
      <c r="C19" s="17">
        <v>45629331272</v>
      </c>
      <c r="D19" s="18" t="s">
        <v>25</v>
      </c>
      <c r="E19" s="19" t="s">
        <v>67</v>
      </c>
      <c r="F19" s="20" t="s">
        <v>34</v>
      </c>
      <c r="G19" s="21">
        <v>45890</v>
      </c>
      <c r="H19" s="22" t="s">
        <v>68</v>
      </c>
      <c r="I19" s="23">
        <v>6400</v>
      </c>
      <c r="J19" s="24">
        <v>45894</v>
      </c>
      <c r="K19" s="18" t="s">
        <v>20</v>
      </c>
      <c r="L19" s="23">
        <f>1760+4640</f>
        <v>6400</v>
      </c>
      <c r="M19" s="25" t="s">
        <v>69</v>
      </c>
    </row>
    <row r="20" spans="1:13" ht="105">
      <c r="A20" s="15" t="s">
        <v>15</v>
      </c>
      <c r="B20" s="16">
        <v>14</v>
      </c>
      <c r="C20" s="17">
        <v>40746380291</v>
      </c>
      <c r="D20" s="18" t="s">
        <v>70</v>
      </c>
      <c r="E20" s="19" t="s">
        <v>71</v>
      </c>
      <c r="F20" s="20" t="s">
        <v>72</v>
      </c>
      <c r="G20" s="21">
        <v>45891</v>
      </c>
      <c r="H20" s="22" t="s">
        <v>73</v>
      </c>
      <c r="I20" s="23">
        <v>2711</v>
      </c>
      <c r="J20" s="24">
        <v>45894</v>
      </c>
      <c r="K20" s="18" t="s">
        <v>20</v>
      </c>
      <c r="L20" s="23">
        <v>2711</v>
      </c>
      <c r="M20" s="25" t="s">
        <v>74</v>
      </c>
    </row>
    <row r="21" spans="1:13" ht="105">
      <c r="A21" s="15" t="s">
        <v>15</v>
      </c>
      <c r="B21" s="16">
        <v>15</v>
      </c>
      <c r="C21" s="17">
        <v>40746380291</v>
      </c>
      <c r="D21" s="18" t="s">
        <v>70</v>
      </c>
      <c r="E21" s="19" t="s">
        <v>75</v>
      </c>
      <c r="F21" s="20" t="s">
        <v>27</v>
      </c>
      <c r="G21" s="21">
        <v>45891</v>
      </c>
      <c r="H21" s="22" t="s">
        <v>76</v>
      </c>
      <c r="I21" s="23">
        <v>2711</v>
      </c>
      <c r="J21" s="24">
        <v>45894</v>
      </c>
      <c r="K21" s="18" t="s">
        <v>20</v>
      </c>
      <c r="L21" s="23">
        <f>415.34+2295.66</f>
        <v>2711</v>
      </c>
      <c r="M21" s="25" t="s">
        <v>77</v>
      </c>
    </row>
    <row r="22" spans="1:13">
      <c r="A22" s="27" t="str">
        <f>[1]Bens!A32</f>
        <v>Data da última atualização: 04/09/2025</v>
      </c>
      <c r="B22" s="28"/>
      <c r="C22" s="4"/>
      <c r="D22" s="1"/>
    </row>
    <row r="23" spans="1:13">
      <c r="A23" s="29" t="s">
        <v>78</v>
      </c>
      <c r="B23" s="29"/>
      <c r="C23" s="29"/>
      <c r="D23" s="29"/>
    </row>
    <row r="24" spans="1:13">
      <c r="A24" s="29" t="s">
        <v>79</v>
      </c>
      <c r="B24" s="29"/>
      <c r="C24" s="29"/>
      <c r="D24" s="29"/>
    </row>
    <row r="25" spans="1:13">
      <c r="A25" s="29" t="s">
        <v>80</v>
      </c>
      <c r="B25" s="29"/>
      <c r="C25" s="29"/>
      <c r="D25" s="1"/>
    </row>
  </sheetData>
  <mergeCells count="1">
    <mergeCell ref="A2:M2"/>
  </mergeCells>
  <conditionalFormatting sqref="C7:C21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583E0458-EA96-4BB7-A837-9F390555A748}"/>
    <hyperlink ref="F8" r:id="rId2" xr:uid="{BF472EB9-DC16-48FF-8DF1-F1E3EDEAFA3D}"/>
    <hyperlink ref="F9" r:id="rId3" xr:uid="{34977127-C71E-4EF5-9AA0-6F50EC33426C}"/>
    <hyperlink ref="F10" r:id="rId4" xr:uid="{75BAE1C7-9D72-46F9-8C04-8221BBC60C4E}"/>
    <hyperlink ref="F11" r:id="rId5" xr:uid="{5DEE7BAC-8210-4895-9710-1C29418754A5}"/>
    <hyperlink ref="F12" r:id="rId6" xr:uid="{E976DF90-B647-407A-8083-E9839E6189CA}"/>
    <hyperlink ref="F13" r:id="rId7" xr:uid="{98ABDA64-7847-4943-8333-1BB73E90FF77}"/>
    <hyperlink ref="F14" r:id="rId8" xr:uid="{36CA26AC-0757-4B48-AC6F-41F99209376A}"/>
    <hyperlink ref="F16" r:id="rId9" xr:uid="{13B4A264-8E83-44EA-9EDC-E1067BEF870D}"/>
    <hyperlink ref="F17" r:id="rId10" xr:uid="{586C1C7F-EBEA-43DD-AADA-303CD45B0CDF}"/>
    <hyperlink ref="F18" r:id="rId11" xr:uid="{AF997D46-71BD-4E58-AC81-4D2AEC3F8E0B}"/>
    <hyperlink ref="F19" r:id="rId12" xr:uid="{1A0F6A44-1B90-481B-90B2-4B75E4354D7A}"/>
    <hyperlink ref="F20" r:id="rId13" xr:uid="{44205A0C-7C1A-405D-B822-709B9FF5DE41}"/>
    <hyperlink ref="F21" r:id="rId14" xr:uid="{CB63FFDC-B4C4-487A-BD9A-311285D9138D}"/>
    <hyperlink ref="F15" r:id="rId15" xr:uid="{72144E81-4EB3-4A93-833C-DD1128FE372E}"/>
    <hyperlink ref="E7" r:id="rId16" xr:uid="{B786E963-FD47-4EB3-B6A8-E51582F35B34}"/>
    <hyperlink ref="E8" r:id="rId17" xr:uid="{C85CF42C-C4F4-46D0-8366-5E88B7F9191E}"/>
    <hyperlink ref="E12" r:id="rId18" xr:uid="{1684EDF1-90BD-4AE5-B5F0-D6F157536F7F}"/>
    <hyperlink ref="E13" r:id="rId19" xr:uid="{1EABB43E-7E87-4135-AE29-D3BE418749BC}"/>
    <hyperlink ref="E16" r:id="rId20" xr:uid="{A15099D6-00CD-49C8-AAA0-CAEF3C69FDE2}"/>
    <hyperlink ref="E18" r:id="rId21" xr:uid="{EA236534-572A-45FB-A1AB-2E9EDCD516A6}"/>
    <hyperlink ref="E17" r:id="rId22" xr:uid="{16085B2C-3FD7-4DF4-B19B-618E2780201A}"/>
    <hyperlink ref="E19" r:id="rId23" xr:uid="{9628D4CA-CB2A-4FB4-9C45-DB5DD4669A4F}"/>
    <hyperlink ref="E9" r:id="rId24" xr:uid="{AD3934B3-1993-4610-856B-81C3EFD3A26A}"/>
    <hyperlink ref="E10" r:id="rId25" xr:uid="{C6D6ADB0-3449-4D2B-917E-92226BA7CAC6}"/>
    <hyperlink ref="E20" r:id="rId26" xr:uid="{E3D16FFB-91B5-4F7E-A1F6-3EF46D33BAF9}"/>
    <hyperlink ref="E21" r:id="rId27" xr:uid="{02391149-0D95-42AE-B41C-F030123BB1B8}"/>
    <hyperlink ref="E14" r:id="rId28" xr:uid="{5632DE6A-8B53-4373-865E-F88AA0DBF7D7}"/>
    <hyperlink ref="E15" r:id="rId29" xr:uid="{F12F1384-A039-4663-9AAB-B45F8AF29760}"/>
    <hyperlink ref="E11" r:id="rId30" xr:uid="{230F8108-C7E5-4BD1-8C26-6C8CF64C1369}"/>
  </hyperlinks>
  <pageMargins left="0.511811024" right="0.511811024" top="0.78740157499999996" bottom="0.78740157499999996" header="0.31496062000000002" footer="0.31496062000000002"/>
  <pageSetup scale="40" orientation="portrait" r:id="rId31"/>
  <drawing r:id="rId3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c16893b3d9096f47f8faa0645f760cd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ae7b470a0dd49327c76357b695f91ea0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AC8E5AF0-9A22-4C91-8A8A-442295710063}"/>
</file>

<file path=customXml/itemProps2.xml><?xml version="1.0" encoding="utf-8"?>
<ds:datastoreItem xmlns:ds="http://schemas.openxmlformats.org/officeDocument/2006/customXml" ds:itemID="{2AAF5A16-8D9F-49A3-8D72-B35ED92E0D17}"/>
</file>

<file path=customXml/itemProps3.xml><?xml version="1.0" encoding="utf-8"?>
<ds:datastoreItem xmlns:ds="http://schemas.openxmlformats.org/officeDocument/2006/customXml" ds:itemID="{BEC23BD8-626D-46B3-8F8B-5DA1E8625D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Locações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de Freitas Barbosa</dc:creator>
  <cp:lastModifiedBy>Sabrina de Freitas Barbosa</cp:lastModifiedBy>
  <dcterms:created xsi:type="dcterms:W3CDTF">2025-09-04T13:57:11Z</dcterms:created>
  <dcterms:modified xsi:type="dcterms:W3CDTF">2025-09-04T13:57:42Z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