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peam.sharepoint.com/sites/DOF/Shared Documents/General/DOF/ANO 2025/TRANSPARÊNCIA/1- ORDEM CRONOLÓGICA DE PAGAMENTO/06.Junho/"/>
    </mc:Choice>
  </mc:AlternateContent>
  <xr:revisionPtr revIDLastSave="0" documentId="8_{97F881FA-C0F4-473D-991E-7510733A5A31}" xr6:coauthVersionLast="47" xr6:coauthVersionMax="47" xr10:uidLastSave="{00000000-0000-0000-0000-000000000000}"/>
  <bookViews>
    <workbookView xWindow="-120" yWindow="-120" windowWidth="29040" windowHeight="15720" xr2:uid="{5B6FAE81-73AE-4721-93AE-1655A908B9DB}"/>
  </bookViews>
  <sheets>
    <sheet name="Locações" sheetId="1" r:id="rId1"/>
  </sheets>
  <externalReferences>
    <externalReference r:id="rId2"/>
  </externalReferences>
  <definedNames>
    <definedName name="_xlnm._FilterDatabase" localSheetId="0" hidden="1">Locações!$D$1:$D$23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" i="1" l="1"/>
  <c r="L18" i="1"/>
  <c r="L17" i="1"/>
  <c r="L15" i="1"/>
  <c r="L14" i="1"/>
  <c r="L13" i="1"/>
  <c r="L12" i="1"/>
  <c r="L10" i="1"/>
  <c r="L9" i="1"/>
  <c r="L8" i="1"/>
  <c r="A2" i="1"/>
</calcChain>
</file>

<file path=xl/sharedStrings.xml><?xml version="1.0" encoding="utf-8"?>
<sst xmlns="http://schemas.openxmlformats.org/spreadsheetml/2006/main" count="103" uniqueCount="71">
  <si>
    <t>ORDEM CRONOLÓGICA DE PAGAMENTOS – PGJ/AM</t>
  </si>
  <si>
    <r>
      <rPr>
        <b/>
        <sz val="14"/>
        <color rgb="FF000000"/>
        <rFont val="Arial"/>
        <family val="2"/>
        <charset val="1"/>
      </rPr>
      <t xml:space="preserve">ORDEM CRONOLÓGICA DE PAGAMENTO DE </t>
    </r>
    <r>
      <rPr>
        <b/>
        <sz val="14"/>
        <color rgb="FF2A6099"/>
        <rFont val="Arial"/>
        <family val="2"/>
        <charset val="1"/>
      </rPr>
      <t xml:space="preserve"> LOCAÇÕES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</si>
  <si>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</si>
  <si>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</si>
  <si>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</si>
  <si>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</si>
  <si>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</si>
  <si>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</si>
  <si>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</si>
  <si>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</si>
  <si>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</si>
  <si>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</si>
  <si>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</si>
  <si>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</si>
  <si>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</si>
  <si>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Junho</t>
  </si>
  <si>
    <t>PEDRO CAVALCANTE DA COSTA</t>
  </si>
  <si>
    <t>Liquidação da NE nº 2025NE0000280 - Ref. serv. de locação de imóvel na Avenida Adail de Sá, nº 15-C, Centro, no município de Careiro Castanho/AM - FEVEREIRO/2025,  conforme documentos no SEI 2025.010769.</t>
  </si>
  <si>
    <t>RECIBO FEVEREIRO/2025</t>
  </si>
  <si>
    <t>1775/2025</t>
  </si>
  <si>
    <t>-</t>
  </si>
  <si>
    <t>2025.010769</t>
  </si>
  <si>
    <t>Liquidação da NE nº 2025NE0000280 - Ref. serv. de locação de imóvel na Avenida Adail de Sá, nº 15-C, Centro, no município de Careiro Castanho/AM - MAIO/25,  conforme documentos no SEI 2025.012092.</t>
  </si>
  <si>
    <t>RECIBO MAIO/2025</t>
  </si>
  <si>
    <t>1776/2025</t>
  </si>
  <si>
    <t>2025.012092</t>
  </si>
  <si>
    <t>TENELANDIA RODRIGUES DE MATOS OLIVEIRA</t>
  </si>
  <si>
    <t>Liquidação da NE nº 2025NE0000039 - Ref. locação de imóvel Ipixuna/AM (CA 034/2024 - MP/PGJ) relativo a MAIO/2025 conforme documentos no SEI 2025.012044.</t>
  </si>
  <si>
    <t>1797/2025</t>
  </si>
  <si>
    <t>2025.012044</t>
  </si>
  <si>
    <t xml:space="preserve"> SAMUEL MENDES DA SILVA</t>
  </si>
  <si>
    <t>Liquidação da NE nº 2025NE0000423 - Ref. locação de imóvel JURUÁ /AM (CA N° 004/2021-MP/PGJ) relativo ao período de 01.05.2025 a 31.05.2025, conforme documentos do SEI 2025.012156.</t>
  </si>
  <si>
    <t>1824/2025</t>
  </si>
  <si>
    <t>2025.012156</t>
  </si>
  <si>
    <t>JOSIELE SILVA DE SOUZA</t>
  </si>
  <si>
    <t>Liquidação da NE nº 2025NE0000915 - Locação de imóvel localizado na  Avenida Amazonas, 14, Bairro São Lázaro, Urucurituba-AM, referente a MAIO/2025 conforme documentos do PI-SEI 2025.012290.</t>
  </si>
  <si>
    <t>1825/2025</t>
  </si>
  <si>
    <t>2025.012290</t>
  </si>
  <si>
    <t>VANIAS BATISTA MENDONÇA</t>
  </si>
  <si>
    <t>Liquidação da NE nº 2025NE0000924 - Ref. serv. de locação de imóvel na Av. André Araújo, 129 - Aleixo  (CA 035/2024-MP/PGJ) relativo a MAIO/2025, conforme documentos no SEI 2025.011886.</t>
  </si>
  <si>
    <t>1826/2025</t>
  </si>
  <si>
    <t>2025.011886</t>
  </si>
  <si>
    <t>COENCIL EMPREENDIMENTOS IMOBILIÁRIOS LTDA</t>
  </si>
  <si>
    <t>Liquidação da NE nº 2025NE0000922 - Ref. serviço de locação de imóvel na Rua São Luiz, 624 e Av. Jornalista Umberto Calderaro Filho, 175, Manaus/AM (CA 029/2024-MP/PGJ) relativo a MAIO/2025 conforme documentos no PI-SEI 2025.012039.</t>
  </si>
  <si>
    <t>RECIBO nº 080/2025</t>
  </si>
  <si>
    <t>1868/2025</t>
  </si>
  <si>
    <t>2025.012039</t>
  </si>
  <si>
    <t>SENCINET BRASIL SERVICOS DE TELECOMUNICACOES LTDA</t>
  </si>
  <si>
    <t xml:space="preserve">Liquidação da NE nº 2024NE0001833 - Referente Parcela LOCAÇÃO DE BENS MÓVEIS (CA 013/2021-MP/PGJ - 2ª TA) referente ao Novembro/2024 conforme NFS-e n° 19653 e demais documentos no PI-SEI 2024.028876. </t>
  </si>
  <si>
    <t>Fatura nº 19653/2025</t>
  </si>
  <si>
    <t>1882/2025</t>
  </si>
  <si>
    <t>2024.028876</t>
  </si>
  <si>
    <t>ALVES LIRA LTDA</t>
  </si>
  <si>
    <t>Liquidação da NE nº 2025NE0000455 - Ref. serviço de locação do imóvel situado na Rua Belo Horizonte, n° 500, Aleixo (CA 016/2020-MP/PGJ) relativo a MAIO/2025, conforme documentos no SEI 2025.013146.</t>
  </si>
  <si>
    <t>1923/2025</t>
  </si>
  <si>
    <t>2025.013146</t>
  </si>
  <si>
    <t>Liquidação da NE nº 2025NE0000882 - Ref. serviço de locação do imóvel situado na Rua Belo Horizonte, n° 500, Aleixo (CA 016/2020-MP/PGJ) relativo a MAIO/2025, conforme documentos no SEI 2025.013146.</t>
  </si>
  <si>
    <t>1924/2025</t>
  </si>
  <si>
    <t xml:space="preserve"> JOZIVAN DOS SANTOS SOUZA</t>
  </si>
  <si>
    <t>Liquidação da NE nº 2025NE0000055 - Ref. a Locação de imóvel na cidade de Barrerinha/AM (CA N° 006/2023-MP/PGJ) referente a MAIO/2025, conforme documentos do SEI 2025.013136.</t>
  </si>
  <si>
    <t>1934/2025</t>
  </si>
  <si>
    <t>2025.013136</t>
  </si>
  <si>
    <t xml:space="preserve"> ARTUR SANTOS CARDOSO</t>
  </si>
  <si>
    <t>Liquidação da NE nº 2025NE0000921 - Ref. locação de imóvel CAREIRO DA VÁRZEA (CA N° 011/2024-MP/PGJ) referente ao periodo de 20/05/2025 a 20/06/2025, conforme documentos do PI-SEI 2025.013286.</t>
  </si>
  <si>
    <t>RECIBO JUNHO/2025</t>
  </si>
  <si>
    <t>1935/2025</t>
  </si>
  <si>
    <t>2025.013286</t>
  </si>
  <si>
    <t>Fonte da informação: Sistema eletronico de informações (SEI) e sistema AFI. DOF/MPAM.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</si>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</sst>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6" formatCode="[$-416]d/m/yyyy"/>
    <numFmt numFmtId="167" formatCode="_-&quot;R$ &quot;* #,##0.00_-;&quot;-R$ &quot;* #,##0.00_-;_-&quot;R$ &quot;* \-??_-;_-@_-"/>
    <numFmt numFmtId="168" formatCode="&quot;R$&quot;\ #,##0.00"/>
  </numFmts>
  <fonts count="13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6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rgb="FF2A6099"/>
      <name val="Arial"/>
      <family val="2"/>
      <charset val="1"/>
    </font>
    <font>
      <b/>
      <sz val="14"/>
      <name val="Arial"/>
      <family val="2"/>
      <charset val="1"/>
    </font>
    <font>
      <b/>
      <sz val="12"/>
      <color rgb="FFFFFFFF"/>
      <name val="Arial1"/>
      <charset val="1"/>
    </font>
    <font>
      <sz val="11"/>
      <name val="Calibri"/>
      <family val="2"/>
    </font>
    <font>
      <u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C00000"/>
      </patternFill>
    </fill>
    <fill>
      <patternFill patternType="solid">
        <fgColor rgb="FF808080"/>
        <bgColor rgb="FF969696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167" fontId="1" fillId="0" borderId="0" applyBorder="0" applyProtection="0"/>
    <xf numFmtId="0" fontId="12" fillId="0" borderId="0" applyBorder="0" applyProtection="0"/>
    <xf numFmtId="0" fontId="3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4" fillId="0" borderId="0" xfId="3" applyNumberFormat="1" applyFont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5" fillId="0" borderId="0" xfId="3" applyFont="1" applyAlignment="1">
      <alignment horizontal="left"/>
    </xf>
    <xf numFmtId="0" fontId="6" fillId="0" borderId="0" xfId="3" applyFont="1" applyAlignment="1">
      <alignment horizontal="left" wrapText="1"/>
    </xf>
    <xf numFmtId="0" fontId="7" fillId="0" borderId="1" xfId="3" applyFont="1" applyBorder="1" applyAlignment="1">
      <alignment horizontal="left"/>
    </xf>
    <xf numFmtId="0" fontId="9" fillId="0" borderId="1" xfId="3" applyFont="1" applyBorder="1" applyAlignment="1">
      <alignment horizontal="left" wrapText="1"/>
    </xf>
    <xf numFmtId="0" fontId="9" fillId="0" borderId="1" xfId="3" applyFont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2" applyBorder="1" applyAlignment="1">
      <alignment vertical="center" wrapText="1"/>
    </xf>
    <xf numFmtId="0" fontId="12" fillId="0" borderId="2" xfId="2" applyBorder="1" applyAlignment="1">
      <alignment horizontal="center" vertical="center"/>
    </xf>
    <xf numFmtId="166" fontId="11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167" fontId="11" fillId="0" borderId="2" xfId="1" applyFont="1" applyBorder="1" applyAlignment="1" applyProtection="1">
      <alignment horizontal="center" vertical="center"/>
    </xf>
    <xf numFmtId="166" fontId="11" fillId="0" borderId="2" xfId="0" applyNumberFormat="1" applyFont="1" applyBorder="1" applyAlignment="1">
      <alignment horizontal="center" vertical="center" wrapText="1"/>
    </xf>
    <xf numFmtId="167" fontId="11" fillId="0" borderId="2" xfId="1" applyFont="1" applyBorder="1" applyAlignment="1" applyProtection="1">
      <alignment vertical="center"/>
    </xf>
    <xf numFmtId="168" fontId="11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</cellXfs>
  <cellStyles count="4">
    <cellStyle name="Hiperlink" xfId="2" builtinId="8"/>
    <cellStyle name="Moeda" xfId="1" builtinId="4"/>
    <cellStyle name="Normal" xfId="0" builtinId="0"/>
    <cellStyle name="Normal 2" xfId="3" xr:uid="{9094E60A-CD45-489A-8455-5D8445D4E6F7}"/>
  </cellStyles>
  <dxfs count="2">
    <dxf>
      <numFmt numFmtId="165" formatCode="00&quot;.&quot;000&quot;.&quot;000&quot;/&quot;0000&quot;-&quot;00"/>
    </dxf>
    <dxf>
      <numFmt numFmtId="164" formatCode="000&quot;.&quot;000&quot;.&quot;000&quot;-&quot;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id="{EA657554-B0CF-4F5F-B144-F3C8DB37401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666564" cy="824565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peam.sharepoint.com/sites/DOF/Shared%20Documents/General/DOF/ANO%202025/TRANSPAR&#202;NCIA/1-%20ORDEM%20CRONOL&#211;GICA%20DE%20PAGAMENTO/06.Junho/6.ORDEM_CRONOL&#211;GICA_%20DE_%20PAGAMENTOS_JUNHO.xlsx" TargetMode="External"/><Relationship Id="rId1" Type="http://schemas.openxmlformats.org/officeDocument/2006/relationships/externalLinkPath" Target="6.ORDEM_CRONOL&#211;GICA_%20DE_%20PAGAMENTOS_JUNH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s"/>
      <sheetName val="Locações"/>
      <sheetName val="Serviços"/>
      <sheetName val="Obras"/>
    </sheetNames>
    <sheetDataSet>
      <sheetData sheetId="0">
        <row r="2">
          <cell r="A2" t="str">
            <v>JUNHO/2025</v>
          </cell>
        </row>
        <row r="30">
          <cell r="A30" t="str">
            <v>Data da última atualização: 01/07/2025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am.mp.br/images/FATURA_19653_2025_SENCINET_7d255.pdf" TargetMode="External"/><Relationship Id="rId13" Type="http://schemas.openxmlformats.org/officeDocument/2006/relationships/hyperlink" Target="https://www.mpam.mp.br/images/CT_n.%C2%BA_004-2025_-_MP-PGJ_c45ec.pdf" TargetMode="External"/><Relationship Id="rId18" Type="http://schemas.openxmlformats.org/officeDocument/2006/relationships/hyperlink" Target="https://www.mpam.mp.br/images/CT_035-2024_-_MP-PGJ_a6d71.pdf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s://www.mpam.mp.br/images/RECIBO_05_2025_TENELANDIA_47106.pdf" TargetMode="External"/><Relationship Id="rId21" Type="http://schemas.openxmlformats.org/officeDocument/2006/relationships/hyperlink" Target="https://www.mpam.mp.br/images/CT_n%C2%BA_013-2021-MP-PGJ_7c5fc.pdf" TargetMode="External"/><Relationship Id="rId7" Type="http://schemas.openxmlformats.org/officeDocument/2006/relationships/hyperlink" Target="https://www.mpam.mp.br/images/RECIBO_080_2025_COENCIL_e208f.pdf" TargetMode="External"/><Relationship Id="rId12" Type="http://schemas.openxmlformats.org/officeDocument/2006/relationships/hyperlink" Target="https://www.mpam.mp.br/images/RECIBO_06_2025_ARTUR_11397.pdf" TargetMode="External"/><Relationship Id="rId17" Type="http://schemas.openxmlformats.org/officeDocument/2006/relationships/hyperlink" Target="https://www.mpam.mp.br/images/CT_03-2023_-_MP-PGJ_6613a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www.mpam.mp.br/images/RECIBO_05_2025_PEDRO_d28b7.pdf" TargetMode="External"/><Relationship Id="rId16" Type="http://schemas.openxmlformats.org/officeDocument/2006/relationships/hyperlink" Target="https://www.mpam.mp.br/images/CT_n%C2%BA_004-2021-MP-PGJ_95ba7.pdf" TargetMode="External"/><Relationship Id="rId20" Type="http://schemas.openxmlformats.org/officeDocument/2006/relationships/hyperlink" Target="https://www.mpam.mp.br/images/CT_11-2024_-_MP-PGJ_46fc3.pdf" TargetMode="External"/><Relationship Id="rId1" Type="http://schemas.openxmlformats.org/officeDocument/2006/relationships/hyperlink" Target="https://www.mpam.mp.br/images/RECIBO_02_2025_PEDRO_fb0cf.pdf" TargetMode="External"/><Relationship Id="rId6" Type="http://schemas.openxmlformats.org/officeDocument/2006/relationships/hyperlink" Target="https://www.mpam.mp.br/images/RECIBO_05_2025_VANIAS_91b20.pdf" TargetMode="External"/><Relationship Id="rId11" Type="http://schemas.openxmlformats.org/officeDocument/2006/relationships/hyperlink" Target="https://www.mpam.mp.br/images/RECIBO_05_2025_JOZIVAN_3ff12.pdf" TargetMode="External"/><Relationship Id="rId24" Type="http://schemas.openxmlformats.org/officeDocument/2006/relationships/hyperlink" Target="https://www.mpam.mp.br/images/CT_06-2023_-_MP-PGJ_07b55.pdf" TargetMode="External"/><Relationship Id="rId5" Type="http://schemas.openxmlformats.org/officeDocument/2006/relationships/hyperlink" Target="https://www.mpam.mp.br/images/RECIBO_05_2025_JOSIELE_90828.pdf" TargetMode="External"/><Relationship Id="rId15" Type="http://schemas.openxmlformats.org/officeDocument/2006/relationships/hyperlink" Target="https://www.mpam.mp.br/images/CT_034-2024_-_MP-PGJ_b7158.pdf" TargetMode="External"/><Relationship Id="rId23" Type="http://schemas.openxmlformats.org/officeDocument/2006/relationships/hyperlink" Target="https://www.mpam.mp.br/images/CT_n%C2%BA_016-2020-MP-PGJ_5f566.pdf" TargetMode="External"/><Relationship Id="rId10" Type="http://schemas.openxmlformats.org/officeDocument/2006/relationships/hyperlink" Target="https://www.mpam.mp.br/images/RECIBO_05_2025_ALVES_648ff.pdf" TargetMode="External"/><Relationship Id="rId19" Type="http://schemas.openxmlformats.org/officeDocument/2006/relationships/hyperlink" Target="https://www.mpam.mp.br/images/CT_29-2024_-_MP-PGJ_3982e.pdf" TargetMode="External"/><Relationship Id="rId4" Type="http://schemas.openxmlformats.org/officeDocument/2006/relationships/hyperlink" Target="https://www.mpam.mp.br/images/RECIBO_05_2025_SAMUEL_6e913.pdf" TargetMode="External"/><Relationship Id="rId9" Type="http://schemas.openxmlformats.org/officeDocument/2006/relationships/hyperlink" Target="https://www.mpam.mp.br/images/RECIBO_05_2025_ALVES_648ff.pdf" TargetMode="External"/><Relationship Id="rId14" Type="http://schemas.openxmlformats.org/officeDocument/2006/relationships/hyperlink" Target="https://www.mpam.mp.br/images/CT_n.%C2%BA_004-2025_-_MP-PGJ_c45ec.pdf" TargetMode="External"/><Relationship Id="rId22" Type="http://schemas.openxmlformats.org/officeDocument/2006/relationships/hyperlink" Target="https://www.mpam.mp.br/images/CT_n%C2%BA_016-2020-MP-PGJ_5f5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1CE77-FDB3-487F-8B80-30F2C32D9348}">
  <dimension ref="A1:M23"/>
  <sheetViews>
    <sheetView tabSelected="1" topLeftCell="A14" zoomScale="90" zoomScaleNormal="90" workbookViewId="0">
      <selection activeCell="F23" sqref="F23"/>
    </sheetView>
  </sheetViews>
  <sheetFormatPr defaultRowHeight="15"/>
  <cols>
    <col min="1" max="1" width="10.5703125" customWidth="1"/>
    <col min="2" max="2" width="9.7109375" bestFit="1" customWidth="1"/>
    <col min="3" max="3" width="21.42578125" bestFit="1" customWidth="1"/>
    <col min="4" max="4" width="33.5703125" bestFit="1" customWidth="1"/>
    <col min="5" max="5" width="29.5703125" style="2" customWidth="1"/>
    <col min="6" max="6" width="25.42578125" style="3" bestFit="1" customWidth="1"/>
    <col min="7" max="7" width="15.5703125" bestFit="1" customWidth="1"/>
    <col min="8" max="8" width="10.7109375" hidden="1" customWidth="1"/>
    <col min="9" max="9" width="15" hidden="1" customWidth="1"/>
    <col min="10" max="10" width="20.85546875" customWidth="1"/>
    <col min="11" max="11" width="14.7109375" bestFit="1" customWidth="1"/>
    <col min="12" max="12" width="23.28515625" customWidth="1"/>
    <col min="13" max="13" width="19" customWidth="1"/>
    <col min="14" max="14" width="15.42578125" bestFit="1" customWidth="1"/>
  </cols>
  <sheetData>
    <row r="1" spans="1:13" ht="77.099999999999994" customHeight="1">
      <c r="C1" s="1"/>
      <c r="D1" s="1"/>
      <c r="G1" s="4"/>
      <c r="H1" s="4"/>
      <c r="I1" s="4"/>
      <c r="J1" s="1"/>
    </row>
    <row r="2" spans="1:13" ht="18">
      <c r="A2" s="5" t="str">
        <f>[1]Bens!A2</f>
        <v>JUNHO/2025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20.25">
      <c r="A3" s="7" t="s">
        <v>0</v>
      </c>
      <c r="B3" s="7"/>
      <c r="C3" s="7"/>
      <c r="D3" s="7"/>
      <c r="E3" s="8"/>
      <c r="G3" s="4"/>
      <c r="H3" s="4"/>
      <c r="I3" s="4"/>
      <c r="J3" s="1"/>
    </row>
    <row r="5" spans="1:13" ht="18">
      <c r="A5" s="9" t="s">
        <v>1</v>
      </c>
      <c r="B5" s="9"/>
      <c r="C5" s="9"/>
      <c r="D5" s="9"/>
      <c r="E5" s="10"/>
      <c r="F5" s="11"/>
      <c r="G5" s="9"/>
      <c r="H5" s="9"/>
      <c r="I5" s="9"/>
      <c r="J5" s="9"/>
      <c r="K5" s="9"/>
      <c r="L5" s="9"/>
    </row>
    <row r="6" spans="1:13" ht="31.5">
      <c r="A6" s="12" t="s">
        <v>2</v>
      </c>
      <c r="B6" s="12" t="s">
        <v>3</v>
      </c>
      <c r="C6" s="13" t="s">
        <v>4</v>
      </c>
      <c r="D6" s="13" t="s">
        <v>5</v>
      </c>
      <c r="E6" s="13" t="s">
        <v>6</v>
      </c>
      <c r="F6" s="13" t="s">
        <v>7</v>
      </c>
      <c r="G6" s="12" t="s">
        <v>8</v>
      </c>
      <c r="H6" s="14" t="s">
        <v>9</v>
      </c>
      <c r="I6" s="14" t="s">
        <v>10</v>
      </c>
      <c r="J6" s="13" t="s">
        <v>11</v>
      </c>
      <c r="K6" s="13" t="s">
        <v>12</v>
      </c>
      <c r="L6" s="13" t="s">
        <v>13</v>
      </c>
      <c r="M6" s="13" t="s">
        <v>14</v>
      </c>
    </row>
    <row r="7" spans="1:13" ht="121.5" customHeight="1">
      <c r="A7" s="15" t="s">
        <v>15</v>
      </c>
      <c r="B7" s="16">
        <v>1</v>
      </c>
      <c r="C7" s="16">
        <v>44132310230</v>
      </c>
      <c r="D7" s="17" t="s">
        <v>16</v>
      </c>
      <c r="E7" s="18" t="s">
        <v>17</v>
      </c>
      <c r="F7" s="19" t="s">
        <v>18</v>
      </c>
      <c r="G7" s="20">
        <v>45814</v>
      </c>
      <c r="H7" s="21" t="s">
        <v>19</v>
      </c>
      <c r="I7" s="22">
        <v>2400</v>
      </c>
      <c r="J7" s="23">
        <v>45814</v>
      </c>
      <c r="K7" s="17" t="s">
        <v>20</v>
      </c>
      <c r="L7" s="22">
        <v>2400</v>
      </c>
      <c r="M7" s="21" t="s">
        <v>21</v>
      </c>
    </row>
    <row r="8" spans="1:13" ht="120">
      <c r="A8" s="15" t="s">
        <v>15</v>
      </c>
      <c r="B8" s="16">
        <v>2</v>
      </c>
      <c r="C8" s="16">
        <v>44132310230</v>
      </c>
      <c r="D8" s="17" t="s">
        <v>16</v>
      </c>
      <c r="E8" s="18" t="s">
        <v>22</v>
      </c>
      <c r="F8" s="19" t="s">
        <v>23</v>
      </c>
      <c r="G8" s="20">
        <v>45814</v>
      </c>
      <c r="H8" s="21" t="s">
        <v>24</v>
      </c>
      <c r="I8" s="24">
        <v>4000</v>
      </c>
      <c r="J8" s="23">
        <v>45814</v>
      </c>
      <c r="K8" s="17" t="s">
        <v>20</v>
      </c>
      <c r="L8" s="24">
        <f>684.29+3315.71</f>
        <v>4000</v>
      </c>
      <c r="M8" s="21" t="s">
        <v>25</v>
      </c>
    </row>
    <row r="9" spans="1:13" ht="105">
      <c r="A9" s="15" t="s">
        <v>15</v>
      </c>
      <c r="B9" s="16">
        <v>3</v>
      </c>
      <c r="C9" s="16">
        <v>56718608220</v>
      </c>
      <c r="D9" s="17" t="s">
        <v>26</v>
      </c>
      <c r="E9" s="18" t="s">
        <v>27</v>
      </c>
      <c r="F9" s="19" t="s">
        <v>23</v>
      </c>
      <c r="G9" s="20">
        <v>45814</v>
      </c>
      <c r="H9" s="21" t="s">
        <v>28</v>
      </c>
      <c r="I9" s="24">
        <v>5800</v>
      </c>
      <c r="J9" s="23">
        <v>45814</v>
      </c>
      <c r="K9" s="17" t="s">
        <v>20</v>
      </c>
      <c r="L9" s="24">
        <f>519.29+5280.71</f>
        <v>5800</v>
      </c>
      <c r="M9" s="21" t="s">
        <v>29</v>
      </c>
    </row>
    <row r="10" spans="1:13" ht="120">
      <c r="A10" s="15" t="s">
        <v>15</v>
      </c>
      <c r="B10" s="16">
        <v>4</v>
      </c>
      <c r="C10" s="16">
        <v>81838018115</v>
      </c>
      <c r="D10" s="17" t="s">
        <v>30</v>
      </c>
      <c r="E10" s="18" t="s">
        <v>31</v>
      </c>
      <c r="F10" s="19" t="s">
        <v>23</v>
      </c>
      <c r="G10" s="20">
        <v>45818</v>
      </c>
      <c r="H10" s="21" t="s">
        <v>32</v>
      </c>
      <c r="I10" s="24">
        <v>3478.08</v>
      </c>
      <c r="J10" s="23">
        <v>45819</v>
      </c>
      <c r="K10" s="17" t="s">
        <v>20</v>
      </c>
      <c r="L10" s="25">
        <f>36.47+3441.61</f>
        <v>3478.08</v>
      </c>
      <c r="M10" s="21" t="s">
        <v>33</v>
      </c>
    </row>
    <row r="11" spans="1:13" ht="120">
      <c r="A11" s="15" t="s">
        <v>15</v>
      </c>
      <c r="B11" s="16">
        <v>5</v>
      </c>
      <c r="C11" s="16">
        <v>5155244250</v>
      </c>
      <c r="D11" s="17" t="s">
        <v>34</v>
      </c>
      <c r="E11" s="18" t="s">
        <v>35</v>
      </c>
      <c r="F11" s="19" t="s">
        <v>23</v>
      </c>
      <c r="G11" s="20">
        <v>45818</v>
      </c>
      <c r="H11" s="21" t="s">
        <v>36</v>
      </c>
      <c r="I11" s="24">
        <v>1900</v>
      </c>
      <c r="J11" s="23">
        <v>45819</v>
      </c>
      <c r="K11" s="17" t="s">
        <v>20</v>
      </c>
      <c r="L11" s="24">
        <v>1900</v>
      </c>
      <c r="M11" s="21" t="s">
        <v>37</v>
      </c>
    </row>
    <row r="12" spans="1:13" ht="120">
      <c r="A12" s="15" t="s">
        <v>15</v>
      </c>
      <c r="B12" s="16">
        <v>6</v>
      </c>
      <c r="C12" s="16">
        <v>3146650215</v>
      </c>
      <c r="D12" s="17" t="s">
        <v>38</v>
      </c>
      <c r="E12" s="18" t="s">
        <v>39</v>
      </c>
      <c r="F12" s="19" t="s">
        <v>23</v>
      </c>
      <c r="G12" s="20">
        <v>45818</v>
      </c>
      <c r="H12" s="21" t="s">
        <v>40</v>
      </c>
      <c r="I12" s="24">
        <v>32901.86</v>
      </c>
      <c r="J12" s="23">
        <v>45819</v>
      </c>
      <c r="K12" s="17" t="s">
        <v>20</v>
      </c>
      <c r="L12" s="24">
        <f>7972.31+24929.55</f>
        <v>32901.86</v>
      </c>
      <c r="M12" s="21" t="s">
        <v>41</v>
      </c>
    </row>
    <row r="13" spans="1:13" ht="135">
      <c r="A13" s="15" t="s">
        <v>15</v>
      </c>
      <c r="B13" s="16">
        <v>7</v>
      </c>
      <c r="C13" s="16">
        <v>84468636000152</v>
      </c>
      <c r="D13" s="17" t="s">
        <v>42</v>
      </c>
      <c r="E13" s="18" t="s">
        <v>43</v>
      </c>
      <c r="F13" s="19" t="s">
        <v>44</v>
      </c>
      <c r="G13" s="20">
        <v>45821</v>
      </c>
      <c r="H13" s="21" t="s">
        <v>45</v>
      </c>
      <c r="I13" s="24">
        <v>126546.51</v>
      </c>
      <c r="J13" s="23">
        <v>45825</v>
      </c>
      <c r="K13" s="17" t="s">
        <v>20</v>
      </c>
      <c r="L13" s="24">
        <f>6074.23+120472.28</f>
        <v>126546.51</v>
      </c>
      <c r="M13" s="21" t="s">
        <v>46</v>
      </c>
    </row>
    <row r="14" spans="1:13" ht="135">
      <c r="A14" s="15" t="s">
        <v>15</v>
      </c>
      <c r="B14" s="16">
        <v>8</v>
      </c>
      <c r="C14" s="16">
        <v>33179565000137</v>
      </c>
      <c r="D14" s="17" t="s">
        <v>47</v>
      </c>
      <c r="E14" s="18" t="s">
        <v>48</v>
      </c>
      <c r="F14" s="19" t="s">
        <v>49</v>
      </c>
      <c r="G14" s="20">
        <v>45824</v>
      </c>
      <c r="H14" s="21" t="s">
        <v>50</v>
      </c>
      <c r="I14" s="24">
        <v>7683.35</v>
      </c>
      <c r="J14" s="23">
        <v>45825</v>
      </c>
      <c r="K14" s="17" t="s">
        <v>20</v>
      </c>
      <c r="L14" s="24">
        <f>368.8+7314.55</f>
        <v>7683.35</v>
      </c>
      <c r="M14" s="21" t="s">
        <v>51</v>
      </c>
    </row>
    <row r="15" spans="1:13" ht="120">
      <c r="A15" s="15" t="s">
        <v>15</v>
      </c>
      <c r="B15" s="16">
        <v>9</v>
      </c>
      <c r="C15" s="16">
        <v>5828884000190</v>
      </c>
      <c r="D15" s="17" t="s">
        <v>52</v>
      </c>
      <c r="E15" s="18" t="s">
        <v>53</v>
      </c>
      <c r="F15" s="19" t="s">
        <v>23</v>
      </c>
      <c r="G15" s="20">
        <v>45832</v>
      </c>
      <c r="H15" s="21" t="s">
        <v>54</v>
      </c>
      <c r="I15" s="24">
        <v>32158.98</v>
      </c>
      <c r="J15" s="23">
        <v>45832</v>
      </c>
      <c r="K15" s="17" t="s">
        <v>20</v>
      </c>
      <c r="L15" s="24">
        <f>4815.3+27343.68</f>
        <v>32158.98</v>
      </c>
      <c r="M15" s="21" t="s">
        <v>55</v>
      </c>
    </row>
    <row r="16" spans="1:13" ht="120">
      <c r="A16" s="15" t="s">
        <v>15</v>
      </c>
      <c r="B16" s="16">
        <v>10</v>
      </c>
      <c r="C16" s="16">
        <v>5828884000190</v>
      </c>
      <c r="D16" s="17" t="s">
        <v>52</v>
      </c>
      <c r="E16" s="18" t="s">
        <v>56</v>
      </c>
      <c r="F16" s="19" t="s">
        <v>23</v>
      </c>
      <c r="G16" s="20">
        <v>45832</v>
      </c>
      <c r="H16" s="21" t="s">
        <v>57</v>
      </c>
      <c r="I16" s="24">
        <v>68159.58</v>
      </c>
      <c r="J16" s="23">
        <v>45832</v>
      </c>
      <c r="K16" s="17" t="s">
        <v>20</v>
      </c>
      <c r="L16" s="24">
        <v>68159.58</v>
      </c>
      <c r="M16" s="21" t="s">
        <v>55</v>
      </c>
    </row>
    <row r="17" spans="1:13" ht="111.75" customHeight="1">
      <c r="A17" s="15" t="s">
        <v>15</v>
      </c>
      <c r="B17" s="16">
        <v>11</v>
      </c>
      <c r="C17" s="16">
        <v>45629331272</v>
      </c>
      <c r="D17" s="17" t="s">
        <v>58</v>
      </c>
      <c r="E17" s="18" t="s">
        <v>59</v>
      </c>
      <c r="F17" s="19" t="s">
        <v>23</v>
      </c>
      <c r="G17" s="20">
        <v>45832</v>
      </c>
      <c r="H17" s="21" t="s">
        <v>60</v>
      </c>
      <c r="I17" s="24">
        <v>6400</v>
      </c>
      <c r="J17" s="23">
        <v>45832</v>
      </c>
      <c r="K17" s="17" t="s">
        <v>20</v>
      </c>
      <c r="L17" s="24">
        <f>684.29+5715.71</f>
        <v>6400</v>
      </c>
      <c r="M17" s="21" t="s">
        <v>61</v>
      </c>
    </row>
    <row r="18" spans="1:13" ht="120">
      <c r="A18" s="15" t="s">
        <v>15</v>
      </c>
      <c r="B18" s="16">
        <v>12</v>
      </c>
      <c r="C18" s="16">
        <v>60192496204</v>
      </c>
      <c r="D18" s="17" t="s">
        <v>62</v>
      </c>
      <c r="E18" s="18" t="s">
        <v>63</v>
      </c>
      <c r="F18" s="19" t="s">
        <v>64</v>
      </c>
      <c r="G18" s="20">
        <v>45832</v>
      </c>
      <c r="H18" s="21" t="s">
        <v>65</v>
      </c>
      <c r="I18" s="24">
        <v>5500</v>
      </c>
      <c r="J18" s="23">
        <v>45832</v>
      </c>
      <c r="K18" s="17" t="s">
        <v>20</v>
      </c>
      <c r="L18" s="24">
        <f>436.79+5063.21</f>
        <v>5500</v>
      </c>
      <c r="M18" s="21" t="s">
        <v>66</v>
      </c>
    </row>
    <row r="19" spans="1:13">
      <c r="A19" s="26" t="s">
        <v>67</v>
      </c>
      <c r="B19" s="26"/>
      <c r="C19" s="26"/>
      <c r="D19" s="4"/>
      <c r="K19" s="3"/>
    </row>
    <row r="20" spans="1:13">
      <c r="A20" s="27" t="str">
        <f>[1]Bens!A30</f>
        <v>Data da última atualização: 01/07/2025</v>
      </c>
      <c r="B20" s="28"/>
      <c r="C20" s="4"/>
      <c r="D20" s="1"/>
    </row>
    <row r="21" spans="1:13">
      <c r="A21" s="29" t="s">
        <v>68</v>
      </c>
      <c r="B21" s="29"/>
      <c r="C21" s="29"/>
      <c r="D21" s="29"/>
    </row>
    <row r="22" spans="1:13">
      <c r="A22" s="29" t="s">
        <v>69</v>
      </c>
      <c r="B22" s="29"/>
      <c r="C22" s="29"/>
      <c r="D22" s="29"/>
    </row>
    <row r="23" spans="1:13">
      <c r="A23" s="29" t="s">
        <v>70</v>
      </c>
      <c r="B23" s="29"/>
      <c r="C23" s="29"/>
      <c r="D23" s="1"/>
    </row>
  </sheetData>
  <mergeCells count="1">
    <mergeCell ref="A2:M2"/>
  </mergeCells>
  <conditionalFormatting sqref="C7:C18">
    <cfRule type="cellIs" dxfId="1" priority="1" operator="between">
      <formula>111111111</formula>
      <formula>99999999999</formula>
    </cfRule>
    <cfRule type="cellIs" dxfId="0" priority="2" operator="between">
      <formula>111111111111</formula>
      <formula>99999999999999</formula>
    </cfRule>
  </conditionalFormatting>
  <hyperlinks>
    <hyperlink ref="F7" r:id="rId1" xr:uid="{340433A1-28F7-497E-B099-E89EF4D84B47}"/>
    <hyperlink ref="F8" r:id="rId2" xr:uid="{5165C925-87FA-4FC3-BC49-E952BB4AB1B3}"/>
    <hyperlink ref="F9" r:id="rId3" xr:uid="{42622BB9-A5AA-4B65-B28F-B696A13B3C13}"/>
    <hyperlink ref="F10" r:id="rId4" xr:uid="{521B1B4C-5704-4AAC-8D8C-4BF56A3961B0}"/>
    <hyperlink ref="F11" r:id="rId5" xr:uid="{1498E72B-D8BE-4597-8909-CECDB52F5A7B}"/>
    <hyperlink ref="F12" r:id="rId6" xr:uid="{946C41A2-7519-4D47-8A65-B0BC2893CF7C}"/>
    <hyperlink ref="F13" r:id="rId7" xr:uid="{29249E08-F545-4395-A843-F6E0F66EF891}"/>
    <hyperlink ref="F14" r:id="rId8" xr:uid="{77744039-86EE-4B81-9493-D4EAF4F0F2AD}"/>
    <hyperlink ref="F15" r:id="rId9" xr:uid="{0EB19F13-95DD-42B1-B050-C7CD6B9F84F5}"/>
    <hyperlink ref="F16" r:id="rId10" xr:uid="{4C949FD7-5F2F-40C5-8779-DBE803BB8B60}"/>
    <hyperlink ref="F17" r:id="rId11" xr:uid="{A60761B3-2964-457A-B0D8-728671A3E16A}"/>
    <hyperlink ref="F18" r:id="rId12" xr:uid="{E2A1E667-FAD6-4FF5-BFE9-0B0B0A1FF8C5}"/>
    <hyperlink ref="E7" r:id="rId13" xr:uid="{58078A18-2FC7-4445-994A-ADAA7A7F6C70}"/>
    <hyperlink ref="E8" r:id="rId14" xr:uid="{D44D84AD-62F8-41BE-B0C8-B2305D653FE4}"/>
    <hyperlink ref="E9" r:id="rId15" xr:uid="{6082019D-4778-4D89-BBF9-89A18A6905DA}"/>
    <hyperlink ref="E10" r:id="rId16" xr:uid="{C659DC5C-39EB-4540-9362-736DA01DCAB3}"/>
    <hyperlink ref="E11" r:id="rId17" xr:uid="{168B1FFC-55A4-40D8-9DA0-C9569EF4C41C}"/>
    <hyperlink ref="E12" r:id="rId18" xr:uid="{3C9F9446-6B71-4FAF-A16D-EC6FC2D66E10}"/>
    <hyperlink ref="E13" r:id="rId19" xr:uid="{097D5757-13CB-4471-A14E-81FE4781D121}"/>
    <hyperlink ref="E18" r:id="rId20" xr:uid="{E826A869-27CC-4209-AD85-A177A06A176A}"/>
    <hyperlink ref="E14" r:id="rId21" xr:uid="{A39BE97A-3478-445A-A947-05C778715656}"/>
    <hyperlink ref="E15" r:id="rId22" xr:uid="{F5B4A48D-9249-44D1-8C06-8871A91C1932}"/>
    <hyperlink ref="E16" r:id="rId23" xr:uid="{A3A83B8D-D9D2-406E-8132-FCE790A8635B}"/>
    <hyperlink ref="E17" r:id="rId24" xr:uid="{D07BD7AB-E93B-4B04-999C-999DED4F717B}"/>
  </hyperlinks>
  <pageMargins left="0.511811024" right="0.511811024" top="0.78740157499999996" bottom="0.78740157499999996" header="0.31496062000000002" footer="0.31496062000000002"/>
  <pageSetup scale="40" orientation="portrait" r:id="rId25"/>
  <drawing r:id="rId2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8534A7A0B96B4C83348FD15B6D0298" ma:contentTypeVersion="14" ma:contentTypeDescription="Create a new document." ma:contentTypeScope="" ma:versionID="1c16893b3d9096f47f8faa0645f760cd">
  <xsd:schema xmlns:xsd="http://www.w3.org/2001/XMLSchema" xmlns:xs="http://www.w3.org/2001/XMLSchema" xmlns:p="http://schemas.microsoft.com/office/2006/metadata/properties" xmlns:ns2="55306d8f-6ac8-4d4b-898a-9b8a7bc1d116" xmlns:ns3="eec51211-4e70-446f-ac4c-34342dd19df9" targetNamespace="http://schemas.microsoft.com/office/2006/metadata/properties" ma:root="true" ma:fieldsID="ae7b470a0dd49327c76357b695f91ea0" ns2:_="" ns3:_="">
    <xsd:import namespace="55306d8f-6ac8-4d4b-898a-9b8a7bc1d116"/>
    <xsd:import namespace="eec51211-4e70-446f-ac4c-34342dd19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06d8f-6ac8-4d4b-898a-9b8a7bc1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1211-4e70-446f-ac4c-34342dd19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59f93d8-bad1-43f0-a56c-0a2b12f0acf7}" ma:internalName="TaxCatchAll" ma:showField="CatchAllData" ma:web="eec51211-4e70-446f-ac4c-34342dd19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306d8f-6ac8-4d4b-898a-9b8a7bc1d116">
      <Terms xmlns="http://schemas.microsoft.com/office/infopath/2007/PartnerControls"/>
    </lcf76f155ced4ddcb4097134ff3c332f>
    <TaxCatchAll xmlns="eec51211-4e70-446f-ac4c-34342dd19df9" xsi:nil="true"/>
  </documentManagement>
</p:properties>
</file>

<file path=customXml/itemProps1.xml><?xml version="1.0" encoding="utf-8"?>
<ds:datastoreItem xmlns:ds="http://schemas.openxmlformats.org/officeDocument/2006/customXml" ds:itemID="{6BBCBA01-66AF-4DC1-A638-EFF7316C8B82}"/>
</file>

<file path=customXml/itemProps2.xml><?xml version="1.0" encoding="utf-8"?>
<ds:datastoreItem xmlns:ds="http://schemas.openxmlformats.org/officeDocument/2006/customXml" ds:itemID="{6A2FD361-C8E8-407A-B3ED-81D7CB1D8D4A}"/>
</file>

<file path=customXml/itemProps3.xml><?xml version="1.0" encoding="utf-8"?>
<ds:datastoreItem xmlns:ds="http://schemas.openxmlformats.org/officeDocument/2006/customXml" ds:itemID="{DE145923-2C1B-48F2-B9B3-47769C5EFC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Locações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de Freitas Barbosa</dc:creator>
  <cp:lastModifiedBy>Sabrina de Freitas Barbosa</cp:lastModifiedBy>
  <dcterms:created xsi:type="dcterms:W3CDTF">2025-07-01T15:19:08Z</dcterms:created>
  <dcterms:modified xsi:type="dcterms:W3CDTF">2025-07-01T15:19:28Z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0x010100618534A7A0B96B4C83348FD15B6D0298</vt:lpwstr>
  </property>
</Properties>
</file>