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peam.sharepoint.com/sites/DOF/Shared Documents/General/DOF/ANO 2025/TRANSPARÊNCIA/1- ORDEM CRONOLÓGICA DE PAGAMENTO/10.Outubro/"/>
    </mc:Choice>
  </mc:AlternateContent>
  <xr:revisionPtr revIDLastSave="0" documentId="8_{69C58FD0-9257-4F8F-BC2E-EBE43F72A23C}" xr6:coauthVersionLast="47" xr6:coauthVersionMax="47" xr10:uidLastSave="{00000000-0000-0000-0000-000000000000}"/>
  <bookViews>
    <workbookView xWindow="-120" yWindow="-120" windowWidth="29040" windowHeight="15720" xr2:uid="{F420523C-8A73-407B-836F-1A52F70218C4}"/>
  </bookViews>
  <sheets>
    <sheet name="Locações" sheetId="1" r:id="rId1"/>
  </sheets>
  <externalReferences>
    <externalReference r:id="rId2"/>
  </externalReferences>
  <definedNames>
    <definedName name="_xlnm._FilterDatabase" localSheetId="0" hidden="1">Locações!$D$1:$D$25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" i="1" l="1"/>
  <c r="L20" i="1"/>
  <c r="L18" i="1"/>
  <c r="L17" i="1"/>
  <c r="L16" i="1"/>
  <c r="L15" i="1"/>
  <c r="L14" i="1"/>
  <c r="L13" i="1"/>
  <c r="L11" i="1"/>
  <c r="L10" i="1"/>
  <c r="L9" i="1"/>
  <c r="L7" i="1"/>
  <c r="A2" i="1"/>
</calcChain>
</file>

<file path=xl/sharedStrings.xml><?xml version="1.0" encoding="utf-8"?>
<sst xmlns="http://schemas.openxmlformats.org/spreadsheetml/2006/main" count="117" uniqueCount="75">
  <si>
    <t>ORDEM CRONOLÓGICA DE PAGAMENTOS – PGJ/AM</t>
  </si>
  <si>
    <r>
      <rPr>
        <b/>
        <sz val="14"/>
        <color rgb="FF000000"/>
        <rFont val="Arial"/>
        <family val="2"/>
        <charset val="1"/>
      </rPr>
      <t xml:space="preserve">ORDEM CRONOLÓGICA DE PAGAMENTO DE </t>
    </r>
    <r>
      <rPr>
        <b/>
        <sz val="14"/>
        <color rgb="FF2A6099"/>
        <rFont val="Arial"/>
        <family val="2"/>
        <charset val="1"/>
      </rPr>
      <t xml:space="preserve"> LOCAÇÕES</t>
    </r>
  </si>
  <si>
    <t>Mês</t>
  </si>
  <si>
    <t>N° Seq.</t>
  </si>
  <si>
    <t>CPF/CNPJ</t>
  </si>
  <si>
    <t xml:space="preserve">Empresa/ Nome </t>
  </si>
  <si>
    <t>Objeto</t>
  </si>
  <si>
    <t>Nota Fiscal</t>
  </si>
  <si>
    <t>Data de exigibilidade</t>
  </si>
  <si>
    <t>NL</t>
  </si>
  <si>
    <t>Valor da NL</t>
  </si>
  <si>
    <t>Data de pgto.</t>
  </si>
  <si>
    <t>Justificativa</t>
  </si>
  <si>
    <t>Valor pago</t>
  </si>
  <si>
    <t>SEI</t>
  </si>
  <si>
    <t>Outubro</t>
  </si>
  <si>
    <t>MATEUS BRELAZ COSTA</t>
  </si>
  <si>
    <t>Liquidação da NE nº 2025NE0001706 - Ref. a Locação de imóvel localizado na  rua João de Deus, S/Nº, bairro novo Horizonte, Itapiranga-AM, referente a AGOSTO/2025 conforme documentos do PI-SEI 2025.020620.</t>
  </si>
  <si>
    <t>RECIBO 08/2025</t>
  </si>
  <si>
    <t>3134/2025</t>
  </si>
  <si>
    <t>-</t>
  </si>
  <si>
    <t>2025.020620</t>
  </si>
  <si>
    <t>LARISSA DA SILVA SALES</t>
  </si>
  <si>
    <t>Liquidação da NE nº 2025NE0001707 - Ref. a Locação de imóvel localizado na  rua João de Deus, S/Nº, bairro novo Horizonte, Itapiranga-AM, referente a AGOSTO/2025 conforme documentos do PI-SEI 2025.020620</t>
  </si>
  <si>
    <t>3135/2025</t>
  </si>
  <si>
    <t>TENELANDIA RODRIGUES DE MATOS OLIVEIRA</t>
  </si>
  <si>
    <t>Liquidação da NE nº 2025NE0001653 - Ref. locação de imóvel Ipixuna/AM (CA 034/2024 - MP/PGJ) relativo a SETEMBRO/2025 conforme documentos no SEI 2025.021914.</t>
  </si>
  <si>
    <t>RECIBO 09/2025</t>
  </si>
  <si>
    <t>3216/2025</t>
  </si>
  <si>
    <t>2025.021914</t>
  </si>
  <si>
    <t>VANIAS BATISTA MENDONÇA</t>
  </si>
  <si>
    <t>Liquidação da NE nº 2025NE0001654 - Ref. serv. de locação de imóvel na Av. André Araújo, 129 - Aleixo  (CA 035/2024-MP/PGJ) relativo a SETEMBRO/2025, conforme documentos no SEI 2025.021632.</t>
  </si>
  <si>
    <t>3219/2025</t>
  </si>
  <si>
    <t>2025.021632</t>
  </si>
  <si>
    <t>JOZIVAN DOS SANTOS SOUZA</t>
  </si>
  <si>
    <t>Liquidação da NE nº 2025NE0000916 - Ref. a Locação de imóvel na cidade de Barrerinha/AM (CA N° 006/2023- MP/PGJ) referente a SETEMBRO/2025, conforme documentos do SEI 2025.022960.</t>
  </si>
  <si>
    <t>3263/2025</t>
  </si>
  <si>
    <t>2025.022960</t>
  </si>
  <si>
    <t>Liquidação da NE nº 2025NE0001640 - Ref. a Locação de imóvel na cidade de Barrerinha/AM (CA N° 006/2023- MP/PGJ) referente a SETEMBRO/2025, conforme documentos do SEI 2025.022960.</t>
  </si>
  <si>
    <t>3264/2025</t>
  </si>
  <si>
    <t>PEDRO CAVALCANTE DA COSTA</t>
  </si>
  <si>
    <t>Liquidação da NE nº 2025NE0000280 - Ref. serv. de locação de imóvel na Avenida Adail de Sá, nº 15-C, Centro, no município de Careiro Castanho/AM (CA 004/2025 - MP/PGJ)  - SETEMBRO/2025,  conforme documentos no SEI 2025.022011.</t>
  </si>
  <si>
    <t>3266/2025</t>
  </si>
  <si>
    <t>2025.022011</t>
  </si>
  <si>
    <t>Liquidação da NE nº 2025NE0001706 - Locação de imóvel localizado na  rua João de Deus, S/Nº, bairro novo Horizonte, Itapiranga-AM, referente a SETEMBRO/2025 conforme documentos do PI-SEI 2025.021236.</t>
  </si>
  <si>
    <t>3267/2025</t>
  </si>
  <si>
    <t>2025.021236</t>
  </si>
  <si>
    <t>Liquidação da NE nº 2025NE0001707 - Locação de imóvel localizado na  rua João de Deus, S/Nº, bairro novo Horizonte, Itapiranga-AM, referente a SETEMBRO/2025 conforme documentos do PI-SEI 2025.021236.</t>
  </si>
  <si>
    <t>3268/2025</t>
  </si>
  <si>
    <t>RAFAEL SANTOS DE OLIVEIRA</t>
  </si>
  <si>
    <t>Liquidação da NE nº 2025NE0001136 - Ref. serv. de locação de imóvel na Rua Costa e Silva, s/nº, Centro – Beruri/AM, CEP: 69.430-000 (CA 014/2025-MP/PGJ) relativo a JUNHO/2025, conforme documentos no SEI 2025.022824</t>
  </si>
  <si>
    <t>RECIBO 06/2025</t>
  </si>
  <si>
    <t>3269/2025</t>
  </si>
  <si>
    <t>2025.022824</t>
  </si>
  <si>
    <t>RECHE GALDEANO &amp; CIA LTDA</t>
  </si>
  <si>
    <t>Liquidação da NE nº 2025NE0000304 - Ref. Prestação do serviço de locação de bens móveis sem mão de obra (CA N.° 003/2024 - MP/PGJ) referente a SETEMBRO/2025, conforme Fatura N° 114915 e docuementos no PI-SEI 2025.021963.</t>
  </si>
  <si>
    <t>Fatura nº 114915/2025</t>
  </si>
  <si>
    <t>3272/2025</t>
  </si>
  <si>
    <t>2025.021963</t>
  </si>
  <si>
    <t>SAMUEL MENDES DA SILVA</t>
  </si>
  <si>
    <t>Liquidação da NE nº 2025NE0000423 - Ref. Locação de imóvel JURUÁ /AM (CA N° 004/2021-MP/PGJ) relativo ao período de SETEMBRO/2025, conforme documentos do SEI 2025.021816.</t>
  </si>
  <si>
    <t>3273/2025</t>
  </si>
  <si>
    <t>2025.021816</t>
  </si>
  <si>
    <t>JOSIELE SILVA DE SOUZA</t>
  </si>
  <si>
    <t>Liquidação da NE nº 2025NE0001639 - Ref. a Locação de imóvel localizado na  Avenida Amazonas, 14, Bairro São Lázaro, Urucurituba-AM (CA 003/2023 MP/PGJ) , referente a SETEMBRO/2025 conforme documentos do PI-SEI 2025.021912.</t>
  </si>
  <si>
    <t>3274/2025</t>
  </si>
  <si>
    <t>2025.021912</t>
  </si>
  <si>
    <t>Liquidação da NE nº 2025NE0001136  - Ref. serv. de locação de imóvel na Rua Costa e Silva, s/nº, Centro – Beruri/AM, CEP: 69.430-000 (CA 014/2025-MP/PGJ) relativo a JULHO/2025, conforme documentos no SEI 2025.022981.</t>
  </si>
  <si>
    <t>RECIBO 07/2025</t>
  </si>
  <si>
    <t>3377/2025</t>
  </si>
  <si>
    <t>2025.022981</t>
  </si>
  <si>
    <t>Fonte da informação: Sistema eletronico de informações (SEI) e sistema AFI. DOF/MPAM.</t>
  </si>
  <si>
    <t>FUNDAMENTO LEGAL: Lei nº 4.320/1964, art. 63; Decreto nº 93.872/1986, art. 36; Lei nº</t>
  </si>
  <si>
    <t>8.666/1993 art. 73; Lei nº 14.129/2021, art. 29, § 2º, VI; Lei nº 14.133/2021, arts. 140 e 141, § 3º; e</t>
  </si>
  <si>
    <t>Instrução Normativa nº 2/2016 do Ministério do Planejamento, art. 3º.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</si>
</sst>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[$-416]d/m/yyyy"/>
    <numFmt numFmtId="167" formatCode="_-&quot;R$ &quot;* #,##0.00_-;&quot;-R$ &quot;* #,##0.00_-;_-&quot;R$ &quot;* \-??_-;_-@_-"/>
  </numFmts>
  <fonts count="13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000000"/>
      <name val="Liberation Sans1"/>
      <family val="2"/>
      <charset val="1"/>
    </font>
    <font>
      <b/>
      <sz val="14"/>
      <color rgb="FFFF0000"/>
      <name val="Arial1"/>
      <charset val="1"/>
    </font>
    <font>
      <b/>
      <sz val="16"/>
      <color rgb="FF000000"/>
      <name val="Arial1"/>
      <charset val="1"/>
    </font>
    <font>
      <b/>
      <sz val="16"/>
      <name val="Arial1"/>
      <charset val="1"/>
    </font>
    <font>
      <b/>
      <sz val="14"/>
      <color rgb="FF000000"/>
      <name val="Arial"/>
      <family val="2"/>
      <charset val="1"/>
    </font>
    <font>
      <b/>
      <sz val="14"/>
      <color rgb="FF2A6099"/>
      <name val="Arial"/>
      <family val="2"/>
      <charset val="1"/>
    </font>
    <font>
      <b/>
      <sz val="14"/>
      <name val="Arial"/>
      <family val="2"/>
      <charset val="1"/>
    </font>
    <font>
      <b/>
      <sz val="12"/>
      <color rgb="FFFFFFFF"/>
      <name val="Arial1"/>
      <charset val="1"/>
    </font>
    <font>
      <sz val="11"/>
      <name val="Calibri"/>
      <family val="2"/>
    </font>
    <font>
      <u/>
      <sz val="11"/>
      <color rgb="FF0000FF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800000"/>
        <bgColor rgb="FFC00000"/>
      </patternFill>
    </fill>
    <fill>
      <patternFill patternType="solid">
        <fgColor rgb="FF808080"/>
        <bgColor rgb="FF969696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167" fontId="1" fillId="0" borderId="0" applyBorder="0" applyProtection="0"/>
    <xf numFmtId="0" fontId="12" fillId="0" borderId="0" applyBorder="0" applyProtection="0"/>
    <xf numFmtId="0" fontId="3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4" fillId="0" borderId="0" xfId="3" applyNumberFormat="1" applyFont="1" applyAlignment="1">
      <alignment horizontal="right" vertical="center"/>
    </xf>
    <xf numFmtId="0" fontId="4" fillId="0" borderId="0" xfId="3" applyFont="1" applyAlignment="1">
      <alignment horizontal="right" vertical="center"/>
    </xf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 wrapText="1"/>
    </xf>
    <xf numFmtId="0" fontId="7" fillId="0" borderId="1" xfId="3" applyFont="1" applyBorder="1" applyAlignment="1">
      <alignment horizontal="left"/>
    </xf>
    <xf numFmtId="0" fontId="9" fillId="0" borderId="1" xfId="3" applyFont="1" applyBorder="1" applyAlignment="1">
      <alignment horizontal="left" wrapText="1"/>
    </xf>
    <xf numFmtId="0" fontId="9" fillId="0" borderId="1" xfId="3" applyFont="1" applyBorder="1" applyAlignment="1">
      <alignment horizontal="center" vertical="center" wrapText="1"/>
    </xf>
    <xf numFmtId="0" fontId="10" fillId="2" borderId="2" xfId="3" applyFont="1" applyFill="1" applyBorder="1" applyAlignment="1">
      <alignment horizontal="center" vertical="center" wrapText="1"/>
    </xf>
    <xf numFmtId="0" fontId="10" fillId="2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2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2" xfId="2" applyBorder="1" applyAlignment="1">
      <alignment wrapText="1"/>
    </xf>
    <xf numFmtId="0" fontId="12" fillId="0" borderId="2" xfId="2" applyBorder="1" applyAlignment="1">
      <alignment horizontal="center" vertical="center"/>
    </xf>
    <xf numFmtId="166" fontId="11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167" fontId="11" fillId="0" borderId="2" xfId="1" applyFont="1" applyBorder="1" applyAlignment="1" applyProtection="1">
      <alignment vertical="center"/>
    </xf>
    <xf numFmtId="166" fontId="11" fillId="0" borderId="2" xfId="0" applyNumberFormat="1" applyFont="1" applyBorder="1" applyAlignment="1">
      <alignment horizontal="center" vertical="center" wrapText="1"/>
    </xf>
    <xf numFmtId="49" fontId="11" fillId="0" borderId="2" xfId="0" quotePrefix="1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2" fillId="0" borderId="0" xfId="2" applyBorder="1" applyAlignment="1">
      <alignment wrapText="1"/>
    </xf>
    <xf numFmtId="0" fontId="12" fillId="0" borderId="0" xfId="2" applyBorder="1" applyAlignment="1">
      <alignment horizontal="center" vertical="center"/>
    </xf>
    <xf numFmtId="166" fontId="11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167" fontId="11" fillId="0" borderId="0" xfId="1" applyFont="1" applyBorder="1" applyAlignment="1" applyProtection="1">
      <alignment vertical="center"/>
    </xf>
    <xf numFmtId="166" fontId="11" fillId="0" borderId="0" xfId="0" applyNumberFormat="1" applyFont="1" applyAlignment="1">
      <alignment horizontal="center" vertical="center" wrapText="1"/>
    </xf>
    <xf numFmtId="49" fontId="11" fillId="0" borderId="0" xfId="0" quotePrefix="1" applyNumberFormat="1" applyFont="1" applyAlignment="1">
      <alignment horizontal="center" vertical="center"/>
    </xf>
    <xf numFmtId="0" fontId="0" fillId="0" borderId="3" xfId="0" applyBorder="1" applyAlignment="1">
      <alignment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</cellXfs>
  <cellStyles count="4">
    <cellStyle name="Hiperlink" xfId="2" builtinId="8"/>
    <cellStyle name="Moeda" xfId="1" builtinId="4"/>
    <cellStyle name="Normal" xfId="0" builtinId="0"/>
    <cellStyle name="Normal 2" xfId="3" xr:uid="{90E64C50-3CD3-46A0-97D5-5F8B7345E733}"/>
  </cellStyles>
  <dxfs count="2">
    <dxf>
      <numFmt numFmtId="165" formatCode="00&quot;.&quot;000&quot;.&quot;000&quot;/&quot;0000&quot;-&quot;00"/>
    </dxf>
    <dxf>
      <numFmt numFmtId="164" formatCode="000&quot;.&quot;000&quot;.&quot;000&quot;-&quot;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885264</xdr:colOff>
      <xdr:row>0</xdr:row>
      <xdr:rowOff>824565</xdr:rowOff>
    </xdr:to>
    <xdr:pic>
      <xdr:nvPicPr>
        <xdr:cNvPr id="2" name="Figuras 7">
          <a:extLst>
            <a:ext uri="{FF2B5EF4-FFF2-40B4-BE49-F238E27FC236}">
              <a16:creationId xmlns:a16="http://schemas.microsoft.com/office/drawing/2014/main" id="{3EE8B82D-341A-4553-89D6-F7F6856AA705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3666564" cy="824565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peam.sharepoint.com/sites/DOF/Shared%20Documents/General/DOF/ANO%202025/TRANSPAR&#202;NCIA/1-%20ORDEM%20CRONOL&#211;GICA%20DE%20PAGAMENTO/10.Outubro/10.ORDEM_CRONOL&#211;GICA_%20DE_%20PAGAMENTOS_OUTUBRO.xlsx" TargetMode="External"/><Relationship Id="rId1" Type="http://schemas.openxmlformats.org/officeDocument/2006/relationships/externalLinkPath" Target="10.ORDEM_CRONOL&#211;GICA_%20DE_%20PAGAMENTOS_OUTUB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ns"/>
      <sheetName val="Locações"/>
      <sheetName val="Serviços"/>
      <sheetName val="Obras"/>
    </sheetNames>
    <sheetDataSet>
      <sheetData sheetId="0">
        <row r="2">
          <cell r="A2" t="str">
            <v>OUTUBRO/2025</v>
          </cell>
        </row>
        <row r="34">
          <cell r="A34" t="str">
            <v>Data da última atualização: 05/11/2025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pam.mp.br/images/CT_06-2023_-_MP-PGJ_07b55.pdf" TargetMode="External"/><Relationship Id="rId13" Type="http://schemas.openxmlformats.org/officeDocument/2006/relationships/hyperlink" Target="https://www.mpam.mp.br/images/CT_014-2025_0e77a.pdf" TargetMode="External"/><Relationship Id="rId18" Type="http://schemas.openxmlformats.org/officeDocument/2006/relationships/hyperlink" Target="https://www.mpam.mp.br/images/RECIBO_09_2025_VANIAS_a878d.pdf" TargetMode="External"/><Relationship Id="rId26" Type="http://schemas.openxmlformats.org/officeDocument/2006/relationships/hyperlink" Target="https://www.mpam.mp.br/images/RECIBO_09_2025_SAMUEL_61470.pdf" TargetMode="External"/><Relationship Id="rId3" Type="http://schemas.openxmlformats.org/officeDocument/2006/relationships/hyperlink" Target="https://www.mpam.mp.br/images/CT_013-2025_78387.pdf" TargetMode="External"/><Relationship Id="rId21" Type="http://schemas.openxmlformats.org/officeDocument/2006/relationships/hyperlink" Target="https://www.mpam.mp.br/images/RECIBO_09_2025_PEDRO_CAVALCANTE_843cb.pdf" TargetMode="External"/><Relationship Id="rId7" Type="http://schemas.openxmlformats.org/officeDocument/2006/relationships/hyperlink" Target="https://www.mpam.mp.br/images/CT_03-2024_-_MP-PGJ_39380.pdf" TargetMode="External"/><Relationship Id="rId12" Type="http://schemas.openxmlformats.org/officeDocument/2006/relationships/hyperlink" Target="https://www.mpam.mp.br/images/CT_014-2025_0e77a.pdf" TargetMode="External"/><Relationship Id="rId17" Type="http://schemas.openxmlformats.org/officeDocument/2006/relationships/hyperlink" Target="https://www.mpam.mp.br/images/RECIBO_09_2025_TENELANDIA_71df8.pdf" TargetMode="External"/><Relationship Id="rId25" Type="http://schemas.openxmlformats.org/officeDocument/2006/relationships/hyperlink" Target="https://www.mpam.mp.br/images/FATURA_114915_2025_RECHE_d57a0.pdf" TargetMode="External"/><Relationship Id="rId2" Type="http://schemas.openxmlformats.org/officeDocument/2006/relationships/hyperlink" Target="https://www.mpam.mp.br/images/CT_013-2025_78387.pdf" TargetMode="External"/><Relationship Id="rId16" Type="http://schemas.openxmlformats.org/officeDocument/2006/relationships/hyperlink" Target="https://www.mpam.mp.br/images/RECIBO_08_2025_MATEUS_LARISSA_ed975.pdf" TargetMode="External"/><Relationship Id="rId20" Type="http://schemas.openxmlformats.org/officeDocument/2006/relationships/hyperlink" Target="https://www.mpam.mp.br/images/RECIBO_09_2025_JOZIVAN_364b7.pdf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s://www.mpam.mp.br/images/CT_013-2025_78387.pdf" TargetMode="External"/><Relationship Id="rId6" Type="http://schemas.openxmlformats.org/officeDocument/2006/relationships/hyperlink" Target="https://www.mpam.mp.br/images/CT_035-2024_-_MP-PGJ_a6d71.pdf" TargetMode="External"/><Relationship Id="rId11" Type="http://schemas.openxmlformats.org/officeDocument/2006/relationships/hyperlink" Target="https://www.mpam.mp.br/images/CT_n.%C2%BA_004-2025_-_MP-PGJ_c45ec.pdf" TargetMode="External"/><Relationship Id="rId24" Type="http://schemas.openxmlformats.org/officeDocument/2006/relationships/hyperlink" Target="https://www.mpam.mp.br/images/RECIBO_06_2025_RAFAEL_0b6bf.pdf" TargetMode="External"/><Relationship Id="rId5" Type="http://schemas.openxmlformats.org/officeDocument/2006/relationships/hyperlink" Target="https://www.mpam.mp.br/images/CT_034-2024_-_MP-PGJ_b7158.pdf" TargetMode="External"/><Relationship Id="rId15" Type="http://schemas.openxmlformats.org/officeDocument/2006/relationships/hyperlink" Target="https://www.mpam.mp.br/images/RECIBO_08_2025_MATEUS_LARISSA_ed975.pdf" TargetMode="External"/><Relationship Id="rId23" Type="http://schemas.openxmlformats.org/officeDocument/2006/relationships/hyperlink" Target="https://www.mpam.mp.br/images/RECIBO_09_2025_MATEUS_LARISSA_257d6.pdf" TargetMode="External"/><Relationship Id="rId28" Type="http://schemas.openxmlformats.org/officeDocument/2006/relationships/hyperlink" Target="https://www.mpam.mp.br/images/RECIBO_07_2025_RAFAEL_f415f.pdf" TargetMode="External"/><Relationship Id="rId10" Type="http://schemas.openxmlformats.org/officeDocument/2006/relationships/hyperlink" Target="https://www.mpam.mp.br/images/CT_03-2023_-_MP-PGJ_6613a.pdf" TargetMode="External"/><Relationship Id="rId19" Type="http://schemas.openxmlformats.org/officeDocument/2006/relationships/hyperlink" Target="https://www.mpam.mp.br/images/RECIBO_09_2025_JOZIVAN_364b7.pdf" TargetMode="External"/><Relationship Id="rId4" Type="http://schemas.openxmlformats.org/officeDocument/2006/relationships/hyperlink" Target="https://www.mpam.mp.br/images/CT_013-2025_78387.pdf" TargetMode="External"/><Relationship Id="rId9" Type="http://schemas.openxmlformats.org/officeDocument/2006/relationships/hyperlink" Target="https://www.mpam.mp.br/images/CT_06-2023_-_MP-PGJ_07b55.pdf" TargetMode="External"/><Relationship Id="rId14" Type="http://schemas.openxmlformats.org/officeDocument/2006/relationships/hyperlink" Target="https://www.mpam.mp.br/images/CT_n%C2%BA_004-2021-MP-PGJ_95ba7.pdf" TargetMode="External"/><Relationship Id="rId22" Type="http://schemas.openxmlformats.org/officeDocument/2006/relationships/hyperlink" Target="https://www.mpam.mp.br/images/RECIBO_09_2025_MATEUS_LARISSA_257d6.pdf" TargetMode="External"/><Relationship Id="rId27" Type="http://schemas.openxmlformats.org/officeDocument/2006/relationships/hyperlink" Target="https://www.mpam.mp.br/images/RECIBO_09_2025_JOSIELE_b89fb.pdf" TargetMode="External"/><Relationship Id="rId30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FA9B3-7DEC-401D-ACFB-723790418C85}">
  <dimension ref="A1:M25"/>
  <sheetViews>
    <sheetView tabSelected="1" zoomScale="90" zoomScaleNormal="90" workbookViewId="0">
      <selection activeCell="D35" sqref="D35"/>
    </sheetView>
  </sheetViews>
  <sheetFormatPr defaultRowHeight="15"/>
  <cols>
    <col min="1" max="1" width="10.5703125" customWidth="1"/>
    <col min="2" max="2" width="9.7109375" bestFit="1" customWidth="1"/>
    <col min="3" max="3" width="21.42578125" bestFit="1" customWidth="1"/>
    <col min="4" max="4" width="33.5703125" bestFit="1" customWidth="1"/>
    <col min="5" max="5" width="29.5703125" style="2" customWidth="1"/>
    <col min="6" max="6" width="19.7109375" style="3" bestFit="1" customWidth="1"/>
    <col min="7" max="7" width="15.5703125" bestFit="1" customWidth="1"/>
    <col min="8" max="8" width="10.7109375" hidden="1" customWidth="1"/>
    <col min="9" max="9" width="15" hidden="1" customWidth="1"/>
    <col min="10" max="10" width="16" bestFit="1" customWidth="1"/>
    <col min="11" max="11" width="14.7109375" bestFit="1" customWidth="1"/>
    <col min="12" max="12" width="15" bestFit="1" customWidth="1"/>
    <col min="13" max="13" width="12.7109375" bestFit="1" customWidth="1"/>
    <col min="14" max="14" width="15.42578125" bestFit="1" customWidth="1"/>
  </cols>
  <sheetData>
    <row r="1" spans="1:13" ht="77.099999999999994" customHeight="1">
      <c r="C1" s="1"/>
      <c r="D1" s="1"/>
      <c r="G1" s="4"/>
      <c r="H1" s="4"/>
      <c r="I1" s="4"/>
      <c r="J1" s="1"/>
    </row>
    <row r="2" spans="1:13" ht="18">
      <c r="A2" s="5" t="str">
        <f>[1]Bens!A2</f>
        <v>OUTUBRO/2025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20.25">
      <c r="A3" s="7" t="s">
        <v>0</v>
      </c>
      <c r="B3" s="7"/>
      <c r="C3" s="7"/>
      <c r="D3" s="7"/>
      <c r="E3" s="8"/>
      <c r="G3" s="4"/>
      <c r="H3" s="4"/>
      <c r="I3" s="4"/>
      <c r="J3" s="1"/>
    </row>
    <row r="5" spans="1:13" ht="18">
      <c r="A5" s="9" t="s">
        <v>1</v>
      </c>
      <c r="B5" s="9"/>
      <c r="C5" s="9"/>
      <c r="D5" s="9"/>
      <c r="E5" s="10"/>
      <c r="F5" s="11"/>
      <c r="G5" s="9"/>
      <c r="H5" s="9"/>
      <c r="I5" s="9"/>
      <c r="J5" s="9"/>
      <c r="K5" s="9"/>
      <c r="L5" s="9"/>
    </row>
    <row r="6" spans="1:13" ht="31.5">
      <c r="A6" s="12" t="s">
        <v>2</v>
      </c>
      <c r="B6" s="12" t="s">
        <v>3</v>
      </c>
      <c r="C6" s="13" t="s">
        <v>4</v>
      </c>
      <c r="D6" s="13" t="s">
        <v>5</v>
      </c>
      <c r="E6" s="13" t="s">
        <v>6</v>
      </c>
      <c r="F6" s="13" t="s">
        <v>7</v>
      </c>
      <c r="G6" s="12" t="s">
        <v>8</v>
      </c>
      <c r="H6" s="14" t="s">
        <v>9</v>
      </c>
      <c r="I6" s="14" t="s">
        <v>10</v>
      </c>
      <c r="J6" s="13" t="s">
        <v>11</v>
      </c>
      <c r="K6" s="13" t="s">
        <v>12</v>
      </c>
      <c r="L6" s="13" t="s">
        <v>13</v>
      </c>
      <c r="M6" s="13" t="s">
        <v>14</v>
      </c>
    </row>
    <row r="7" spans="1:13" ht="120">
      <c r="A7" s="15" t="s">
        <v>15</v>
      </c>
      <c r="B7" s="16">
        <v>1</v>
      </c>
      <c r="C7" s="17">
        <v>78259746204</v>
      </c>
      <c r="D7" s="18" t="s">
        <v>16</v>
      </c>
      <c r="E7" s="19" t="s">
        <v>17</v>
      </c>
      <c r="F7" s="20" t="s">
        <v>18</v>
      </c>
      <c r="G7" s="21">
        <v>45933</v>
      </c>
      <c r="H7" s="22" t="s">
        <v>19</v>
      </c>
      <c r="I7" s="23">
        <v>2500</v>
      </c>
      <c r="J7" s="24">
        <v>45933</v>
      </c>
      <c r="K7" s="18" t="s">
        <v>20</v>
      </c>
      <c r="L7" s="23">
        <f>2500</f>
        <v>2500</v>
      </c>
      <c r="M7" s="25" t="s">
        <v>21</v>
      </c>
    </row>
    <row r="8" spans="1:13" ht="120">
      <c r="A8" s="15" t="s">
        <v>15</v>
      </c>
      <c r="B8" s="16">
        <v>2</v>
      </c>
      <c r="C8" s="17">
        <v>1055078223</v>
      </c>
      <c r="D8" s="18" t="s">
        <v>22</v>
      </c>
      <c r="E8" s="19" t="s">
        <v>23</v>
      </c>
      <c r="F8" s="20" t="s">
        <v>18</v>
      </c>
      <c r="G8" s="21">
        <v>45933</v>
      </c>
      <c r="H8" s="22" t="s">
        <v>24</v>
      </c>
      <c r="I8" s="23">
        <v>2500</v>
      </c>
      <c r="J8" s="24">
        <v>45933</v>
      </c>
      <c r="K8" s="18" t="s">
        <v>20</v>
      </c>
      <c r="L8" s="23">
        <v>2500</v>
      </c>
      <c r="M8" s="22" t="s">
        <v>21</v>
      </c>
    </row>
    <row r="9" spans="1:13" ht="105">
      <c r="A9" s="15" t="s">
        <v>15</v>
      </c>
      <c r="B9" s="16">
        <v>3</v>
      </c>
      <c r="C9" s="16">
        <v>56718608220</v>
      </c>
      <c r="D9" s="18" t="s">
        <v>25</v>
      </c>
      <c r="E9" s="19" t="s">
        <v>26</v>
      </c>
      <c r="F9" s="20" t="s">
        <v>27</v>
      </c>
      <c r="G9" s="21">
        <v>45940</v>
      </c>
      <c r="H9" s="22" t="s">
        <v>28</v>
      </c>
      <c r="I9" s="23">
        <v>5800</v>
      </c>
      <c r="J9" s="24">
        <v>45940</v>
      </c>
      <c r="K9" s="18" t="s">
        <v>20</v>
      </c>
      <c r="L9" s="23">
        <f>519.29+5280.71</f>
        <v>5800</v>
      </c>
      <c r="M9" s="22" t="s">
        <v>29</v>
      </c>
    </row>
    <row r="10" spans="1:13" ht="120">
      <c r="A10" s="15" t="s">
        <v>15</v>
      </c>
      <c r="B10" s="16">
        <v>4</v>
      </c>
      <c r="C10" s="16">
        <v>3146650215</v>
      </c>
      <c r="D10" s="18" t="s">
        <v>30</v>
      </c>
      <c r="E10" s="19" t="s">
        <v>31</v>
      </c>
      <c r="F10" s="20" t="s">
        <v>27</v>
      </c>
      <c r="G10" s="21">
        <v>45940</v>
      </c>
      <c r="H10" s="22" t="s">
        <v>32</v>
      </c>
      <c r="I10" s="23">
        <v>32901.86</v>
      </c>
      <c r="J10" s="24">
        <v>45940</v>
      </c>
      <c r="K10" s="18" t="s">
        <v>20</v>
      </c>
      <c r="L10" s="23">
        <f>7972.31+24929.55</f>
        <v>32901.86</v>
      </c>
      <c r="M10" s="25" t="s">
        <v>33</v>
      </c>
    </row>
    <row r="11" spans="1:13" ht="120">
      <c r="A11" s="15" t="s">
        <v>15</v>
      </c>
      <c r="B11" s="16">
        <v>5</v>
      </c>
      <c r="C11" s="16">
        <v>45629331272</v>
      </c>
      <c r="D11" s="18" t="s">
        <v>34</v>
      </c>
      <c r="E11" s="19" t="s">
        <v>35</v>
      </c>
      <c r="F11" s="20" t="s">
        <v>27</v>
      </c>
      <c r="G11" s="21">
        <v>45947</v>
      </c>
      <c r="H11" s="22" t="s">
        <v>36</v>
      </c>
      <c r="I11" s="23">
        <v>2000</v>
      </c>
      <c r="J11" s="24">
        <v>45947</v>
      </c>
      <c r="K11" s="18" t="s">
        <v>20</v>
      </c>
      <c r="L11" s="23">
        <f>684.29+1315.71</f>
        <v>2000</v>
      </c>
      <c r="M11" s="25" t="s">
        <v>37</v>
      </c>
    </row>
    <row r="12" spans="1:13" ht="120">
      <c r="A12" s="15" t="s">
        <v>15</v>
      </c>
      <c r="B12" s="16">
        <v>6</v>
      </c>
      <c r="C12" s="16">
        <v>45629331272</v>
      </c>
      <c r="D12" s="18" t="s">
        <v>34</v>
      </c>
      <c r="E12" s="19" t="s">
        <v>38</v>
      </c>
      <c r="F12" s="20" t="s">
        <v>27</v>
      </c>
      <c r="G12" s="21">
        <v>45947</v>
      </c>
      <c r="H12" s="22" t="s">
        <v>39</v>
      </c>
      <c r="I12" s="23">
        <v>4400</v>
      </c>
      <c r="J12" s="24">
        <v>45947</v>
      </c>
      <c r="K12" s="18" t="s">
        <v>20</v>
      </c>
      <c r="L12" s="23">
        <v>4400</v>
      </c>
      <c r="M12" s="25" t="s">
        <v>37</v>
      </c>
    </row>
    <row r="13" spans="1:13" ht="119.25" customHeight="1">
      <c r="A13" s="15" t="s">
        <v>15</v>
      </c>
      <c r="B13" s="16">
        <v>7</v>
      </c>
      <c r="C13" s="17">
        <v>44132310230</v>
      </c>
      <c r="D13" s="18" t="s">
        <v>40</v>
      </c>
      <c r="E13" s="19" t="s">
        <v>41</v>
      </c>
      <c r="F13" s="20" t="s">
        <v>27</v>
      </c>
      <c r="G13" s="21">
        <v>45947</v>
      </c>
      <c r="H13" s="22" t="s">
        <v>42</v>
      </c>
      <c r="I13" s="23">
        <v>4000</v>
      </c>
      <c r="J13" s="24">
        <v>45947</v>
      </c>
      <c r="K13" s="18" t="s">
        <v>20</v>
      </c>
      <c r="L13" s="23">
        <f>114.76+3885.24</f>
        <v>4000</v>
      </c>
      <c r="M13" s="25" t="s">
        <v>43</v>
      </c>
    </row>
    <row r="14" spans="1:13" ht="120">
      <c r="A14" s="15" t="s">
        <v>15</v>
      </c>
      <c r="B14" s="16">
        <v>8</v>
      </c>
      <c r="C14" s="17">
        <v>78259746204</v>
      </c>
      <c r="D14" s="18" t="s">
        <v>16</v>
      </c>
      <c r="E14" s="19" t="s">
        <v>44</v>
      </c>
      <c r="F14" s="20" t="s">
        <v>27</v>
      </c>
      <c r="G14" s="21">
        <v>45947</v>
      </c>
      <c r="H14" s="22" t="s">
        <v>45</v>
      </c>
      <c r="I14" s="23">
        <v>2500</v>
      </c>
      <c r="J14" s="24">
        <v>45947</v>
      </c>
      <c r="K14" s="18" t="s">
        <v>20</v>
      </c>
      <c r="L14" s="23">
        <f>312.89+2187.11</f>
        <v>2500</v>
      </c>
      <c r="M14" s="25" t="s">
        <v>46</v>
      </c>
    </row>
    <row r="15" spans="1:13" ht="120">
      <c r="A15" s="15" t="s">
        <v>15</v>
      </c>
      <c r="B15" s="16">
        <v>9</v>
      </c>
      <c r="C15" s="17">
        <v>1055078223</v>
      </c>
      <c r="D15" s="18" t="s">
        <v>22</v>
      </c>
      <c r="E15" s="19" t="s">
        <v>47</v>
      </c>
      <c r="F15" s="20" t="s">
        <v>27</v>
      </c>
      <c r="G15" s="21">
        <v>45947</v>
      </c>
      <c r="H15" s="22" t="s">
        <v>48</v>
      </c>
      <c r="I15" s="23">
        <v>2500</v>
      </c>
      <c r="J15" s="24">
        <v>45947</v>
      </c>
      <c r="K15" s="18" t="s">
        <v>20</v>
      </c>
      <c r="L15" s="23">
        <f>312.89+2187.11</f>
        <v>2500</v>
      </c>
      <c r="M15" s="25" t="s">
        <v>46</v>
      </c>
    </row>
    <row r="16" spans="1:13" ht="120">
      <c r="A16" s="15" t="s">
        <v>15</v>
      </c>
      <c r="B16" s="16">
        <v>10</v>
      </c>
      <c r="C16" s="17">
        <v>631311297</v>
      </c>
      <c r="D16" s="18" t="s">
        <v>49</v>
      </c>
      <c r="E16" s="19" t="s">
        <v>50</v>
      </c>
      <c r="F16" s="20" t="s">
        <v>51</v>
      </c>
      <c r="G16" s="21">
        <v>45947</v>
      </c>
      <c r="H16" s="22" t="s">
        <v>52</v>
      </c>
      <c r="I16" s="23">
        <v>4000</v>
      </c>
      <c r="J16" s="24">
        <v>45947</v>
      </c>
      <c r="K16" s="18" t="s">
        <v>20</v>
      </c>
      <c r="L16" s="23">
        <f>114.76+3885.24</f>
        <v>4000</v>
      </c>
      <c r="M16" s="25" t="s">
        <v>53</v>
      </c>
    </row>
    <row r="17" spans="1:13" ht="120" customHeight="1">
      <c r="A17" s="15" t="s">
        <v>15</v>
      </c>
      <c r="B17" s="16">
        <v>11</v>
      </c>
      <c r="C17" s="17">
        <v>8713403000190</v>
      </c>
      <c r="D17" s="18" t="s">
        <v>54</v>
      </c>
      <c r="E17" s="19" t="s">
        <v>55</v>
      </c>
      <c r="F17" s="20" t="s">
        <v>56</v>
      </c>
      <c r="G17" s="21">
        <v>45947</v>
      </c>
      <c r="H17" s="22" t="s">
        <v>57</v>
      </c>
      <c r="I17" s="23">
        <v>4962.8</v>
      </c>
      <c r="J17" s="24">
        <v>45947</v>
      </c>
      <c r="K17" s="18" t="s">
        <v>20</v>
      </c>
      <c r="L17" s="23">
        <f>238.21+4724.59</f>
        <v>4962.8</v>
      </c>
      <c r="M17" s="25" t="s">
        <v>58</v>
      </c>
    </row>
    <row r="18" spans="1:13" ht="105">
      <c r="A18" s="15" t="s">
        <v>15</v>
      </c>
      <c r="B18" s="16">
        <v>12</v>
      </c>
      <c r="C18" s="17">
        <v>81838018115</v>
      </c>
      <c r="D18" s="18" t="s">
        <v>59</v>
      </c>
      <c r="E18" s="19" t="s">
        <v>60</v>
      </c>
      <c r="F18" s="20" t="s">
        <v>27</v>
      </c>
      <c r="G18" s="21">
        <v>45947</v>
      </c>
      <c r="H18" s="22" t="s">
        <v>61</v>
      </c>
      <c r="I18" s="23">
        <v>3478.08</v>
      </c>
      <c r="J18" s="24">
        <v>45947</v>
      </c>
      <c r="K18" s="18" t="s">
        <v>20</v>
      </c>
      <c r="L18" s="23">
        <f>36.47+3441.61</f>
        <v>3478.08</v>
      </c>
      <c r="M18" s="25" t="s">
        <v>62</v>
      </c>
    </row>
    <row r="19" spans="1:13" ht="135">
      <c r="A19" s="15" t="s">
        <v>15</v>
      </c>
      <c r="B19" s="16">
        <v>13</v>
      </c>
      <c r="C19" s="17">
        <v>5155244250</v>
      </c>
      <c r="D19" s="18" t="s">
        <v>63</v>
      </c>
      <c r="E19" s="19" t="s">
        <v>64</v>
      </c>
      <c r="F19" s="20" t="s">
        <v>27</v>
      </c>
      <c r="G19" s="21">
        <v>45947</v>
      </c>
      <c r="H19" s="22" t="s">
        <v>65</v>
      </c>
      <c r="I19" s="23">
        <v>1900</v>
      </c>
      <c r="J19" s="24">
        <v>45947</v>
      </c>
      <c r="K19" s="18" t="s">
        <v>20</v>
      </c>
      <c r="L19" s="23">
        <v>1900</v>
      </c>
      <c r="M19" s="25" t="s">
        <v>66</v>
      </c>
    </row>
    <row r="20" spans="1:13" ht="121.5" customHeight="1">
      <c r="A20" s="15" t="s">
        <v>15</v>
      </c>
      <c r="B20" s="16">
        <v>14</v>
      </c>
      <c r="C20" s="17">
        <v>631311297</v>
      </c>
      <c r="D20" s="18" t="s">
        <v>49</v>
      </c>
      <c r="E20" s="19" t="s">
        <v>67</v>
      </c>
      <c r="F20" s="20" t="s">
        <v>68</v>
      </c>
      <c r="G20" s="21">
        <v>45959</v>
      </c>
      <c r="H20" s="22" t="s">
        <v>69</v>
      </c>
      <c r="I20" s="23">
        <v>4000</v>
      </c>
      <c r="J20" s="24">
        <v>45961</v>
      </c>
      <c r="K20" s="18" t="s">
        <v>20</v>
      </c>
      <c r="L20" s="23">
        <f>1009.53+2990.47</f>
        <v>4000</v>
      </c>
      <c r="M20" s="25" t="s">
        <v>70</v>
      </c>
    </row>
    <row r="21" spans="1:13">
      <c r="A21" s="26" t="s">
        <v>71</v>
      </c>
      <c r="B21" s="27"/>
      <c r="C21" s="28"/>
      <c r="D21" s="29"/>
      <c r="E21" s="30"/>
      <c r="F21" s="31"/>
      <c r="G21" s="32"/>
      <c r="H21" s="33"/>
      <c r="I21" s="34"/>
      <c r="J21" s="35"/>
      <c r="K21" s="29"/>
      <c r="L21" s="34"/>
      <c r="M21" s="36"/>
    </row>
    <row r="22" spans="1:13">
      <c r="A22" s="37" t="str">
        <f>[1]Bens!A34</f>
        <v>Data da última atualização: 05/11/2025</v>
      </c>
      <c r="B22" s="38"/>
      <c r="C22" s="4"/>
      <c r="D22" s="1"/>
    </row>
    <row r="23" spans="1:13">
      <c r="A23" s="39" t="s">
        <v>72</v>
      </c>
      <c r="B23" s="39"/>
      <c r="C23" s="39"/>
      <c r="D23" s="39"/>
    </row>
    <row r="24" spans="1:13">
      <c r="A24" s="39" t="s">
        <v>73</v>
      </c>
      <c r="B24" s="39"/>
      <c r="C24" s="39"/>
      <c r="D24" s="39"/>
    </row>
    <row r="25" spans="1:13">
      <c r="A25" s="39" t="s">
        <v>74</v>
      </c>
      <c r="B25" s="39"/>
      <c r="C25" s="39"/>
      <c r="D25" s="1"/>
    </row>
  </sheetData>
  <mergeCells count="1">
    <mergeCell ref="A2:M2"/>
  </mergeCells>
  <conditionalFormatting sqref="C7:C21">
    <cfRule type="cellIs" dxfId="1" priority="1" operator="between">
      <formula>111111111</formula>
      <formula>99999999999</formula>
    </cfRule>
    <cfRule type="cellIs" dxfId="0" priority="2" operator="between">
      <formula>111111111111</formula>
      <formula>99999999999999</formula>
    </cfRule>
  </conditionalFormatting>
  <hyperlinks>
    <hyperlink ref="E7" r:id="rId1" xr:uid="{EE789505-438B-4D3B-BCF0-79C9E54F0312}"/>
    <hyperlink ref="E14" r:id="rId2" xr:uid="{93424ABF-3312-46E9-B1DE-ACAECACC69DD}"/>
    <hyperlink ref="E8" r:id="rId3" xr:uid="{66E51C53-B38D-4C89-98FA-E1C4ABC3DEC1}"/>
    <hyperlink ref="E15" r:id="rId4" xr:uid="{E5E8698E-27EC-4B57-BE72-F33D160F5BFC}"/>
    <hyperlink ref="E9" r:id="rId5" xr:uid="{CA7B5548-E904-4690-A979-B8000062257D}"/>
    <hyperlink ref="E10" r:id="rId6" xr:uid="{4300F37C-2D1A-40EC-BB45-DF51A02B9877}"/>
    <hyperlink ref="E17" r:id="rId7" xr:uid="{FCBCEE68-4A06-4A66-915A-3D777DE17E2E}"/>
    <hyperlink ref="E11" r:id="rId8" xr:uid="{7E1C304B-A376-4278-8215-212C0358042C}"/>
    <hyperlink ref="E12" r:id="rId9" xr:uid="{4D7569A3-9C3F-4C37-8F39-03113DA070EB}"/>
    <hyperlink ref="E19" r:id="rId10" xr:uid="{FB326914-6F28-4395-8D0A-3AE8078E8A00}"/>
    <hyperlink ref="E13" r:id="rId11" xr:uid="{8E20A4A2-F397-4545-9F7A-14DB02349D2D}"/>
    <hyperlink ref="E16" r:id="rId12" xr:uid="{9709A7BE-6B1B-40AA-810A-B4D2A603C064}"/>
    <hyperlink ref="E20" r:id="rId13" xr:uid="{8F0BB0A1-A9B2-4D5A-8B13-C96210DF7EBE}"/>
    <hyperlink ref="E18" r:id="rId14" xr:uid="{5A9AF9F4-7738-4E98-8C77-33F8B0170FEE}"/>
    <hyperlink ref="F7" r:id="rId15" xr:uid="{E55AC54D-CDC5-4FC8-890D-5E7BEE26D6CC}"/>
    <hyperlink ref="F8" r:id="rId16" xr:uid="{3C089168-77FE-4ADF-B204-2EA52AC984F8}"/>
    <hyperlink ref="F9" r:id="rId17" xr:uid="{F37A6238-4679-43F7-9AD8-135394E70904}"/>
    <hyperlink ref="F10" r:id="rId18" xr:uid="{690AB253-41D3-4A21-8FE1-0E3901E9B4E1}"/>
    <hyperlink ref="F11" r:id="rId19" xr:uid="{CB0E8222-9C2F-4D71-A1E8-BC3D457A36DE}"/>
    <hyperlink ref="F12" r:id="rId20" xr:uid="{3ADF73EE-9685-4A92-849C-A44676FD3641}"/>
    <hyperlink ref="F13" r:id="rId21" xr:uid="{0BA28A28-CB5F-49BC-99AD-9619F1A61A00}"/>
    <hyperlink ref="F14" r:id="rId22" xr:uid="{21471263-7422-497F-9DFD-7FD8F906B9C9}"/>
    <hyperlink ref="F15" r:id="rId23" xr:uid="{49A05CED-9B38-4F82-991D-D121B3004EDA}"/>
    <hyperlink ref="F16" r:id="rId24" xr:uid="{60409AB6-BAB8-4257-A948-FFA0C3D2AE72}"/>
    <hyperlink ref="F17" r:id="rId25" xr:uid="{0CA8ECB8-7D9D-4481-BDF9-BE19F5B8C89B}"/>
    <hyperlink ref="F18" r:id="rId26" xr:uid="{9816148A-FB38-42CB-983F-EA1118F277DF}"/>
    <hyperlink ref="F19" r:id="rId27" xr:uid="{000A2706-2463-4E13-8566-95067B306212}"/>
    <hyperlink ref="F20" r:id="rId28" xr:uid="{86116D60-03F1-4D4D-BB68-89461DFCCFF5}"/>
  </hyperlinks>
  <pageMargins left="0.511811024" right="0.511811024" top="0.78740157499999996" bottom="0.78740157499999996" header="0.31496062000000002" footer="0.31496062000000002"/>
  <pageSetup scale="40" orientation="portrait" r:id="rId29"/>
  <drawing r:id="rId3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Locações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Sabrina de Freitas Barbosa</dc:creator>
  <cp:lastModifiedBy>Sabrina de Freitas Barbosa</cp:lastModifiedBy>
  <dcterms:created xsi:type="dcterms:W3CDTF">2025-11-05T15:23:08Z</dcterms:created>
  <dcterms:modified xsi:type="dcterms:W3CDTF">2025-11-05T15:23:42Z</dcterms:modified>
</cp:coreProperties>
</file>